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Case-Specific Policy Analysis\Greece\TSI-22EL14-Greece\02 Deliverables\Output 2 - Report on SUMPs and their monitoring\FinalDeliverables\"/>
    </mc:Choice>
  </mc:AlternateContent>
  <xr:revisionPtr revIDLastSave="0" documentId="13_ncr:1_{D8A2679C-A64B-461C-983D-465696A7198A}" xr6:coauthVersionLast="47" xr6:coauthVersionMax="47" xr10:uidLastSave="{00000000-0000-0000-0000-000000000000}"/>
  <workbookProtection workbookAlgorithmName="SHA-512" workbookHashValue="+tit4QuLYsM8BXkzNAoHlo3/T/EUW8WQzQizxiEHnMAW4Kf8dwPl8faCn7g695MGOhJTDWN+JO3diN4KhsP1IA==" workbookSaltValue="ERPnMKH9n4eEbxg5bgfgsA==" workbookSpinCount="100000" lockStructure="1"/>
  <bookViews>
    <workbookView xWindow="-98" yWindow="-98" windowWidth="21795" windowHeight="13875" tabRatio="601" xr2:uid="{00000000-000D-0000-FFFF-FFFF00000000}"/>
  </bookViews>
  <sheets>
    <sheet name="Αρχική_Σελίδα" sheetId="9" r:id="rId1"/>
    <sheet name="Μέτρα" sheetId="20" r:id="rId2"/>
    <sheet name="Σύνοψη_Μέτρων" sheetId="1" r:id="rId3"/>
    <sheet name="Φίλτρο_Επιλογής_Μέτρων" sheetId="46" r:id="rId4"/>
    <sheet name="Φύλλο1_hide" sheetId="7" state="hidden" r:id="rId5"/>
    <sheet name="Sheet6_hide" sheetId="42" state="hidden" r:id="rId6"/>
    <sheet name="Template" sheetId="49" state="hidden" r:id="rId7"/>
    <sheet name="ΥΔΛ" sheetId="69" r:id="rId8"/>
    <sheet name="ΥΥΣ" sheetId="57" r:id="rId9"/>
    <sheet name="ΣΥΔ" sheetId="68" r:id="rId10"/>
    <sheet name="ΔΠΚ" sheetId="54" r:id="rId11"/>
    <sheet name="ΚΑΠ" sheetId="53" r:id="rId12"/>
    <sheet name="ΔΚΤ" sheetId="52" r:id="rId13"/>
    <sheet name="ΤΧΟ" sheetId="50" r:id="rId14"/>
    <sheet name="ΚΣΤ" sheetId="51" r:id="rId15"/>
    <sheet name="ΣΡΠ" sheetId="56" r:id="rId16"/>
    <sheet name="ΕΚΣ" sheetId="48" r:id="rId17"/>
    <sheet name="ΥΕΜ" sheetId="60" r:id="rId18"/>
    <sheet name="ΣΠΕ" sheetId="61" r:id="rId19"/>
    <sheet name="ΠΔΣ" sheetId="58" r:id="rId20"/>
    <sheet name="ΥΦΗ" sheetId="59" r:id="rId21"/>
    <sheet name="ΣΔΜ" sheetId="72" r:id="rId22"/>
    <sheet name="ΣΚΧ" sheetId="73" r:id="rId23"/>
    <sheet name="ΕΠΕ" sheetId="70" r:id="rId24"/>
    <sheet name="ΠΣΥ" sheetId="71" r:id="rId25"/>
    <sheet name="ΚΑΕ" sheetId="62" r:id="rId26"/>
    <sheet name="ΑΦΔ" sheetId="63" r:id="rId27"/>
    <sheet name="ΟΚΟ" sheetId="64" r:id="rId28"/>
    <sheet name="ΔΧΚ" sheetId="65" r:id="rId29"/>
    <sheet name="ΕΕΜ" sheetId="66" r:id="rId30"/>
    <sheet name="ΣΕΑ" sheetId="67" r:id="rId31"/>
  </sheets>
  <definedNames>
    <definedName name="_xlnm._FilterDatabase" localSheetId="5" hidden="1">Sheet6_hide!$O$1:$O$82</definedName>
    <definedName name="_xlnm._FilterDatabase" localSheetId="28" hidden="1">ΔΧΚ!$B$17:$AA$81</definedName>
    <definedName name="_xlnm._FilterDatabase" localSheetId="2" hidden="1">Σύνοψη_Μέτρων!$E$1:$E$86</definedName>
    <definedName name="_Hlk139575332" localSheetId="17">ΥΕΜ!$B$139</definedName>
    <definedName name="_xlnm.Criteria" localSheetId="2">Σύνοψη_Μέτρων!#REF!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81" i="42" l="1"/>
  <c r="CH80" i="42"/>
  <c r="CH79" i="42"/>
  <c r="CH78" i="42"/>
  <c r="CH77" i="42"/>
  <c r="CH76" i="42"/>
  <c r="CH75" i="42"/>
  <c r="CH74" i="42"/>
  <c r="CH73" i="42"/>
  <c r="CH72" i="42"/>
  <c r="CH71" i="42"/>
  <c r="CH70" i="42"/>
  <c r="CH69" i="42"/>
  <c r="CH68" i="42"/>
  <c r="CH67" i="42"/>
  <c r="CH66" i="42"/>
  <c r="CH65" i="42"/>
  <c r="CH64" i="42"/>
  <c r="CH63" i="42"/>
  <c r="CH62" i="42"/>
  <c r="CH61" i="42"/>
  <c r="CH60" i="42"/>
  <c r="CH59" i="42"/>
  <c r="CH58" i="42"/>
  <c r="CH57" i="42"/>
  <c r="CH56" i="42"/>
  <c r="CH55" i="42"/>
  <c r="CH54" i="42"/>
  <c r="CH53" i="42"/>
  <c r="CH52" i="42"/>
  <c r="CH51" i="42"/>
  <c r="CH50" i="42"/>
  <c r="CH49" i="42"/>
  <c r="CH48" i="42"/>
  <c r="CH47" i="42"/>
  <c r="CH46" i="42"/>
  <c r="CH45" i="42"/>
  <c r="CH44" i="42"/>
  <c r="CH43" i="42"/>
  <c r="CH42" i="42"/>
  <c r="CH41" i="42"/>
  <c r="CH40" i="42"/>
  <c r="CH39" i="42"/>
  <c r="CH38" i="42"/>
  <c r="CH37" i="42"/>
  <c r="CH36" i="42"/>
  <c r="CH35" i="42"/>
  <c r="CH34" i="42"/>
  <c r="CH33" i="42"/>
  <c r="CH32" i="42"/>
  <c r="CH31" i="42"/>
  <c r="CH30" i="42"/>
  <c r="CH29" i="42"/>
  <c r="CH28" i="42"/>
  <c r="CH27" i="42"/>
  <c r="CH26" i="42"/>
  <c r="CH25" i="42"/>
  <c r="CH24" i="42"/>
  <c r="CH23" i="42"/>
  <c r="CH22" i="42"/>
  <c r="CH21" i="42"/>
  <c r="CH20" i="42"/>
  <c r="CH19" i="42"/>
  <c r="CH18" i="42"/>
  <c r="CH17" i="42"/>
  <c r="CH16" i="42"/>
  <c r="CH15" i="42"/>
  <c r="CH14" i="42"/>
  <c r="CH13" i="42"/>
  <c r="CH12" i="42"/>
  <c r="CH11" i="42"/>
  <c r="CH10" i="42"/>
  <c r="CH9" i="42"/>
  <c r="CH8" i="42"/>
  <c r="CH7" i="42"/>
  <c r="CH6" i="42"/>
  <c r="CH5" i="42"/>
  <c r="CH4" i="42"/>
  <c r="X72" i="64" l="1"/>
  <c r="X74" i="63"/>
  <c r="X87" i="73"/>
  <c r="X68" i="70"/>
  <c r="X73" i="70"/>
  <c r="X80" i="70"/>
  <c r="X88" i="69"/>
  <c r="X74" i="52"/>
  <c r="CG81" i="42"/>
  <c r="CF81" i="42"/>
  <c r="CE81" i="42"/>
  <c r="CD81" i="42"/>
  <c r="CC81" i="42"/>
  <c r="CG80" i="42"/>
  <c r="CF80" i="42"/>
  <c r="CE80" i="42"/>
  <c r="CD80" i="42"/>
  <c r="CC80" i="42"/>
  <c r="CG79" i="42"/>
  <c r="CF79" i="42"/>
  <c r="CE79" i="42"/>
  <c r="CD79" i="42"/>
  <c r="CC79" i="42"/>
  <c r="CG78" i="42"/>
  <c r="CF78" i="42"/>
  <c r="CE78" i="42"/>
  <c r="CD78" i="42"/>
  <c r="CC78" i="42"/>
  <c r="CG77" i="42"/>
  <c r="CF77" i="42"/>
  <c r="CE77" i="42"/>
  <c r="CD77" i="42"/>
  <c r="CC77" i="42"/>
  <c r="CG76" i="42"/>
  <c r="CF76" i="42"/>
  <c r="CE76" i="42"/>
  <c r="CD76" i="42"/>
  <c r="CC76" i="42"/>
  <c r="CG75" i="42"/>
  <c r="CF75" i="42"/>
  <c r="CE75" i="42"/>
  <c r="CD75" i="42"/>
  <c r="CC75" i="42"/>
  <c r="CG74" i="42"/>
  <c r="CF74" i="42"/>
  <c r="CE74" i="42"/>
  <c r="CD74" i="42"/>
  <c r="CC74" i="42"/>
  <c r="CG73" i="42"/>
  <c r="CF73" i="42"/>
  <c r="CE73" i="42"/>
  <c r="CD73" i="42"/>
  <c r="CC73" i="42"/>
  <c r="CG72" i="42"/>
  <c r="CF72" i="42"/>
  <c r="CE72" i="42"/>
  <c r="CD72" i="42"/>
  <c r="CC72" i="42"/>
  <c r="CG71" i="42"/>
  <c r="CF71" i="42"/>
  <c r="CE71" i="42"/>
  <c r="CD71" i="42"/>
  <c r="CC71" i="42"/>
  <c r="CG70" i="42"/>
  <c r="CF70" i="42"/>
  <c r="CE70" i="42"/>
  <c r="CD70" i="42"/>
  <c r="CC70" i="42"/>
  <c r="CG69" i="42"/>
  <c r="CF69" i="42"/>
  <c r="CE69" i="42"/>
  <c r="CD69" i="42"/>
  <c r="CC69" i="42"/>
  <c r="CG68" i="42"/>
  <c r="CF68" i="42"/>
  <c r="CE68" i="42"/>
  <c r="CD68" i="42"/>
  <c r="CC68" i="42"/>
  <c r="CG67" i="42"/>
  <c r="CF67" i="42"/>
  <c r="CE67" i="42"/>
  <c r="CD67" i="42"/>
  <c r="CC67" i="42"/>
  <c r="CG66" i="42"/>
  <c r="CF66" i="42"/>
  <c r="CE66" i="42"/>
  <c r="CD66" i="42"/>
  <c r="CC66" i="42"/>
  <c r="CG65" i="42"/>
  <c r="CF65" i="42"/>
  <c r="CE65" i="42"/>
  <c r="CD65" i="42"/>
  <c r="CC65" i="42"/>
  <c r="CG64" i="42"/>
  <c r="CF64" i="42"/>
  <c r="CE64" i="42"/>
  <c r="CD64" i="42"/>
  <c r="CC64" i="42"/>
  <c r="CG63" i="42"/>
  <c r="CF63" i="42"/>
  <c r="CE63" i="42"/>
  <c r="CD63" i="42"/>
  <c r="CC63" i="42"/>
  <c r="CG62" i="42"/>
  <c r="CF62" i="42"/>
  <c r="CE62" i="42"/>
  <c r="CD62" i="42"/>
  <c r="CC62" i="42"/>
  <c r="CG61" i="42"/>
  <c r="CF61" i="42"/>
  <c r="CE61" i="42"/>
  <c r="CD61" i="42"/>
  <c r="CC61" i="42"/>
  <c r="CG60" i="42"/>
  <c r="CF60" i="42"/>
  <c r="CE60" i="42"/>
  <c r="CD60" i="42"/>
  <c r="CC60" i="42"/>
  <c r="CG59" i="42"/>
  <c r="CF59" i="42"/>
  <c r="CE59" i="42"/>
  <c r="CD59" i="42"/>
  <c r="CC59" i="42"/>
  <c r="CG58" i="42"/>
  <c r="CF58" i="42"/>
  <c r="CE58" i="42"/>
  <c r="CD58" i="42"/>
  <c r="CC58" i="42"/>
  <c r="CG57" i="42"/>
  <c r="CF57" i="42"/>
  <c r="CE57" i="42"/>
  <c r="CD57" i="42"/>
  <c r="CC57" i="42"/>
  <c r="CG56" i="42"/>
  <c r="CF56" i="42"/>
  <c r="CE56" i="42"/>
  <c r="CD56" i="42"/>
  <c r="CC56" i="42"/>
  <c r="CG55" i="42"/>
  <c r="CF55" i="42"/>
  <c r="CE55" i="42"/>
  <c r="CD55" i="42"/>
  <c r="CC55" i="42"/>
  <c r="CG54" i="42"/>
  <c r="CF54" i="42"/>
  <c r="CE54" i="42"/>
  <c r="CD54" i="42"/>
  <c r="CC54" i="42"/>
  <c r="CG53" i="42"/>
  <c r="CF53" i="42"/>
  <c r="CE53" i="42"/>
  <c r="CD53" i="42"/>
  <c r="CC53" i="42"/>
  <c r="CG52" i="42"/>
  <c r="CF52" i="42"/>
  <c r="CE52" i="42"/>
  <c r="CD52" i="42"/>
  <c r="CC52" i="42"/>
  <c r="CG51" i="42"/>
  <c r="CF51" i="42"/>
  <c r="CE51" i="42"/>
  <c r="CD51" i="42"/>
  <c r="CC51" i="42"/>
  <c r="CG50" i="42"/>
  <c r="CF50" i="42"/>
  <c r="CE50" i="42"/>
  <c r="CD50" i="42"/>
  <c r="CC50" i="42"/>
  <c r="CG49" i="42"/>
  <c r="CF49" i="42"/>
  <c r="CE49" i="42"/>
  <c r="CD49" i="42"/>
  <c r="CC49" i="42"/>
  <c r="CG48" i="42"/>
  <c r="CF48" i="42"/>
  <c r="CE48" i="42"/>
  <c r="CD48" i="42"/>
  <c r="CC48" i="42"/>
  <c r="CG47" i="42"/>
  <c r="CF47" i="42"/>
  <c r="CE47" i="42"/>
  <c r="CD47" i="42"/>
  <c r="CC47" i="42"/>
  <c r="CG46" i="42"/>
  <c r="CF46" i="42"/>
  <c r="CE46" i="42"/>
  <c r="CD46" i="42"/>
  <c r="CC46" i="42"/>
  <c r="CG45" i="42"/>
  <c r="CF45" i="42"/>
  <c r="CE45" i="42"/>
  <c r="CD45" i="42"/>
  <c r="CC45" i="42"/>
  <c r="CG44" i="42"/>
  <c r="CF44" i="42"/>
  <c r="CE44" i="42"/>
  <c r="CD44" i="42"/>
  <c r="CC44" i="42"/>
  <c r="CG43" i="42"/>
  <c r="CF43" i="42"/>
  <c r="CE43" i="42"/>
  <c r="CD43" i="42"/>
  <c r="CC43" i="42"/>
  <c r="CG42" i="42"/>
  <c r="CF42" i="42"/>
  <c r="CE42" i="42"/>
  <c r="CD42" i="42"/>
  <c r="CC42" i="42"/>
  <c r="CG41" i="42"/>
  <c r="CF41" i="42"/>
  <c r="CE41" i="42"/>
  <c r="CD41" i="42"/>
  <c r="CC41" i="42"/>
  <c r="CG40" i="42"/>
  <c r="CF40" i="42"/>
  <c r="CE40" i="42"/>
  <c r="CD40" i="42"/>
  <c r="CC40" i="42"/>
  <c r="CG39" i="42"/>
  <c r="CF39" i="42"/>
  <c r="CE39" i="42"/>
  <c r="CD39" i="42"/>
  <c r="CC39" i="42"/>
  <c r="CG38" i="42"/>
  <c r="CF38" i="42"/>
  <c r="CE38" i="42"/>
  <c r="CD38" i="42"/>
  <c r="CC38" i="42"/>
  <c r="CG37" i="42"/>
  <c r="CF37" i="42"/>
  <c r="CE37" i="42"/>
  <c r="CD37" i="42"/>
  <c r="CC37" i="42"/>
  <c r="CG36" i="42"/>
  <c r="CF36" i="42"/>
  <c r="CE36" i="42"/>
  <c r="CD36" i="42"/>
  <c r="CC36" i="42"/>
  <c r="CG35" i="42"/>
  <c r="CF35" i="42"/>
  <c r="CE35" i="42"/>
  <c r="CD35" i="42"/>
  <c r="CC35" i="42"/>
  <c r="CG34" i="42"/>
  <c r="CF34" i="42"/>
  <c r="CE34" i="42"/>
  <c r="CD34" i="42"/>
  <c r="CC34" i="42"/>
  <c r="CG33" i="42"/>
  <c r="CF33" i="42"/>
  <c r="CE33" i="42"/>
  <c r="CD33" i="42"/>
  <c r="CC33" i="42"/>
  <c r="CG32" i="42"/>
  <c r="CF32" i="42"/>
  <c r="CE32" i="42"/>
  <c r="CD32" i="42"/>
  <c r="CC32" i="42"/>
  <c r="CG31" i="42"/>
  <c r="CF31" i="42"/>
  <c r="CE31" i="42"/>
  <c r="CD31" i="42"/>
  <c r="CC31" i="42"/>
  <c r="CG30" i="42"/>
  <c r="CF30" i="42"/>
  <c r="CE30" i="42"/>
  <c r="CD30" i="42"/>
  <c r="CC30" i="42"/>
  <c r="CG29" i="42"/>
  <c r="CF29" i="42"/>
  <c r="CE29" i="42"/>
  <c r="CD29" i="42"/>
  <c r="CC29" i="42"/>
  <c r="CG28" i="42"/>
  <c r="CF28" i="42"/>
  <c r="CE28" i="42"/>
  <c r="CD28" i="42"/>
  <c r="CC28" i="42"/>
  <c r="CG27" i="42"/>
  <c r="CF27" i="42"/>
  <c r="CE27" i="42"/>
  <c r="CD27" i="42"/>
  <c r="CC27" i="42"/>
  <c r="CG26" i="42"/>
  <c r="CF26" i="42"/>
  <c r="CE26" i="42"/>
  <c r="CD26" i="42"/>
  <c r="CC26" i="42"/>
  <c r="CG25" i="42"/>
  <c r="CF25" i="42"/>
  <c r="CE25" i="42"/>
  <c r="CD25" i="42"/>
  <c r="CC25" i="42"/>
  <c r="CG24" i="42"/>
  <c r="CF24" i="42"/>
  <c r="CE24" i="42"/>
  <c r="CD24" i="42"/>
  <c r="CC24" i="42"/>
  <c r="CG23" i="42"/>
  <c r="CF23" i="42"/>
  <c r="CE23" i="42"/>
  <c r="CD23" i="42"/>
  <c r="CC23" i="42"/>
  <c r="CG22" i="42"/>
  <c r="CF22" i="42"/>
  <c r="CE22" i="42"/>
  <c r="CD22" i="42"/>
  <c r="CC22" i="42"/>
  <c r="CG21" i="42"/>
  <c r="CF21" i="42"/>
  <c r="CE21" i="42"/>
  <c r="CD21" i="42"/>
  <c r="CC21" i="42"/>
  <c r="CG20" i="42"/>
  <c r="CF20" i="42"/>
  <c r="CE20" i="42"/>
  <c r="CD20" i="42"/>
  <c r="CC20" i="42"/>
  <c r="CG19" i="42"/>
  <c r="CF19" i="42"/>
  <c r="CE19" i="42"/>
  <c r="CD19" i="42"/>
  <c r="CC19" i="42"/>
  <c r="CG18" i="42"/>
  <c r="CF18" i="42"/>
  <c r="CE18" i="42"/>
  <c r="CD18" i="42"/>
  <c r="CC18" i="42"/>
  <c r="CG17" i="42"/>
  <c r="CF17" i="42"/>
  <c r="CE17" i="42"/>
  <c r="CD17" i="42"/>
  <c r="CC17" i="42"/>
  <c r="CG16" i="42"/>
  <c r="CF16" i="42"/>
  <c r="CE16" i="42"/>
  <c r="CD16" i="42"/>
  <c r="CC16" i="42"/>
  <c r="CG15" i="42"/>
  <c r="CF15" i="42"/>
  <c r="CE15" i="42"/>
  <c r="CD15" i="42"/>
  <c r="CC15" i="42"/>
  <c r="CG14" i="42"/>
  <c r="CF14" i="42"/>
  <c r="CE14" i="42"/>
  <c r="CD14" i="42"/>
  <c r="CC14" i="42"/>
  <c r="CG13" i="42"/>
  <c r="CF13" i="42"/>
  <c r="CE13" i="42"/>
  <c r="CD13" i="42"/>
  <c r="CC13" i="42"/>
  <c r="CG12" i="42"/>
  <c r="CF12" i="42"/>
  <c r="CE12" i="42"/>
  <c r="CD12" i="42"/>
  <c r="CC12" i="42"/>
  <c r="CG11" i="42"/>
  <c r="CF11" i="42"/>
  <c r="CE11" i="42"/>
  <c r="CD11" i="42"/>
  <c r="CC11" i="42"/>
  <c r="CG10" i="42"/>
  <c r="CF10" i="42"/>
  <c r="CE10" i="42"/>
  <c r="CD10" i="42"/>
  <c r="CC10" i="42"/>
  <c r="CG9" i="42"/>
  <c r="CF9" i="42"/>
  <c r="CE9" i="42"/>
  <c r="CD9" i="42"/>
  <c r="CC9" i="42"/>
  <c r="CG8" i="42"/>
  <c r="CF8" i="42"/>
  <c r="CE8" i="42"/>
  <c r="CD8" i="42"/>
  <c r="CC8" i="42"/>
  <c r="CG7" i="42"/>
  <c r="CF7" i="42"/>
  <c r="CE7" i="42"/>
  <c r="CD7" i="42"/>
  <c r="CC7" i="42"/>
  <c r="CG6" i="42"/>
  <c r="CF6" i="42"/>
  <c r="CE6" i="42"/>
  <c r="CD6" i="42"/>
  <c r="CC6" i="42"/>
  <c r="CG5" i="42"/>
  <c r="CF5" i="42"/>
  <c r="CE5" i="42"/>
  <c r="CD5" i="42"/>
  <c r="CC5" i="42"/>
  <c r="CG4" i="42"/>
  <c r="CF4" i="42"/>
  <c r="CE4" i="42"/>
  <c r="CD4" i="42"/>
  <c r="CC4" i="42"/>
  <c r="BW81" i="42"/>
  <c r="BV81" i="42"/>
  <c r="BU81" i="42"/>
  <c r="BT81" i="42"/>
  <c r="BS81" i="42"/>
  <c r="BW80" i="42"/>
  <c r="BV80" i="42"/>
  <c r="BU80" i="42"/>
  <c r="BT80" i="42"/>
  <c r="BS80" i="42"/>
  <c r="BW79" i="42"/>
  <c r="BV79" i="42"/>
  <c r="BU79" i="42"/>
  <c r="BT79" i="42"/>
  <c r="BS79" i="42"/>
  <c r="BW78" i="42"/>
  <c r="BV78" i="42"/>
  <c r="BU78" i="42"/>
  <c r="BT78" i="42"/>
  <c r="BS78" i="42"/>
  <c r="BW77" i="42"/>
  <c r="BV77" i="42"/>
  <c r="BU77" i="42"/>
  <c r="BT77" i="42"/>
  <c r="BS77" i="42"/>
  <c r="BW76" i="42"/>
  <c r="BV76" i="42"/>
  <c r="BU76" i="42"/>
  <c r="BT76" i="42"/>
  <c r="BS76" i="42"/>
  <c r="BW75" i="42"/>
  <c r="BV75" i="42"/>
  <c r="BU75" i="42"/>
  <c r="BT75" i="42"/>
  <c r="BS75" i="42"/>
  <c r="BW74" i="42"/>
  <c r="BV74" i="42"/>
  <c r="BU74" i="42"/>
  <c r="BT74" i="42"/>
  <c r="BS74" i="42"/>
  <c r="BW73" i="42"/>
  <c r="BV73" i="42"/>
  <c r="BU73" i="42"/>
  <c r="BT73" i="42"/>
  <c r="BS73" i="42"/>
  <c r="BW72" i="42"/>
  <c r="BV72" i="42"/>
  <c r="BU72" i="42"/>
  <c r="BT72" i="42"/>
  <c r="BS72" i="42"/>
  <c r="BW71" i="42"/>
  <c r="BV71" i="42"/>
  <c r="BU71" i="42"/>
  <c r="BT71" i="42"/>
  <c r="BS71" i="42"/>
  <c r="BW70" i="42"/>
  <c r="BV70" i="42"/>
  <c r="BU70" i="42"/>
  <c r="BT70" i="42"/>
  <c r="BS70" i="42"/>
  <c r="BW69" i="42"/>
  <c r="BV69" i="42"/>
  <c r="BU69" i="42"/>
  <c r="BT69" i="42"/>
  <c r="BS69" i="42"/>
  <c r="BW68" i="42"/>
  <c r="BV68" i="42"/>
  <c r="BU68" i="42"/>
  <c r="BT68" i="42"/>
  <c r="BS68" i="42"/>
  <c r="BW67" i="42"/>
  <c r="BV67" i="42"/>
  <c r="BU67" i="42"/>
  <c r="BT67" i="42"/>
  <c r="BS67" i="42"/>
  <c r="BW66" i="42"/>
  <c r="BV66" i="42"/>
  <c r="BU66" i="42"/>
  <c r="BT66" i="42"/>
  <c r="BS66" i="42"/>
  <c r="BW65" i="42"/>
  <c r="BV65" i="42"/>
  <c r="BU65" i="42"/>
  <c r="BT65" i="42"/>
  <c r="BS65" i="42"/>
  <c r="BW64" i="42"/>
  <c r="BV64" i="42"/>
  <c r="BU64" i="42"/>
  <c r="BT64" i="42"/>
  <c r="BS64" i="42"/>
  <c r="BW63" i="42"/>
  <c r="BV63" i="42"/>
  <c r="BU63" i="42"/>
  <c r="BT63" i="42"/>
  <c r="BS63" i="42"/>
  <c r="BW62" i="42"/>
  <c r="BV62" i="42"/>
  <c r="BU62" i="42"/>
  <c r="BT62" i="42"/>
  <c r="BS62" i="42"/>
  <c r="BW61" i="42"/>
  <c r="BV61" i="42"/>
  <c r="BU61" i="42"/>
  <c r="BT61" i="42"/>
  <c r="BS61" i="42"/>
  <c r="BW60" i="42"/>
  <c r="BV60" i="42"/>
  <c r="BU60" i="42"/>
  <c r="BT60" i="42"/>
  <c r="BS60" i="42"/>
  <c r="BW59" i="42"/>
  <c r="BV59" i="42"/>
  <c r="BU59" i="42"/>
  <c r="BT59" i="42"/>
  <c r="BS59" i="42"/>
  <c r="BW58" i="42"/>
  <c r="BV58" i="42"/>
  <c r="BU58" i="42"/>
  <c r="BT58" i="42"/>
  <c r="BS58" i="42"/>
  <c r="BW57" i="42"/>
  <c r="BV57" i="42"/>
  <c r="BU57" i="42"/>
  <c r="BT57" i="42"/>
  <c r="BS57" i="42"/>
  <c r="BW56" i="42"/>
  <c r="BV56" i="42"/>
  <c r="BU56" i="42"/>
  <c r="BT56" i="42"/>
  <c r="BS56" i="42"/>
  <c r="BW55" i="42"/>
  <c r="BV55" i="42"/>
  <c r="BU55" i="42"/>
  <c r="BT55" i="42"/>
  <c r="BS55" i="42"/>
  <c r="BW54" i="42"/>
  <c r="BV54" i="42"/>
  <c r="BU54" i="42"/>
  <c r="BT54" i="42"/>
  <c r="BS54" i="42"/>
  <c r="BW53" i="42"/>
  <c r="BV53" i="42"/>
  <c r="BU53" i="42"/>
  <c r="BT53" i="42"/>
  <c r="BS53" i="42"/>
  <c r="BW52" i="42"/>
  <c r="BV52" i="42"/>
  <c r="BU52" i="42"/>
  <c r="BT52" i="42"/>
  <c r="BS52" i="42"/>
  <c r="BW51" i="42"/>
  <c r="BV51" i="42"/>
  <c r="BU51" i="42"/>
  <c r="BT51" i="42"/>
  <c r="BS51" i="42"/>
  <c r="BW50" i="42"/>
  <c r="BV50" i="42"/>
  <c r="BU50" i="42"/>
  <c r="BT50" i="42"/>
  <c r="BS50" i="42"/>
  <c r="BW49" i="42"/>
  <c r="BV49" i="42"/>
  <c r="BU49" i="42"/>
  <c r="BT49" i="42"/>
  <c r="BS49" i="42"/>
  <c r="BW48" i="42"/>
  <c r="BV48" i="42"/>
  <c r="BU48" i="42"/>
  <c r="BT48" i="42"/>
  <c r="BS48" i="42"/>
  <c r="BW47" i="42"/>
  <c r="BV47" i="42"/>
  <c r="BU47" i="42"/>
  <c r="BT47" i="42"/>
  <c r="BS47" i="42"/>
  <c r="BW46" i="42"/>
  <c r="BV46" i="42"/>
  <c r="BU46" i="42"/>
  <c r="BT46" i="42"/>
  <c r="BS46" i="42"/>
  <c r="BW45" i="42"/>
  <c r="BV45" i="42"/>
  <c r="BU45" i="42"/>
  <c r="BT45" i="42"/>
  <c r="BS45" i="42"/>
  <c r="BW44" i="42"/>
  <c r="BV44" i="42"/>
  <c r="BU44" i="42"/>
  <c r="BT44" i="42"/>
  <c r="BS44" i="42"/>
  <c r="BW43" i="42"/>
  <c r="BV43" i="42"/>
  <c r="BU43" i="42"/>
  <c r="BT43" i="42"/>
  <c r="BS43" i="42"/>
  <c r="BW42" i="42"/>
  <c r="BV42" i="42"/>
  <c r="BU42" i="42"/>
  <c r="BT42" i="42"/>
  <c r="BS42" i="42"/>
  <c r="BW41" i="42"/>
  <c r="BV41" i="42"/>
  <c r="BU41" i="42"/>
  <c r="BT41" i="42"/>
  <c r="BS41" i="42"/>
  <c r="BW40" i="42"/>
  <c r="BV40" i="42"/>
  <c r="BU40" i="42"/>
  <c r="BT40" i="42"/>
  <c r="BS40" i="42"/>
  <c r="BW39" i="42"/>
  <c r="BV39" i="42"/>
  <c r="BU39" i="42"/>
  <c r="BT39" i="42"/>
  <c r="BS39" i="42"/>
  <c r="BW38" i="42"/>
  <c r="BV38" i="42"/>
  <c r="BU38" i="42"/>
  <c r="BT38" i="42"/>
  <c r="BS38" i="42"/>
  <c r="BW37" i="42"/>
  <c r="BV37" i="42"/>
  <c r="BU37" i="42"/>
  <c r="BT37" i="42"/>
  <c r="BS37" i="42"/>
  <c r="BW36" i="42"/>
  <c r="BV36" i="42"/>
  <c r="BU36" i="42"/>
  <c r="BT36" i="42"/>
  <c r="BS36" i="42"/>
  <c r="BW35" i="42"/>
  <c r="BV35" i="42"/>
  <c r="BU35" i="42"/>
  <c r="BT35" i="42"/>
  <c r="BS35" i="42"/>
  <c r="BW34" i="42"/>
  <c r="BV34" i="42"/>
  <c r="BU34" i="42"/>
  <c r="BT34" i="42"/>
  <c r="BS34" i="42"/>
  <c r="BW33" i="42"/>
  <c r="BV33" i="42"/>
  <c r="BU33" i="42"/>
  <c r="BT33" i="42"/>
  <c r="BS33" i="42"/>
  <c r="BW32" i="42"/>
  <c r="BV32" i="42"/>
  <c r="BU32" i="42"/>
  <c r="BT32" i="42"/>
  <c r="BS32" i="42"/>
  <c r="BW31" i="42"/>
  <c r="BV31" i="42"/>
  <c r="BU31" i="42"/>
  <c r="BT31" i="42"/>
  <c r="BS31" i="42"/>
  <c r="BW30" i="42"/>
  <c r="BV30" i="42"/>
  <c r="BU30" i="42"/>
  <c r="BT30" i="42"/>
  <c r="BS30" i="42"/>
  <c r="BW29" i="42"/>
  <c r="BV29" i="42"/>
  <c r="BU29" i="42"/>
  <c r="BT29" i="42"/>
  <c r="BS29" i="42"/>
  <c r="BW28" i="42"/>
  <c r="BV28" i="42"/>
  <c r="BU28" i="42"/>
  <c r="BT28" i="42"/>
  <c r="BS28" i="42"/>
  <c r="BW27" i="42"/>
  <c r="BV27" i="42"/>
  <c r="BU27" i="42"/>
  <c r="BT27" i="42"/>
  <c r="BS27" i="42"/>
  <c r="BW26" i="42"/>
  <c r="BV26" i="42"/>
  <c r="BU26" i="42"/>
  <c r="BT26" i="42"/>
  <c r="BS26" i="42"/>
  <c r="BW25" i="42"/>
  <c r="BV25" i="42"/>
  <c r="BU25" i="42"/>
  <c r="BT25" i="42"/>
  <c r="BS25" i="42"/>
  <c r="BW24" i="42"/>
  <c r="BV24" i="42"/>
  <c r="BU24" i="42"/>
  <c r="BT24" i="42"/>
  <c r="BS24" i="42"/>
  <c r="BW23" i="42"/>
  <c r="BV23" i="42"/>
  <c r="BU23" i="42"/>
  <c r="BT23" i="42"/>
  <c r="BS23" i="42"/>
  <c r="BW22" i="42"/>
  <c r="BV22" i="42"/>
  <c r="BU22" i="42"/>
  <c r="BT22" i="42"/>
  <c r="BS22" i="42"/>
  <c r="BW21" i="42"/>
  <c r="BV21" i="42"/>
  <c r="BU21" i="42"/>
  <c r="BT21" i="42"/>
  <c r="BS21" i="42"/>
  <c r="BW20" i="42"/>
  <c r="BV20" i="42"/>
  <c r="BU20" i="42"/>
  <c r="BT20" i="42"/>
  <c r="BS20" i="42"/>
  <c r="BW19" i="42"/>
  <c r="BV19" i="42"/>
  <c r="BU19" i="42"/>
  <c r="BT19" i="42"/>
  <c r="BS19" i="42"/>
  <c r="BW18" i="42"/>
  <c r="BV18" i="42"/>
  <c r="BU18" i="42"/>
  <c r="BT18" i="42"/>
  <c r="BS18" i="42"/>
  <c r="BW17" i="42"/>
  <c r="BV17" i="42"/>
  <c r="BU17" i="42"/>
  <c r="BT17" i="42"/>
  <c r="BS17" i="42"/>
  <c r="BW16" i="42"/>
  <c r="BV16" i="42"/>
  <c r="BU16" i="42"/>
  <c r="BT16" i="42"/>
  <c r="BS16" i="42"/>
  <c r="BW15" i="42"/>
  <c r="BV15" i="42"/>
  <c r="BU15" i="42"/>
  <c r="BT15" i="42"/>
  <c r="BS15" i="42"/>
  <c r="BW14" i="42"/>
  <c r="BV14" i="42"/>
  <c r="BU14" i="42"/>
  <c r="BT14" i="42"/>
  <c r="BS14" i="42"/>
  <c r="BW13" i="42"/>
  <c r="BV13" i="42"/>
  <c r="BU13" i="42"/>
  <c r="BT13" i="42"/>
  <c r="BS13" i="42"/>
  <c r="BW12" i="42"/>
  <c r="BV12" i="42"/>
  <c r="BU12" i="42"/>
  <c r="BT12" i="42"/>
  <c r="BS12" i="42"/>
  <c r="BW11" i="42"/>
  <c r="BV11" i="42"/>
  <c r="BU11" i="42"/>
  <c r="BT11" i="42"/>
  <c r="BS11" i="42"/>
  <c r="BW10" i="42"/>
  <c r="BV10" i="42"/>
  <c r="BU10" i="42"/>
  <c r="BT10" i="42"/>
  <c r="BS10" i="42"/>
  <c r="BW9" i="42"/>
  <c r="BV9" i="42"/>
  <c r="BU9" i="42"/>
  <c r="BT9" i="42"/>
  <c r="BS9" i="42"/>
  <c r="BW8" i="42"/>
  <c r="BV8" i="42"/>
  <c r="BU8" i="42"/>
  <c r="BT8" i="42"/>
  <c r="BS8" i="42"/>
  <c r="BW7" i="42"/>
  <c r="BV7" i="42"/>
  <c r="BU7" i="42"/>
  <c r="BT7" i="42"/>
  <c r="BS7" i="42"/>
  <c r="BW6" i="42"/>
  <c r="BV6" i="42"/>
  <c r="BU6" i="42"/>
  <c r="BT6" i="42"/>
  <c r="BS6" i="42"/>
  <c r="BW5" i="42"/>
  <c r="BV5" i="42"/>
  <c r="BU5" i="42"/>
  <c r="BT5" i="42"/>
  <c r="BS5" i="42"/>
  <c r="BW4" i="42"/>
  <c r="BV4" i="42"/>
  <c r="BU4" i="42"/>
  <c r="BT4" i="42"/>
  <c r="BS4" i="42"/>
  <c r="BM81" i="42"/>
  <c r="BL81" i="42"/>
  <c r="BK81" i="42"/>
  <c r="BJ81" i="42"/>
  <c r="BI81" i="42"/>
  <c r="BM80" i="42"/>
  <c r="BL80" i="42"/>
  <c r="BK80" i="42"/>
  <c r="BJ80" i="42"/>
  <c r="BI80" i="42"/>
  <c r="BM79" i="42"/>
  <c r="BL79" i="42"/>
  <c r="BK79" i="42"/>
  <c r="BJ79" i="42"/>
  <c r="BI79" i="42"/>
  <c r="BM78" i="42"/>
  <c r="BL78" i="42"/>
  <c r="BK78" i="42"/>
  <c r="BJ78" i="42"/>
  <c r="BI78" i="42"/>
  <c r="BM77" i="42"/>
  <c r="BL77" i="42"/>
  <c r="BK77" i="42"/>
  <c r="BJ77" i="42"/>
  <c r="BI77" i="42"/>
  <c r="BM76" i="42"/>
  <c r="BL76" i="42"/>
  <c r="BK76" i="42"/>
  <c r="BJ76" i="42"/>
  <c r="BI76" i="42"/>
  <c r="BM75" i="42"/>
  <c r="BL75" i="42"/>
  <c r="BK75" i="42"/>
  <c r="BJ75" i="42"/>
  <c r="BI75" i="42"/>
  <c r="BM74" i="42"/>
  <c r="BL74" i="42"/>
  <c r="BK74" i="42"/>
  <c r="BJ74" i="42"/>
  <c r="BI74" i="42"/>
  <c r="BM73" i="42"/>
  <c r="BL73" i="42"/>
  <c r="BK73" i="42"/>
  <c r="BJ73" i="42"/>
  <c r="BI73" i="42"/>
  <c r="BM72" i="42"/>
  <c r="BL72" i="42"/>
  <c r="BK72" i="42"/>
  <c r="BJ72" i="42"/>
  <c r="BI72" i="42"/>
  <c r="BM71" i="42"/>
  <c r="BL71" i="42"/>
  <c r="BK71" i="42"/>
  <c r="BJ71" i="42"/>
  <c r="BI71" i="42"/>
  <c r="BM70" i="42"/>
  <c r="BL70" i="42"/>
  <c r="BK70" i="42"/>
  <c r="BJ70" i="42"/>
  <c r="BI70" i="42"/>
  <c r="BM69" i="42"/>
  <c r="BL69" i="42"/>
  <c r="BK69" i="42"/>
  <c r="BJ69" i="42"/>
  <c r="BI69" i="42"/>
  <c r="BM68" i="42"/>
  <c r="BL68" i="42"/>
  <c r="BK68" i="42"/>
  <c r="BJ68" i="42"/>
  <c r="BI68" i="42"/>
  <c r="BM67" i="42"/>
  <c r="BL67" i="42"/>
  <c r="BK67" i="42"/>
  <c r="BJ67" i="42"/>
  <c r="BI67" i="42"/>
  <c r="BM66" i="42"/>
  <c r="BL66" i="42"/>
  <c r="BK66" i="42"/>
  <c r="BJ66" i="42"/>
  <c r="BI66" i="42"/>
  <c r="BM65" i="42"/>
  <c r="BL65" i="42"/>
  <c r="BK65" i="42"/>
  <c r="BJ65" i="42"/>
  <c r="BI65" i="42"/>
  <c r="BM64" i="42"/>
  <c r="BL64" i="42"/>
  <c r="BK64" i="42"/>
  <c r="BJ64" i="42"/>
  <c r="BI64" i="42"/>
  <c r="BM63" i="42"/>
  <c r="BL63" i="42"/>
  <c r="BK63" i="42"/>
  <c r="BJ63" i="42"/>
  <c r="BI63" i="42"/>
  <c r="BM62" i="42"/>
  <c r="BL62" i="42"/>
  <c r="BK62" i="42"/>
  <c r="BJ62" i="42"/>
  <c r="BI62" i="42"/>
  <c r="BM61" i="42"/>
  <c r="BL61" i="42"/>
  <c r="BK61" i="42"/>
  <c r="BJ61" i="42"/>
  <c r="BI61" i="42"/>
  <c r="BM60" i="42"/>
  <c r="BL60" i="42"/>
  <c r="BK60" i="42"/>
  <c r="BJ60" i="42"/>
  <c r="BI60" i="42"/>
  <c r="BM59" i="42"/>
  <c r="BL59" i="42"/>
  <c r="BK59" i="42"/>
  <c r="BJ59" i="42"/>
  <c r="BI59" i="42"/>
  <c r="BM58" i="42"/>
  <c r="BL58" i="42"/>
  <c r="BK58" i="42"/>
  <c r="BJ58" i="42"/>
  <c r="BI58" i="42"/>
  <c r="BM57" i="42"/>
  <c r="BL57" i="42"/>
  <c r="BK57" i="42"/>
  <c r="BJ57" i="42"/>
  <c r="BI57" i="42"/>
  <c r="BM56" i="42"/>
  <c r="BL56" i="42"/>
  <c r="BK56" i="42"/>
  <c r="BJ56" i="42"/>
  <c r="BI56" i="42"/>
  <c r="BM55" i="42"/>
  <c r="BL55" i="42"/>
  <c r="BK55" i="42"/>
  <c r="BJ55" i="42"/>
  <c r="BI55" i="42"/>
  <c r="BM54" i="42"/>
  <c r="BL54" i="42"/>
  <c r="BK54" i="42"/>
  <c r="BJ54" i="42"/>
  <c r="BI54" i="42"/>
  <c r="BM53" i="42"/>
  <c r="BL53" i="42"/>
  <c r="BK53" i="42"/>
  <c r="BJ53" i="42"/>
  <c r="BI53" i="42"/>
  <c r="BM52" i="42"/>
  <c r="BL52" i="42"/>
  <c r="BK52" i="42"/>
  <c r="BJ52" i="42"/>
  <c r="BI52" i="42"/>
  <c r="BM51" i="42"/>
  <c r="BL51" i="42"/>
  <c r="BK51" i="42"/>
  <c r="BJ51" i="42"/>
  <c r="BI51" i="42"/>
  <c r="BM50" i="42"/>
  <c r="BL50" i="42"/>
  <c r="BK50" i="42"/>
  <c r="BJ50" i="42"/>
  <c r="BI50" i="42"/>
  <c r="BM49" i="42"/>
  <c r="BL49" i="42"/>
  <c r="BK49" i="42"/>
  <c r="BJ49" i="42"/>
  <c r="BI49" i="42"/>
  <c r="BM48" i="42"/>
  <c r="BL48" i="42"/>
  <c r="BK48" i="42"/>
  <c r="BJ48" i="42"/>
  <c r="BI48" i="42"/>
  <c r="BM47" i="42"/>
  <c r="BL47" i="42"/>
  <c r="BK47" i="42"/>
  <c r="BJ47" i="42"/>
  <c r="BI47" i="42"/>
  <c r="BM46" i="42"/>
  <c r="BL46" i="42"/>
  <c r="BK46" i="42"/>
  <c r="BJ46" i="42"/>
  <c r="BI46" i="42"/>
  <c r="BM45" i="42"/>
  <c r="BL45" i="42"/>
  <c r="BK45" i="42"/>
  <c r="BJ45" i="42"/>
  <c r="BI45" i="42"/>
  <c r="BM44" i="42"/>
  <c r="BL44" i="42"/>
  <c r="BK44" i="42"/>
  <c r="BJ44" i="42"/>
  <c r="BI44" i="42"/>
  <c r="BM43" i="42"/>
  <c r="BL43" i="42"/>
  <c r="BK43" i="42"/>
  <c r="BJ43" i="42"/>
  <c r="BI43" i="42"/>
  <c r="BM42" i="42"/>
  <c r="BL42" i="42"/>
  <c r="BK42" i="42"/>
  <c r="BJ42" i="42"/>
  <c r="BI42" i="42"/>
  <c r="BM41" i="42"/>
  <c r="BL41" i="42"/>
  <c r="BK41" i="42"/>
  <c r="BJ41" i="42"/>
  <c r="BI41" i="42"/>
  <c r="BM40" i="42"/>
  <c r="BL40" i="42"/>
  <c r="BK40" i="42"/>
  <c r="BJ40" i="42"/>
  <c r="BI40" i="42"/>
  <c r="BM39" i="42"/>
  <c r="BL39" i="42"/>
  <c r="BK39" i="42"/>
  <c r="BJ39" i="42"/>
  <c r="BI39" i="42"/>
  <c r="BM38" i="42"/>
  <c r="BL38" i="42"/>
  <c r="BK38" i="42"/>
  <c r="BJ38" i="42"/>
  <c r="BI38" i="42"/>
  <c r="BM37" i="42"/>
  <c r="BL37" i="42"/>
  <c r="BK37" i="42"/>
  <c r="BJ37" i="42"/>
  <c r="BI37" i="42"/>
  <c r="BM36" i="42"/>
  <c r="BL36" i="42"/>
  <c r="BK36" i="42"/>
  <c r="BJ36" i="42"/>
  <c r="BI36" i="42"/>
  <c r="BM35" i="42"/>
  <c r="BL35" i="42"/>
  <c r="BK35" i="42"/>
  <c r="BJ35" i="42"/>
  <c r="BI35" i="42"/>
  <c r="BM34" i="42"/>
  <c r="BL34" i="42"/>
  <c r="BK34" i="42"/>
  <c r="BJ34" i="42"/>
  <c r="BI34" i="42"/>
  <c r="BM33" i="42"/>
  <c r="BL33" i="42"/>
  <c r="BK33" i="42"/>
  <c r="BJ33" i="42"/>
  <c r="BI33" i="42"/>
  <c r="BM32" i="42"/>
  <c r="BL32" i="42"/>
  <c r="BK32" i="42"/>
  <c r="BJ32" i="42"/>
  <c r="BI32" i="42"/>
  <c r="BM31" i="42"/>
  <c r="BL31" i="42"/>
  <c r="BK31" i="42"/>
  <c r="BJ31" i="42"/>
  <c r="BI31" i="42"/>
  <c r="BM30" i="42"/>
  <c r="BL30" i="42"/>
  <c r="BK30" i="42"/>
  <c r="BJ30" i="42"/>
  <c r="BI30" i="42"/>
  <c r="BM29" i="42"/>
  <c r="BL29" i="42"/>
  <c r="BK29" i="42"/>
  <c r="BJ29" i="42"/>
  <c r="BI29" i="42"/>
  <c r="BM28" i="42"/>
  <c r="BL28" i="42"/>
  <c r="BK28" i="42"/>
  <c r="BJ28" i="42"/>
  <c r="BI28" i="42"/>
  <c r="BM27" i="42"/>
  <c r="BL27" i="42"/>
  <c r="BK27" i="42"/>
  <c r="BJ27" i="42"/>
  <c r="BI27" i="42"/>
  <c r="BM26" i="42"/>
  <c r="BL26" i="42"/>
  <c r="BK26" i="42"/>
  <c r="BJ26" i="42"/>
  <c r="BI26" i="42"/>
  <c r="BM25" i="42"/>
  <c r="BL25" i="42"/>
  <c r="BK25" i="42"/>
  <c r="BJ25" i="42"/>
  <c r="BI25" i="42"/>
  <c r="BM24" i="42"/>
  <c r="BL24" i="42"/>
  <c r="BK24" i="42"/>
  <c r="BJ24" i="42"/>
  <c r="BI24" i="42"/>
  <c r="BM23" i="42"/>
  <c r="BL23" i="42"/>
  <c r="BK23" i="42"/>
  <c r="BJ23" i="42"/>
  <c r="BI23" i="42"/>
  <c r="BM22" i="42"/>
  <c r="BL22" i="42"/>
  <c r="BK22" i="42"/>
  <c r="BJ22" i="42"/>
  <c r="BI22" i="42"/>
  <c r="BM21" i="42"/>
  <c r="BL21" i="42"/>
  <c r="BK21" i="42"/>
  <c r="BJ21" i="42"/>
  <c r="BI21" i="42"/>
  <c r="BM20" i="42"/>
  <c r="BL20" i="42"/>
  <c r="BK20" i="42"/>
  <c r="BJ20" i="42"/>
  <c r="BI20" i="42"/>
  <c r="BM19" i="42"/>
  <c r="BL19" i="42"/>
  <c r="BK19" i="42"/>
  <c r="BJ19" i="42"/>
  <c r="BI19" i="42"/>
  <c r="BM18" i="42"/>
  <c r="BL18" i="42"/>
  <c r="BK18" i="42"/>
  <c r="BJ18" i="42"/>
  <c r="BI18" i="42"/>
  <c r="BM17" i="42"/>
  <c r="BL17" i="42"/>
  <c r="BK17" i="42"/>
  <c r="BJ17" i="42"/>
  <c r="BI17" i="42"/>
  <c r="BM16" i="42"/>
  <c r="BL16" i="42"/>
  <c r="BK16" i="42"/>
  <c r="BJ16" i="42"/>
  <c r="BI16" i="42"/>
  <c r="BM15" i="42"/>
  <c r="BL15" i="42"/>
  <c r="BK15" i="42"/>
  <c r="BJ15" i="42"/>
  <c r="BI15" i="42"/>
  <c r="BM14" i="42"/>
  <c r="BL14" i="42"/>
  <c r="BK14" i="42"/>
  <c r="BJ14" i="42"/>
  <c r="BI14" i="42"/>
  <c r="BM13" i="42"/>
  <c r="BL13" i="42"/>
  <c r="BK13" i="42"/>
  <c r="BJ13" i="42"/>
  <c r="BI13" i="42"/>
  <c r="BM12" i="42"/>
  <c r="BL12" i="42"/>
  <c r="BK12" i="42"/>
  <c r="BJ12" i="42"/>
  <c r="BI12" i="42"/>
  <c r="BM11" i="42"/>
  <c r="BL11" i="42"/>
  <c r="BK11" i="42"/>
  <c r="BJ11" i="42"/>
  <c r="BI11" i="42"/>
  <c r="BM10" i="42"/>
  <c r="BL10" i="42"/>
  <c r="BK10" i="42"/>
  <c r="BJ10" i="42"/>
  <c r="BI10" i="42"/>
  <c r="BM9" i="42"/>
  <c r="BL9" i="42"/>
  <c r="BK9" i="42"/>
  <c r="BJ9" i="42"/>
  <c r="BI9" i="42"/>
  <c r="BM8" i="42"/>
  <c r="BL8" i="42"/>
  <c r="BK8" i="42"/>
  <c r="BJ8" i="42"/>
  <c r="BI8" i="42"/>
  <c r="BM7" i="42"/>
  <c r="BL7" i="42"/>
  <c r="BK7" i="42"/>
  <c r="BJ7" i="42"/>
  <c r="BI7" i="42"/>
  <c r="BM6" i="42"/>
  <c r="BL6" i="42"/>
  <c r="BK6" i="42"/>
  <c r="BJ6" i="42"/>
  <c r="BI6" i="42"/>
  <c r="BM5" i="42"/>
  <c r="BL5" i="42"/>
  <c r="BK5" i="42"/>
  <c r="BJ5" i="42"/>
  <c r="BI5" i="42"/>
  <c r="BM4" i="42"/>
  <c r="BL4" i="42"/>
  <c r="BK4" i="42"/>
  <c r="BJ4" i="42"/>
  <c r="BI4" i="42"/>
  <c r="BC81" i="42"/>
  <c r="BB81" i="42"/>
  <c r="BC80" i="42"/>
  <c r="BB80" i="42"/>
  <c r="BC79" i="42"/>
  <c r="BB79" i="42"/>
  <c r="BC78" i="42"/>
  <c r="BB78" i="42"/>
  <c r="BC77" i="42"/>
  <c r="BB77" i="42"/>
  <c r="BC76" i="42"/>
  <c r="BB76" i="42"/>
  <c r="BC75" i="42"/>
  <c r="BB75" i="42"/>
  <c r="BC74" i="42"/>
  <c r="BB74" i="42"/>
  <c r="BC73" i="42"/>
  <c r="BB73" i="42"/>
  <c r="BC72" i="42"/>
  <c r="BB72" i="42"/>
  <c r="BC71" i="42"/>
  <c r="BB71" i="42"/>
  <c r="BC70" i="42"/>
  <c r="BB70" i="42"/>
  <c r="BC69" i="42"/>
  <c r="BB69" i="42"/>
  <c r="BC68" i="42"/>
  <c r="BB68" i="42"/>
  <c r="BC67" i="42"/>
  <c r="BB67" i="42"/>
  <c r="BC66" i="42"/>
  <c r="BB66" i="42"/>
  <c r="BC65" i="42"/>
  <c r="BB65" i="42"/>
  <c r="BC64" i="42"/>
  <c r="BB64" i="42"/>
  <c r="BC63" i="42"/>
  <c r="BB63" i="42"/>
  <c r="BC62" i="42"/>
  <c r="BB62" i="42"/>
  <c r="BC61" i="42"/>
  <c r="BB61" i="42"/>
  <c r="BC60" i="42"/>
  <c r="BB60" i="42"/>
  <c r="BC59" i="42"/>
  <c r="BB59" i="42"/>
  <c r="BC58" i="42"/>
  <c r="BB58" i="42"/>
  <c r="BC57" i="42"/>
  <c r="BB57" i="42"/>
  <c r="BC56" i="42"/>
  <c r="BB56" i="42"/>
  <c r="BC55" i="42"/>
  <c r="BB55" i="42"/>
  <c r="BC54" i="42"/>
  <c r="BB54" i="42"/>
  <c r="BC53" i="42"/>
  <c r="BB53" i="42"/>
  <c r="BC52" i="42"/>
  <c r="BB52" i="42"/>
  <c r="BC51" i="42"/>
  <c r="BB51" i="42"/>
  <c r="BC50" i="42"/>
  <c r="BB50" i="42"/>
  <c r="BC49" i="42"/>
  <c r="BB49" i="42"/>
  <c r="BC48" i="42"/>
  <c r="BB48" i="42"/>
  <c r="BC47" i="42"/>
  <c r="BB47" i="42"/>
  <c r="BC46" i="42"/>
  <c r="BB46" i="42"/>
  <c r="BC45" i="42"/>
  <c r="BB45" i="42"/>
  <c r="BC44" i="42"/>
  <c r="BB44" i="42"/>
  <c r="BC43" i="42"/>
  <c r="BB43" i="42"/>
  <c r="BC42" i="42"/>
  <c r="BB42" i="42"/>
  <c r="BC41" i="42"/>
  <c r="BB41" i="42"/>
  <c r="BC40" i="42"/>
  <c r="BB40" i="42"/>
  <c r="BC39" i="42"/>
  <c r="BB39" i="42"/>
  <c r="BC38" i="42"/>
  <c r="BB38" i="42"/>
  <c r="BC37" i="42"/>
  <c r="BB37" i="42"/>
  <c r="BC36" i="42"/>
  <c r="BB36" i="42"/>
  <c r="BC35" i="42"/>
  <c r="BB35" i="42"/>
  <c r="BC34" i="42"/>
  <c r="BB34" i="42"/>
  <c r="BC33" i="42"/>
  <c r="BB33" i="42"/>
  <c r="BC32" i="42"/>
  <c r="BB32" i="42"/>
  <c r="BC31" i="42"/>
  <c r="BB31" i="42"/>
  <c r="BC30" i="42"/>
  <c r="BB30" i="42"/>
  <c r="BC29" i="42"/>
  <c r="BB29" i="42"/>
  <c r="BC28" i="42"/>
  <c r="BB28" i="42"/>
  <c r="BC27" i="42"/>
  <c r="BB27" i="42"/>
  <c r="BC26" i="42"/>
  <c r="BB26" i="42"/>
  <c r="BC25" i="42"/>
  <c r="BB25" i="42"/>
  <c r="BC24" i="42"/>
  <c r="BB24" i="42"/>
  <c r="BC23" i="42"/>
  <c r="BB23" i="42"/>
  <c r="BC22" i="42"/>
  <c r="BB22" i="42"/>
  <c r="BC21" i="42"/>
  <c r="BB21" i="42"/>
  <c r="BC20" i="42"/>
  <c r="BB20" i="42"/>
  <c r="BC19" i="42"/>
  <c r="BB19" i="42"/>
  <c r="BC18" i="42"/>
  <c r="BB18" i="42"/>
  <c r="BC17" i="42"/>
  <c r="BB17" i="42"/>
  <c r="BC16" i="42"/>
  <c r="BB16" i="42"/>
  <c r="BC15" i="42"/>
  <c r="BB15" i="42"/>
  <c r="BC14" i="42"/>
  <c r="BB14" i="42"/>
  <c r="BC13" i="42"/>
  <c r="BB13" i="42"/>
  <c r="BC12" i="42"/>
  <c r="BB12" i="42"/>
  <c r="BC11" i="42"/>
  <c r="BB11" i="42"/>
  <c r="BC10" i="42"/>
  <c r="BB10" i="42"/>
  <c r="BC9" i="42"/>
  <c r="BB9" i="42"/>
  <c r="BC8" i="42"/>
  <c r="BB8" i="42"/>
  <c r="BC7" i="42"/>
  <c r="BB7" i="42"/>
  <c r="BC6" i="42"/>
  <c r="BB6" i="42"/>
  <c r="BC5" i="42"/>
  <c r="BB5" i="42"/>
  <c r="BC4" i="42"/>
  <c r="BB4" i="42"/>
  <c r="AY81" i="42"/>
  <c r="AX81" i="42"/>
  <c r="AW81" i="42"/>
  <c r="AV81" i="42"/>
  <c r="AU81" i="42"/>
  <c r="AY80" i="42"/>
  <c r="AX80" i="42"/>
  <c r="AW80" i="42"/>
  <c r="AV80" i="42"/>
  <c r="AU80" i="42"/>
  <c r="AY79" i="42"/>
  <c r="AX79" i="42"/>
  <c r="AW79" i="42"/>
  <c r="AV79" i="42"/>
  <c r="AU79" i="42"/>
  <c r="AY78" i="42"/>
  <c r="AX78" i="42"/>
  <c r="AW78" i="42"/>
  <c r="AV78" i="42"/>
  <c r="AU78" i="42"/>
  <c r="AY77" i="42"/>
  <c r="AX77" i="42"/>
  <c r="AW77" i="42"/>
  <c r="AV77" i="42"/>
  <c r="AU77" i="42"/>
  <c r="AY76" i="42"/>
  <c r="AX76" i="42"/>
  <c r="AW76" i="42"/>
  <c r="AV76" i="42"/>
  <c r="AU76" i="42"/>
  <c r="AY75" i="42"/>
  <c r="AX75" i="42"/>
  <c r="AW75" i="42"/>
  <c r="AV75" i="42"/>
  <c r="AU75" i="42"/>
  <c r="AY74" i="42"/>
  <c r="AX74" i="42"/>
  <c r="AW74" i="42"/>
  <c r="AV74" i="42"/>
  <c r="AU74" i="42"/>
  <c r="AY73" i="42"/>
  <c r="AX73" i="42"/>
  <c r="AW73" i="42"/>
  <c r="AV73" i="42"/>
  <c r="AU73" i="42"/>
  <c r="AY72" i="42"/>
  <c r="AX72" i="42"/>
  <c r="AW72" i="42"/>
  <c r="AV72" i="42"/>
  <c r="AU72" i="42"/>
  <c r="AY71" i="42"/>
  <c r="AX71" i="42"/>
  <c r="AW71" i="42"/>
  <c r="AV71" i="42"/>
  <c r="AU71" i="42"/>
  <c r="AY70" i="42"/>
  <c r="AX70" i="42"/>
  <c r="AW70" i="42"/>
  <c r="AV70" i="42"/>
  <c r="AU70" i="42"/>
  <c r="AY69" i="42"/>
  <c r="AX69" i="42"/>
  <c r="AW69" i="42"/>
  <c r="AV69" i="42"/>
  <c r="AU69" i="42"/>
  <c r="AY68" i="42"/>
  <c r="AX68" i="42"/>
  <c r="AW68" i="42"/>
  <c r="AV68" i="42"/>
  <c r="AU68" i="42"/>
  <c r="AY67" i="42"/>
  <c r="AX67" i="42"/>
  <c r="AW67" i="42"/>
  <c r="AV67" i="42"/>
  <c r="AU67" i="42"/>
  <c r="AY66" i="42"/>
  <c r="AX66" i="42"/>
  <c r="AW66" i="42"/>
  <c r="AV66" i="42"/>
  <c r="AU66" i="42"/>
  <c r="AY65" i="42"/>
  <c r="AX65" i="42"/>
  <c r="AW65" i="42"/>
  <c r="AV65" i="42"/>
  <c r="AU65" i="42"/>
  <c r="AY64" i="42"/>
  <c r="AX64" i="42"/>
  <c r="AW64" i="42"/>
  <c r="AV64" i="42"/>
  <c r="AU64" i="42"/>
  <c r="AY63" i="42"/>
  <c r="AX63" i="42"/>
  <c r="AW63" i="42"/>
  <c r="AV63" i="42"/>
  <c r="AU63" i="42"/>
  <c r="AY62" i="42"/>
  <c r="AX62" i="42"/>
  <c r="AW62" i="42"/>
  <c r="AV62" i="42"/>
  <c r="AU62" i="42"/>
  <c r="AY61" i="42"/>
  <c r="AX61" i="42"/>
  <c r="AW61" i="42"/>
  <c r="AV61" i="42"/>
  <c r="AU61" i="42"/>
  <c r="AY60" i="42"/>
  <c r="AX60" i="42"/>
  <c r="AW60" i="42"/>
  <c r="AV60" i="42"/>
  <c r="AU60" i="42"/>
  <c r="AY59" i="42"/>
  <c r="AX59" i="42"/>
  <c r="AW59" i="42"/>
  <c r="AV59" i="42"/>
  <c r="AU59" i="42"/>
  <c r="AY58" i="42"/>
  <c r="AX58" i="42"/>
  <c r="AW58" i="42"/>
  <c r="AV58" i="42"/>
  <c r="AU58" i="42"/>
  <c r="AY57" i="42"/>
  <c r="AX57" i="42"/>
  <c r="AW57" i="42"/>
  <c r="AV57" i="42"/>
  <c r="AU57" i="42"/>
  <c r="AY56" i="42"/>
  <c r="AX56" i="42"/>
  <c r="AW56" i="42"/>
  <c r="AV56" i="42"/>
  <c r="AU56" i="42"/>
  <c r="AY55" i="42"/>
  <c r="AX55" i="42"/>
  <c r="AW55" i="42"/>
  <c r="AV55" i="42"/>
  <c r="AU55" i="42"/>
  <c r="AY54" i="42"/>
  <c r="AX54" i="42"/>
  <c r="AW54" i="42"/>
  <c r="AV54" i="42"/>
  <c r="AU54" i="42"/>
  <c r="AY53" i="42"/>
  <c r="AX53" i="42"/>
  <c r="AW53" i="42"/>
  <c r="AV53" i="42"/>
  <c r="AU53" i="42"/>
  <c r="AY52" i="42"/>
  <c r="AX52" i="42"/>
  <c r="AW52" i="42"/>
  <c r="AV52" i="42"/>
  <c r="AU52" i="42"/>
  <c r="AY51" i="42"/>
  <c r="AX51" i="42"/>
  <c r="AW51" i="42"/>
  <c r="AV51" i="42"/>
  <c r="AU51" i="42"/>
  <c r="AY50" i="42"/>
  <c r="AX50" i="42"/>
  <c r="AW50" i="42"/>
  <c r="AV50" i="42"/>
  <c r="AU50" i="42"/>
  <c r="AY49" i="42"/>
  <c r="AX49" i="42"/>
  <c r="AW49" i="42"/>
  <c r="AV49" i="42"/>
  <c r="AU49" i="42"/>
  <c r="AY48" i="42"/>
  <c r="AX48" i="42"/>
  <c r="AW48" i="42"/>
  <c r="AV48" i="42"/>
  <c r="AU48" i="42"/>
  <c r="AY47" i="42"/>
  <c r="AX47" i="42"/>
  <c r="AW47" i="42"/>
  <c r="AV47" i="42"/>
  <c r="AU47" i="42"/>
  <c r="AY46" i="42"/>
  <c r="AX46" i="42"/>
  <c r="AW46" i="42"/>
  <c r="AV46" i="42"/>
  <c r="AU46" i="42"/>
  <c r="AY45" i="42"/>
  <c r="AX45" i="42"/>
  <c r="AW45" i="42"/>
  <c r="AV45" i="42"/>
  <c r="AU45" i="42"/>
  <c r="AY44" i="42"/>
  <c r="AX44" i="42"/>
  <c r="AW44" i="42"/>
  <c r="AV44" i="42"/>
  <c r="AU44" i="42"/>
  <c r="AY43" i="42"/>
  <c r="AX43" i="42"/>
  <c r="AW43" i="42"/>
  <c r="AV43" i="42"/>
  <c r="AU43" i="42"/>
  <c r="AY42" i="42"/>
  <c r="AX42" i="42"/>
  <c r="AW42" i="42"/>
  <c r="AV42" i="42"/>
  <c r="AU42" i="42"/>
  <c r="AY41" i="42"/>
  <c r="AX41" i="42"/>
  <c r="AW41" i="42"/>
  <c r="AV41" i="42"/>
  <c r="AU41" i="42"/>
  <c r="AY40" i="42"/>
  <c r="AX40" i="42"/>
  <c r="AW40" i="42"/>
  <c r="AV40" i="42"/>
  <c r="AU40" i="42"/>
  <c r="AY39" i="42"/>
  <c r="AX39" i="42"/>
  <c r="AW39" i="42"/>
  <c r="AV39" i="42"/>
  <c r="AU39" i="42"/>
  <c r="AY38" i="42"/>
  <c r="AX38" i="42"/>
  <c r="AW38" i="42"/>
  <c r="AV38" i="42"/>
  <c r="AU38" i="42"/>
  <c r="AY37" i="42"/>
  <c r="AX37" i="42"/>
  <c r="AW37" i="42"/>
  <c r="AV37" i="42"/>
  <c r="AU37" i="42"/>
  <c r="AY36" i="42"/>
  <c r="AX36" i="42"/>
  <c r="AW36" i="42"/>
  <c r="AV36" i="42"/>
  <c r="AU36" i="42"/>
  <c r="AY35" i="42"/>
  <c r="AX35" i="42"/>
  <c r="AW35" i="42"/>
  <c r="AV35" i="42"/>
  <c r="AU35" i="42"/>
  <c r="AY34" i="42"/>
  <c r="AX34" i="42"/>
  <c r="AW34" i="42"/>
  <c r="AV34" i="42"/>
  <c r="AU34" i="42"/>
  <c r="AY33" i="42"/>
  <c r="AX33" i="42"/>
  <c r="AW33" i="42"/>
  <c r="AV33" i="42"/>
  <c r="AU33" i="42"/>
  <c r="AY32" i="42"/>
  <c r="AX32" i="42"/>
  <c r="AW32" i="42"/>
  <c r="AV32" i="42"/>
  <c r="AU32" i="42"/>
  <c r="AY31" i="42"/>
  <c r="AX31" i="42"/>
  <c r="AW31" i="42"/>
  <c r="AV31" i="42"/>
  <c r="AU31" i="42"/>
  <c r="AY30" i="42"/>
  <c r="AX30" i="42"/>
  <c r="AW30" i="42"/>
  <c r="AV30" i="42"/>
  <c r="AU30" i="42"/>
  <c r="AY29" i="42"/>
  <c r="AX29" i="42"/>
  <c r="AW29" i="42"/>
  <c r="AV29" i="42"/>
  <c r="AU29" i="42"/>
  <c r="AY28" i="42"/>
  <c r="AX28" i="42"/>
  <c r="AW28" i="42"/>
  <c r="AV28" i="42"/>
  <c r="AU28" i="42"/>
  <c r="AY27" i="42"/>
  <c r="AX27" i="42"/>
  <c r="AW27" i="42"/>
  <c r="AV27" i="42"/>
  <c r="AU27" i="42"/>
  <c r="AY26" i="42"/>
  <c r="AX26" i="42"/>
  <c r="AW26" i="42"/>
  <c r="AV26" i="42"/>
  <c r="AU26" i="42"/>
  <c r="AY25" i="42"/>
  <c r="AX25" i="42"/>
  <c r="AW25" i="42"/>
  <c r="AV25" i="42"/>
  <c r="AU25" i="42"/>
  <c r="AY24" i="42"/>
  <c r="AX24" i="42"/>
  <c r="AW24" i="42"/>
  <c r="AV24" i="42"/>
  <c r="AU24" i="42"/>
  <c r="AY23" i="42"/>
  <c r="AX23" i="42"/>
  <c r="AW23" i="42"/>
  <c r="AV23" i="42"/>
  <c r="AU23" i="42"/>
  <c r="AY22" i="42"/>
  <c r="AX22" i="42"/>
  <c r="AW22" i="42"/>
  <c r="AV22" i="42"/>
  <c r="AU22" i="42"/>
  <c r="AY21" i="42"/>
  <c r="AX21" i="42"/>
  <c r="AW21" i="42"/>
  <c r="AV21" i="42"/>
  <c r="AU21" i="42"/>
  <c r="AY20" i="42"/>
  <c r="AX20" i="42"/>
  <c r="AW20" i="42"/>
  <c r="AV20" i="42"/>
  <c r="AU20" i="42"/>
  <c r="AY19" i="42"/>
  <c r="AX19" i="42"/>
  <c r="AW19" i="42"/>
  <c r="AV19" i="42"/>
  <c r="AU19" i="42"/>
  <c r="AY18" i="42"/>
  <c r="AX18" i="42"/>
  <c r="AW18" i="42"/>
  <c r="AV18" i="42"/>
  <c r="AU18" i="42"/>
  <c r="AY17" i="42"/>
  <c r="AX17" i="42"/>
  <c r="AW17" i="42"/>
  <c r="AV17" i="42"/>
  <c r="AU17" i="42"/>
  <c r="AY16" i="42"/>
  <c r="AX16" i="42"/>
  <c r="AW16" i="42"/>
  <c r="AV16" i="42"/>
  <c r="AU16" i="42"/>
  <c r="AY15" i="42"/>
  <c r="AX15" i="42"/>
  <c r="AW15" i="42"/>
  <c r="AV15" i="42"/>
  <c r="AU15" i="42"/>
  <c r="AY14" i="42"/>
  <c r="AX14" i="42"/>
  <c r="AW14" i="42"/>
  <c r="AV14" i="42"/>
  <c r="AU14" i="42"/>
  <c r="AY13" i="42"/>
  <c r="AX13" i="42"/>
  <c r="AW13" i="42"/>
  <c r="AV13" i="42"/>
  <c r="AU13" i="42"/>
  <c r="AY12" i="42"/>
  <c r="AX12" i="42"/>
  <c r="AW12" i="42"/>
  <c r="AV12" i="42"/>
  <c r="AU12" i="42"/>
  <c r="AY11" i="42"/>
  <c r="AX11" i="42"/>
  <c r="AW11" i="42"/>
  <c r="AV11" i="42"/>
  <c r="AU11" i="42"/>
  <c r="AY10" i="42"/>
  <c r="AX10" i="42"/>
  <c r="AW10" i="42"/>
  <c r="AV10" i="42"/>
  <c r="AU10" i="42"/>
  <c r="AY9" i="42"/>
  <c r="AX9" i="42"/>
  <c r="AW9" i="42"/>
  <c r="AV9" i="42"/>
  <c r="AU9" i="42"/>
  <c r="AY8" i="42"/>
  <c r="AX8" i="42"/>
  <c r="AW8" i="42"/>
  <c r="AV8" i="42"/>
  <c r="AU8" i="42"/>
  <c r="AY7" i="42"/>
  <c r="AX7" i="42"/>
  <c r="AW7" i="42"/>
  <c r="AV7" i="42"/>
  <c r="AU7" i="42"/>
  <c r="AY6" i="42"/>
  <c r="AX6" i="42"/>
  <c r="AW6" i="42"/>
  <c r="AV6" i="42"/>
  <c r="AU6" i="42"/>
  <c r="AY5" i="42"/>
  <c r="AX5" i="42"/>
  <c r="AW5" i="42"/>
  <c r="AV5" i="42"/>
  <c r="AU5" i="42"/>
  <c r="AY4" i="42"/>
  <c r="AX4" i="42"/>
  <c r="AW4" i="42"/>
  <c r="AV4" i="42"/>
  <c r="AU4" i="42"/>
  <c r="I81" i="42"/>
  <c r="H81" i="42"/>
  <c r="G81" i="42"/>
  <c r="F81" i="42"/>
  <c r="E81" i="42"/>
  <c r="D81" i="42"/>
  <c r="I80" i="42"/>
  <c r="H80" i="42"/>
  <c r="G80" i="42"/>
  <c r="F80" i="42"/>
  <c r="E80" i="42"/>
  <c r="D80" i="42"/>
  <c r="I79" i="42"/>
  <c r="H79" i="42"/>
  <c r="G79" i="42"/>
  <c r="F79" i="42"/>
  <c r="E79" i="42"/>
  <c r="D79" i="42"/>
  <c r="I78" i="42"/>
  <c r="H78" i="42"/>
  <c r="G78" i="42"/>
  <c r="F78" i="42"/>
  <c r="E78" i="42"/>
  <c r="D78" i="42"/>
  <c r="I77" i="42"/>
  <c r="H77" i="42"/>
  <c r="G77" i="42"/>
  <c r="F77" i="42"/>
  <c r="E77" i="42"/>
  <c r="D77" i="42"/>
  <c r="I76" i="42"/>
  <c r="H76" i="42"/>
  <c r="G76" i="42"/>
  <c r="F76" i="42"/>
  <c r="E76" i="42"/>
  <c r="D76" i="42"/>
  <c r="I75" i="42"/>
  <c r="H75" i="42"/>
  <c r="G75" i="42"/>
  <c r="F75" i="42"/>
  <c r="E75" i="42"/>
  <c r="D75" i="42"/>
  <c r="I74" i="42"/>
  <c r="H74" i="42"/>
  <c r="G74" i="42"/>
  <c r="F74" i="42"/>
  <c r="E74" i="42"/>
  <c r="D74" i="42"/>
  <c r="I73" i="42"/>
  <c r="H73" i="42"/>
  <c r="G73" i="42"/>
  <c r="F73" i="42"/>
  <c r="E73" i="42"/>
  <c r="D73" i="42"/>
  <c r="I72" i="42"/>
  <c r="H72" i="42"/>
  <c r="G72" i="42"/>
  <c r="F72" i="42"/>
  <c r="E72" i="42"/>
  <c r="D72" i="42"/>
  <c r="I71" i="42"/>
  <c r="H71" i="42"/>
  <c r="G71" i="42"/>
  <c r="F71" i="42"/>
  <c r="E71" i="42"/>
  <c r="D71" i="42"/>
  <c r="I70" i="42"/>
  <c r="H70" i="42"/>
  <c r="G70" i="42"/>
  <c r="F70" i="42"/>
  <c r="E70" i="42"/>
  <c r="D70" i="42"/>
  <c r="I69" i="42"/>
  <c r="H69" i="42"/>
  <c r="G69" i="42"/>
  <c r="F69" i="42"/>
  <c r="E69" i="42"/>
  <c r="D69" i="42"/>
  <c r="I68" i="42"/>
  <c r="H68" i="42"/>
  <c r="G68" i="42"/>
  <c r="F68" i="42"/>
  <c r="E68" i="42"/>
  <c r="D68" i="42"/>
  <c r="I67" i="42"/>
  <c r="H67" i="42"/>
  <c r="G67" i="42"/>
  <c r="F67" i="42"/>
  <c r="E67" i="42"/>
  <c r="D67" i="42"/>
  <c r="I66" i="42"/>
  <c r="H66" i="42"/>
  <c r="G66" i="42"/>
  <c r="F66" i="42"/>
  <c r="E66" i="42"/>
  <c r="D66" i="42"/>
  <c r="I65" i="42"/>
  <c r="H65" i="42"/>
  <c r="G65" i="42"/>
  <c r="F65" i="42"/>
  <c r="E65" i="42"/>
  <c r="D65" i="42"/>
  <c r="I64" i="42"/>
  <c r="H64" i="42"/>
  <c r="G64" i="42"/>
  <c r="F64" i="42"/>
  <c r="E64" i="42"/>
  <c r="D64" i="42"/>
  <c r="I63" i="42"/>
  <c r="H63" i="42"/>
  <c r="G63" i="42"/>
  <c r="F63" i="42"/>
  <c r="E63" i="42"/>
  <c r="D63" i="42"/>
  <c r="I62" i="42"/>
  <c r="H62" i="42"/>
  <c r="G62" i="42"/>
  <c r="F62" i="42"/>
  <c r="E62" i="42"/>
  <c r="D62" i="42"/>
  <c r="I61" i="42"/>
  <c r="H61" i="42"/>
  <c r="G61" i="42"/>
  <c r="F61" i="42"/>
  <c r="E61" i="42"/>
  <c r="D61" i="42"/>
  <c r="I60" i="42"/>
  <c r="H60" i="42"/>
  <c r="G60" i="42"/>
  <c r="F60" i="42"/>
  <c r="E60" i="42"/>
  <c r="D60" i="42"/>
  <c r="I59" i="42"/>
  <c r="H59" i="42"/>
  <c r="G59" i="42"/>
  <c r="F59" i="42"/>
  <c r="E59" i="42"/>
  <c r="D59" i="42"/>
  <c r="I58" i="42"/>
  <c r="H58" i="42"/>
  <c r="G58" i="42"/>
  <c r="F58" i="42"/>
  <c r="E58" i="42"/>
  <c r="D58" i="42"/>
  <c r="I57" i="42"/>
  <c r="H57" i="42"/>
  <c r="G57" i="42"/>
  <c r="F57" i="42"/>
  <c r="E57" i="42"/>
  <c r="D57" i="42"/>
  <c r="I56" i="42"/>
  <c r="H56" i="42"/>
  <c r="G56" i="42"/>
  <c r="F56" i="42"/>
  <c r="E56" i="42"/>
  <c r="D56" i="42"/>
  <c r="I55" i="42"/>
  <c r="H55" i="42"/>
  <c r="G55" i="42"/>
  <c r="F55" i="42"/>
  <c r="E55" i="42"/>
  <c r="D55" i="42"/>
  <c r="I54" i="42"/>
  <c r="H54" i="42"/>
  <c r="G54" i="42"/>
  <c r="F54" i="42"/>
  <c r="E54" i="42"/>
  <c r="D54" i="42"/>
  <c r="I53" i="42"/>
  <c r="H53" i="42"/>
  <c r="G53" i="42"/>
  <c r="F53" i="42"/>
  <c r="E53" i="42"/>
  <c r="D53" i="42"/>
  <c r="I52" i="42"/>
  <c r="H52" i="42"/>
  <c r="G52" i="42"/>
  <c r="F52" i="42"/>
  <c r="E52" i="42"/>
  <c r="D52" i="42"/>
  <c r="I51" i="42"/>
  <c r="H51" i="42"/>
  <c r="G51" i="42"/>
  <c r="F51" i="42"/>
  <c r="E51" i="42"/>
  <c r="D51" i="42"/>
  <c r="I50" i="42"/>
  <c r="H50" i="42"/>
  <c r="G50" i="42"/>
  <c r="F50" i="42"/>
  <c r="E50" i="42"/>
  <c r="D50" i="42"/>
  <c r="I49" i="42"/>
  <c r="H49" i="42"/>
  <c r="G49" i="42"/>
  <c r="F49" i="42"/>
  <c r="E49" i="42"/>
  <c r="D49" i="42"/>
  <c r="I48" i="42"/>
  <c r="H48" i="42"/>
  <c r="G48" i="42"/>
  <c r="F48" i="42"/>
  <c r="E48" i="42"/>
  <c r="D48" i="42"/>
  <c r="I47" i="42"/>
  <c r="H47" i="42"/>
  <c r="G47" i="42"/>
  <c r="F47" i="42"/>
  <c r="E47" i="42"/>
  <c r="D47" i="42"/>
  <c r="I46" i="42"/>
  <c r="H46" i="42"/>
  <c r="G46" i="42"/>
  <c r="F46" i="42"/>
  <c r="E46" i="42"/>
  <c r="D46" i="42"/>
  <c r="I45" i="42"/>
  <c r="H45" i="42"/>
  <c r="G45" i="42"/>
  <c r="F45" i="42"/>
  <c r="E45" i="42"/>
  <c r="D45" i="42"/>
  <c r="I44" i="42"/>
  <c r="H44" i="42"/>
  <c r="G44" i="42"/>
  <c r="F44" i="42"/>
  <c r="E44" i="42"/>
  <c r="D44" i="42"/>
  <c r="I43" i="42"/>
  <c r="H43" i="42"/>
  <c r="G43" i="42"/>
  <c r="F43" i="42"/>
  <c r="E43" i="42"/>
  <c r="D43" i="42"/>
  <c r="I42" i="42"/>
  <c r="H42" i="42"/>
  <c r="G42" i="42"/>
  <c r="F42" i="42"/>
  <c r="E42" i="42"/>
  <c r="D42" i="42"/>
  <c r="I41" i="42"/>
  <c r="H41" i="42"/>
  <c r="G41" i="42"/>
  <c r="F41" i="42"/>
  <c r="E41" i="42"/>
  <c r="D41" i="42"/>
  <c r="I40" i="42"/>
  <c r="H40" i="42"/>
  <c r="G40" i="42"/>
  <c r="F40" i="42"/>
  <c r="E40" i="42"/>
  <c r="D40" i="42"/>
  <c r="I39" i="42"/>
  <c r="H39" i="42"/>
  <c r="G39" i="42"/>
  <c r="F39" i="42"/>
  <c r="E39" i="42"/>
  <c r="D39" i="42"/>
  <c r="I38" i="42"/>
  <c r="H38" i="42"/>
  <c r="G38" i="42"/>
  <c r="F38" i="42"/>
  <c r="E38" i="42"/>
  <c r="D38" i="42"/>
  <c r="I37" i="42"/>
  <c r="H37" i="42"/>
  <c r="G37" i="42"/>
  <c r="F37" i="42"/>
  <c r="E37" i="42"/>
  <c r="D37" i="42"/>
  <c r="I36" i="42"/>
  <c r="H36" i="42"/>
  <c r="G36" i="42"/>
  <c r="F36" i="42"/>
  <c r="E36" i="42"/>
  <c r="D36" i="42"/>
  <c r="I35" i="42"/>
  <c r="H35" i="42"/>
  <c r="G35" i="42"/>
  <c r="F35" i="42"/>
  <c r="E35" i="42"/>
  <c r="D35" i="42"/>
  <c r="I34" i="42"/>
  <c r="H34" i="42"/>
  <c r="G34" i="42"/>
  <c r="F34" i="42"/>
  <c r="E34" i="42"/>
  <c r="D34" i="42"/>
  <c r="I33" i="42"/>
  <c r="H33" i="42"/>
  <c r="G33" i="42"/>
  <c r="F33" i="42"/>
  <c r="E33" i="42"/>
  <c r="D33" i="42"/>
  <c r="I32" i="42"/>
  <c r="H32" i="42"/>
  <c r="G32" i="42"/>
  <c r="F32" i="42"/>
  <c r="E32" i="42"/>
  <c r="D32" i="42"/>
  <c r="I31" i="42"/>
  <c r="H31" i="42"/>
  <c r="G31" i="42"/>
  <c r="F31" i="42"/>
  <c r="E31" i="42"/>
  <c r="D31" i="42"/>
  <c r="I30" i="42"/>
  <c r="H30" i="42"/>
  <c r="G30" i="42"/>
  <c r="F30" i="42"/>
  <c r="E30" i="42"/>
  <c r="D30" i="42"/>
  <c r="I29" i="42"/>
  <c r="H29" i="42"/>
  <c r="G29" i="42"/>
  <c r="F29" i="42"/>
  <c r="E29" i="42"/>
  <c r="D29" i="42"/>
  <c r="I28" i="42"/>
  <c r="H28" i="42"/>
  <c r="G28" i="42"/>
  <c r="F28" i="42"/>
  <c r="E28" i="42"/>
  <c r="D28" i="42"/>
  <c r="I27" i="42"/>
  <c r="H27" i="42"/>
  <c r="G27" i="42"/>
  <c r="F27" i="42"/>
  <c r="E27" i="42"/>
  <c r="D27" i="42"/>
  <c r="I26" i="42"/>
  <c r="H26" i="42"/>
  <c r="G26" i="42"/>
  <c r="F26" i="42"/>
  <c r="E26" i="42"/>
  <c r="D26" i="42"/>
  <c r="I25" i="42"/>
  <c r="H25" i="42"/>
  <c r="G25" i="42"/>
  <c r="F25" i="42"/>
  <c r="E25" i="42"/>
  <c r="D25" i="42"/>
  <c r="I24" i="42"/>
  <c r="H24" i="42"/>
  <c r="G24" i="42"/>
  <c r="F24" i="42"/>
  <c r="E24" i="42"/>
  <c r="D24" i="42"/>
  <c r="I23" i="42"/>
  <c r="H23" i="42"/>
  <c r="G23" i="42"/>
  <c r="F23" i="42"/>
  <c r="E23" i="42"/>
  <c r="D23" i="42"/>
  <c r="I22" i="42"/>
  <c r="H22" i="42"/>
  <c r="G22" i="42"/>
  <c r="F22" i="42"/>
  <c r="E22" i="42"/>
  <c r="D22" i="42"/>
  <c r="I21" i="42"/>
  <c r="H21" i="42"/>
  <c r="G21" i="42"/>
  <c r="F21" i="42"/>
  <c r="E21" i="42"/>
  <c r="D21" i="42"/>
  <c r="I20" i="42"/>
  <c r="H20" i="42"/>
  <c r="G20" i="42"/>
  <c r="F20" i="42"/>
  <c r="E20" i="42"/>
  <c r="D20" i="42"/>
  <c r="I19" i="42"/>
  <c r="H19" i="42"/>
  <c r="G19" i="42"/>
  <c r="F19" i="42"/>
  <c r="E19" i="42"/>
  <c r="D19" i="42"/>
  <c r="I18" i="42"/>
  <c r="H18" i="42"/>
  <c r="G18" i="42"/>
  <c r="F18" i="42"/>
  <c r="E18" i="42"/>
  <c r="D18" i="42"/>
  <c r="I17" i="42"/>
  <c r="H17" i="42"/>
  <c r="G17" i="42"/>
  <c r="F17" i="42"/>
  <c r="E17" i="42"/>
  <c r="D17" i="42"/>
  <c r="I16" i="42"/>
  <c r="H16" i="42"/>
  <c r="G16" i="42"/>
  <c r="F16" i="42"/>
  <c r="E16" i="42"/>
  <c r="D16" i="42"/>
  <c r="I15" i="42"/>
  <c r="H15" i="42"/>
  <c r="G15" i="42"/>
  <c r="F15" i="42"/>
  <c r="E15" i="42"/>
  <c r="D15" i="42"/>
  <c r="I14" i="42"/>
  <c r="H14" i="42"/>
  <c r="G14" i="42"/>
  <c r="F14" i="42"/>
  <c r="E14" i="42"/>
  <c r="D14" i="42"/>
  <c r="I13" i="42"/>
  <c r="H13" i="42"/>
  <c r="G13" i="42"/>
  <c r="F13" i="42"/>
  <c r="E13" i="42"/>
  <c r="D13" i="42"/>
  <c r="I12" i="42"/>
  <c r="H12" i="42"/>
  <c r="G12" i="42"/>
  <c r="F12" i="42"/>
  <c r="E12" i="42"/>
  <c r="D12" i="42"/>
  <c r="I11" i="42"/>
  <c r="H11" i="42"/>
  <c r="G11" i="42"/>
  <c r="F11" i="42"/>
  <c r="E11" i="42"/>
  <c r="D11" i="42"/>
  <c r="I10" i="42"/>
  <c r="H10" i="42"/>
  <c r="G10" i="42"/>
  <c r="F10" i="42"/>
  <c r="E10" i="42"/>
  <c r="D10" i="42"/>
  <c r="I9" i="42"/>
  <c r="H9" i="42"/>
  <c r="G9" i="42"/>
  <c r="F9" i="42"/>
  <c r="E9" i="42"/>
  <c r="D9" i="42"/>
  <c r="I8" i="42"/>
  <c r="H8" i="42"/>
  <c r="G8" i="42"/>
  <c r="F8" i="42"/>
  <c r="E8" i="42"/>
  <c r="D8" i="42"/>
  <c r="I7" i="42"/>
  <c r="H7" i="42"/>
  <c r="G7" i="42"/>
  <c r="F7" i="42"/>
  <c r="E7" i="42"/>
  <c r="D7" i="42"/>
  <c r="I6" i="42"/>
  <c r="H6" i="42"/>
  <c r="G6" i="42"/>
  <c r="F6" i="42"/>
  <c r="E6" i="42"/>
  <c r="D6" i="42"/>
  <c r="I5" i="42"/>
  <c r="H5" i="42"/>
  <c r="G5" i="42"/>
  <c r="F5" i="42"/>
  <c r="E5" i="42"/>
  <c r="D5" i="42"/>
  <c r="I4" i="42"/>
  <c r="H4" i="42"/>
  <c r="G4" i="42"/>
  <c r="F4" i="42"/>
  <c r="E4" i="42"/>
  <c r="D4" i="42"/>
  <c r="AO81" i="42" a="1"/>
  <c r="AO81" i="42" s="1"/>
  <c r="AN81" i="42" a="1"/>
  <c r="AN81" i="42" s="1"/>
  <c r="AM81" i="42" a="1"/>
  <c r="AM81" i="42" s="1"/>
  <c r="AL81" i="42" a="1"/>
  <c r="AL81" i="42" s="1"/>
  <c r="AO80" i="42" a="1"/>
  <c r="AO80" i="42" s="1"/>
  <c r="AN80" i="42" a="1"/>
  <c r="AN80" i="42" s="1"/>
  <c r="AM80" i="42" a="1"/>
  <c r="AM80" i="42" s="1"/>
  <c r="AL80" i="42" a="1"/>
  <c r="AL80" i="42" s="1"/>
  <c r="AO79" i="42" a="1"/>
  <c r="AO79" i="42" s="1"/>
  <c r="AN79" i="42" a="1"/>
  <c r="AN79" i="42" s="1"/>
  <c r="AM79" i="42" a="1"/>
  <c r="AM79" i="42" s="1"/>
  <c r="AL79" i="42" a="1"/>
  <c r="AL79" i="42" s="1"/>
  <c r="AO78" i="42" a="1"/>
  <c r="AO78" i="42" s="1"/>
  <c r="AN78" i="42" a="1"/>
  <c r="AN78" i="42" s="1"/>
  <c r="AM78" i="42" a="1"/>
  <c r="AM78" i="42" s="1"/>
  <c r="AL78" i="42" a="1"/>
  <c r="AL78" i="42" s="1"/>
  <c r="AO77" i="42" a="1"/>
  <c r="AO77" i="42" s="1"/>
  <c r="AN77" i="42" a="1"/>
  <c r="AN77" i="42" s="1"/>
  <c r="AM77" i="42" a="1"/>
  <c r="AM77" i="42" s="1"/>
  <c r="AL77" i="42" a="1"/>
  <c r="AL77" i="42" s="1"/>
  <c r="AO76" i="42" a="1"/>
  <c r="AO76" i="42" s="1"/>
  <c r="AN76" i="42" a="1"/>
  <c r="AN76" i="42" s="1"/>
  <c r="AM76" i="42" a="1"/>
  <c r="AM76" i="42" s="1"/>
  <c r="AL76" i="42" a="1"/>
  <c r="AL76" i="42" s="1"/>
  <c r="AO75" i="42" a="1"/>
  <c r="AO75" i="42" s="1"/>
  <c r="AN75" i="42" a="1"/>
  <c r="AN75" i="42" s="1"/>
  <c r="AM75" i="42" a="1"/>
  <c r="AM75" i="42" s="1"/>
  <c r="AL75" i="42" a="1"/>
  <c r="AL75" i="42" s="1"/>
  <c r="AO74" i="42" a="1"/>
  <c r="AO74" i="42" s="1"/>
  <c r="AN74" i="42" a="1"/>
  <c r="AN74" i="42" s="1"/>
  <c r="AM74" i="42" a="1"/>
  <c r="AM74" i="42" s="1"/>
  <c r="AL74" i="42" a="1"/>
  <c r="AL74" i="42" s="1"/>
  <c r="AO73" i="42" a="1"/>
  <c r="AO73" i="42" s="1"/>
  <c r="AN73" i="42" a="1"/>
  <c r="AN73" i="42" s="1"/>
  <c r="AM73" i="42" a="1"/>
  <c r="AM73" i="42" s="1"/>
  <c r="AL73" i="42" a="1"/>
  <c r="AL73" i="42" s="1"/>
  <c r="AO72" i="42" a="1"/>
  <c r="AO72" i="42" s="1"/>
  <c r="AN72" i="42" a="1"/>
  <c r="AN72" i="42" s="1"/>
  <c r="AM72" i="42" a="1"/>
  <c r="AM72" i="42" s="1"/>
  <c r="AL72" i="42" a="1"/>
  <c r="AL72" i="42" s="1"/>
  <c r="AO71" i="42" a="1"/>
  <c r="AO71" i="42" s="1"/>
  <c r="AN71" i="42" a="1"/>
  <c r="AN71" i="42" s="1"/>
  <c r="AM71" i="42" a="1"/>
  <c r="AM71" i="42" s="1"/>
  <c r="AL71" i="42" a="1"/>
  <c r="AL71" i="42" s="1"/>
  <c r="AO70" i="42" a="1"/>
  <c r="AO70" i="42" s="1"/>
  <c r="AN70" i="42" a="1"/>
  <c r="AN70" i="42" s="1"/>
  <c r="AM70" i="42" a="1"/>
  <c r="AM70" i="42" s="1"/>
  <c r="AL70" i="42" a="1"/>
  <c r="AL70" i="42" s="1"/>
  <c r="AO69" i="42" a="1"/>
  <c r="AO69" i="42" s="1"/>
  <c r="AN69" i="42" a="1"/>
  <c r="AN69" i="42" s="1"/>
  <c r="AM69" i="42" a="1"/>
  <c r="AM69" i="42" s="1"/>
  <c r="AL69" i="42" a="1"/>
  <c r="AL69" i="42" s="1"/>
  <c r="AO68" i="42" a="1"/>
  <c r="AO68" i="42" s="1"/>
  <c r="AN68" i="42" a="1"/>
  <c r="AN68" i="42" s="1"/>
  <c r="AM68" i="42" a="1"/>
  <c r="AM68" i="42" s="1"/>
  <c r="AL68" i="42" a="1"/>
  <c r="AL68" i="42" s="1"/>
  <c r="AO67" i="42" a="1"/>
  <c r="AO67" i="42" s="1"/>
  <c r="AN67" i="42" a="1"/>
  <c r="AN67" i="42" s="1"/>
  <c r="AM67" i="42" a="1"/>
  <c r="AM67" i="42" s="1"/>
  <c r="AL67" i="42" a="1"/>
  <c r="AL67" i="42" s="1"/>
  <c r="AO66" i="42" a="1"/>
  <c r="AO66" i="42" s="1"/>
  <c r="AN66" i="42" a="1"/>
  <c r="AN66" i="42" s="1"/>
  <c r="AM66" i="42" a="1"/>
  <c r="AM66" i="42" s="1"/>
  <c r="AL66" i="42" a="1"/>
  <c r="AL66" i="42" s="1"/>
  <c r="AO65" i="42" a="1"/>
  <c r="AO65" i="42" s="1"/>
  <c r="AN65" i="42" a="1"/>
  <c r="AN65" i="42" s="1"/>
  <c r="AM65" i="42" a="1"/>
  <c r="AM65" i="42" s="1"/>
  <c r="AL65" i="42" a="1"/>
  <c r="AL65" i="42" s="1"/>
  <c r="AO64" i="42" a="1"/>
  <c r="AO64" i="42" s="1"/>
  <c r="AN64" i="42" a="1"/>
  <c r="AN64" i="42" s="1"/>
  <c r="AM64" i="42" a="1"/>
  <c r="AM64" i="42" s="1"/>
  <c r="AL64" i="42" a="1"/>
  <c r="AL64" i="42" s="1"/>
  <c r="AO63" i="42" a="1"/>
  <c r="AO63" i="42" s="1"/>
  <c r="AN63" i="42" a="1"/>
  <c r="AN63" i="42" s="1"/>
  <c r="AM63" i="42" a="1"/>
  <c r="AM63" i="42" s="1"/>
  <c r="AL63" i="42" a="1"/>
  <c r="AL63" i="42" s="1"/>
  <c r="AO62" i="42" a="1"/>
  <c r="AO62" i="42" s="1"/>
  <c r="AN62" i="42" a="1"/>
  <c r="AN62" i="42" s="1"/>
  <c r="AM62" i="42" a="1"/>
  <c r="AM62" i="42" s="1"/>
  <c r="AL62" i="42" a="1"/>
  <c r="AL62" i="42" s="1"/>
  <c r="AO61" i="42" a="1"/>
  <c r="AO61" i="42" s="1"/>
  <c r="AN61" i="42" a="1"/>
  <c r="AN61" i="42" s="1"/>
  <c r="AM61" i="42" a="1"/>
  <c r="AM61" i="42" s="1"/>
  <c r="AL61" i="42" a="1"/>
  <c r="AL61" i="42" s="1"/>
  <c r="AO60" i="42" a="1"/>
  <c r="AO60" i="42" s="1"/>
  <c r="AN60" i="42" a="1"/>
  <c r="AN60" i="42" s="1"/>
  <c r="AM60" i="42" a="1"/>
  <c r="AM60" i="42" s="1"/>
  <c r="AL60" i="42" a="1"/>
  <c r="AL60" i="42" s="1"/>
  <c r="AO59" i="42" a="1"/>
  <c r="AO59" i="42" s="1"/>
  <c r="AN59" i="42" a="1"/>
  <c r="AN59" i="42" s="1"/>
  <c r="AM59" i="42" a="1"/>
  <c r="AM59" i="42" s="1"/>
  <c r="AL59" i="42" a="1"/>
  <c r="AL59" i="42" s="1"/>
  <c r="AO58" i="42" a="1"/>
  <c r="AO58" i="42" s="1"/>
  <c r="AN58" i="42" a="1"/>
  <c r="AN58" i="42" s="1"/>
  <c r="AM58" i="42" a="1"/>
  <c r="AM58" i="42" s="1"/>
  <c r="AL58" i="42" a="1"/>
  <c r="AL58" i="42" s="1"/>
  <c r="AO57" i="42" a="1"/>
  <c r="AO57" i="42" s="1"/>
  <c r="AN57" i="42" a="1"/>
  <c r="AN57" i="42" s="1"/>
  <c r="AM57" i="42" a="1"/>
  <c r="AM57" i="42" s="1"/>
  <c r="AL57" i="42" a="1"/>
  <c r="AL57" i="42" s="1"/>
  <c r="AO56" i="42" a="1"/>
  <c r="AO56" i="42" s="1"/>
  <c r="AN56" i="42" a="1"/>
  <c r="AN56" i="42" s="1"/>
  <c r="AM56" i="42" a="1"/>
  <c r="AM56" i="42" s="1"/>
  <c r="AL56" i="42" a="1"/>
  <c r="AL56" i="42" s="1"/>
  <c r="AO55" i="42" a="1"/>
  <c r="AO55" i="42" s="1"/>
  <c r="AN55" i="42" a="1"/>
  <c r="AN55" i="42" s="1"/>
  <c r="AM55" i="42" a="1"/>
  <c r="AM55" i="42" s="1"/>
  <c r="AL55" i="42" a="1"/>
  <c r="AL55" i="42" s="1"/>
  <c r="AO54" i="42" a="1"/>
  <c r="AO54" i="42" s="1"/>
  <c r="AN54" i="42" a="1"/>
  <c r="AN54" i="42" s="1"/>
  <c r="AM54" i="42" a="1"/>
  <c r="AM54" i="42" s="1"/>
  <c r="AL54" i="42" a="1"/>
  <c r="AL54" i="42" s="1"/>
  <c r="AO53" i="42" a="1"/>
  <c r="AO53" i="42" s="1"/>
  <c r="AN53" i="42" a="1"/>
  <c r="AN53" i="42" s="1"/>
  <c r="AM53" i="42" a="1"/>
  <c r="AM53" i="42" s="1"/>
  <c r="AL53" i="42" a="1"/>
  <c r="AL53" i="42" s="1"/>
  <c r="AO52" i="42" a="1"/>
  <c r="AO52" i="42" s="1"/>
  <c r="AN52" i="42" a="1"/>
  <c r="AN52" i="42" s="1"/>
  <c r="AM52" i="42" a="1"/>
  <c r="AM52" i="42" s="1"/>
  <c r="AL52" i="42" a="1"/>
  <c r="AL52" i="42" s="1"/>
  <c r="AO51" i="42" a="1"/>
  <c r="AO51" i="42" s="1"/>
  <c r="AN51" i="42" a="1"/>
  <c r="AN51" i="42" s="1"/>
  <c r="AM51" i="42" a="1"/>
  <c r="AM51" i="42" s="1"/>
  <c r="AL51" i="42" a="1"/>
  <c r="AL51" i="42" s="1"/>
  <c r="AO50" i="42" a="1"/>
  <c r="AO50" i="42" s="1"/>
  <c r="AN50" i="42" a="1"/>
  <c r="AN50" i="42" s="1"/>
  <c r="AM50" i="42" a="1"/>
  <c r="AM50" i="42" s="1"/>
  <c r="AL50" i="42" a="1"/>
  <c r="AL50" i="42" s="1"/>
  <c r="AO49" i="42" a="1"/>
  <c r="AO49" i="42" s="1"/>
  <c r="AN49" i="42" a="1"/>
  <c r="AN49" i="42" s="1"/>
  <c r="AM49" i="42" a="1"/>
  <c r="AM49" i="42" s="1"/>
  <c r="AL49" i="42" a="1"/>
  <c r="AL49" i="42" s="1"/>
  <c r="AO48" i="42" a="1"/>
  <c r="AO48" i="42" s="1"/>
  <c r="AN48" i="42" a="1"/>
  <c r="AN48" i="42" s="1"/>
  <c r="AM48" i="42" a="1"/>
  <c r="AM48" i="42" s="1"/>
  <c r="AL48" i="42" a="1"/>
  <c r="AL48" i="42" s="1"/>
  <c r="AO47" i="42" a="1"/>
  <c r="AO47" i="42" s="1"/>
  <c r="AN47" i="42" a="1"/>
  <c r="AN47" i="42" s="1"/>
  <c r="AM47" i="42" a="1"/>
  <c r="AM47" i="42" s="1"/>
  <c r="AL47" i="42" a="1"/>
  <c r="AL47" i="42" s="1"/>
  <c r="AO46" i="42" a="1"/>
  <c r="AO46" i="42" s="1"/>
  <c r="AN46" i="42" a="1"/>
  <c r="AN46" i="42" s="1"/>
  <c r="AM46" i="42" a="1"/>
  <c r="AM46" i="42" s="1"/>
  <c r="AL46" i="42" a="1"/>
  <c r="AL46" i="42" s="1"/>
  <c r="AO45" i="42" a="1"/>
  <c r="AO45" i="42" s="1"/>
  <c r="AN45" i="42" a="1"/>
  <c r="AN45" i="42" s="1"/>
  <c r="AM45" i="42" a="1"/>
  <c r="AM45" i="42" s="1"/>
  <c r="AL45" i="42" a="1"/>
  <c r="AL45" i="42" s="1"/>
  <c r="AO44" i="42" a="1"/>
  <c r="AO44" i="42" s="1"/>
  <c r="AN44" i="42" a="1"/>
  <c r="AN44" i="42" s="1"/>
  <c r="AM44" i="42" a="1"/>
  <c r="AM44" i="42" s="1"/>
  <c r="AL44" i="42" a="1"/>
  <c r="AL44" i="42" s="1"/>
  <c r="AO43" i="42" a="1"/>
  <c r="AO43" i="42" s="1"/>
  <c r="AN43" i="42" a="1"/>
  <c r="AN43" i="42" s="1"/>
  <c r="AM43" i="42" a="1"/>
  <c r="AM43" i="42" s="1"/>
  <c r="AL43" i="42" a="1"/>
  <c r="AL43" i="42" s="1"/>
  <c r="AO42" i="42" a="1"/>
  <c r="AO42" i="42" s="1"/>
  <c r="AN42" i="42" a="1"/>
  <c r="AN42" i="42" s="1"/>
  <c r="AM42" i="42" a="1"/>
  <c r="AM42" i="42" s="1"/>
  <c r="AL42" i="42" a="1"/>
  <c r="AL42" i="42" s="1"/>
  <c r="AO41" i="42" a="1"/>
  <c r="AO41" i="42" s="1"/>
  <c r="AN41" i="42" a="1"/>
  <c r="AN41" i="42" s="1"/>
  <c r="AM41" i="42" a="1"/>
  <c r="AM41" i="42" s="1"/>
  <c r="AL41" i="42" a="1"/>
  <c r="AL41" i="42" s="1"/>
  <c r="AO40" i="42" a="1"/>
  <c r="AO40" i="42" s="1"/>
  <c r="AN40" i="42" a="1"/>
  <c r="AN40" i="42" s="1"/>
  <c r="AM40" i="42" a="1"/>
  <c r="AM40" i="42" s="1"/>
  <c r="AL40" i="42" a="1"/>
  <c r="AL40" i="42" s="1"/>
  <c r="AO39" i="42" a="1"/>
  <c r="AO39" i="42" s="1"/>
  <c r="AN39" i="42" a="1"/>
  <c r="AN39" i="42" s="1"/>
  <c r="AM39" i="42" a="1"/>
  <c r="AM39" i="42" s="1"/>
  <c r="AL39" i="42" a="1"/>
  <c r="AL39" i="42" s="1"/>
  <c r="AO38" i="42" a="1"/>
  <c r="AO38" i="42" s="1"/>
  <c r="AN38" i="42" a="1"/>
  <c r="AN38" i="42" s="1"/>
  <c r="AM38" i="42" a="1"/>
  <c r="AM38" i="42" s="1"/>
  <c r="AL38" i="42" a="1"/>
  <c r="AL38" i="42" s="1"/>
  <c r="AO37" i="42" a="1"/>
  <c r="AO37" i="42" s="1"/>
  <c r="AN37" i="42" a="1"/>
  <c r="AN37" i="42" s="1"/>
  <c r="AM37" i="42" a="1"/>
  <c r="AM37" i="42" s="1"/>
  <c r="AL37" i="42" a="1"/>
  <c r="AL37" i="42" s="1"/>
  <c r="AO36" i="42" a="1"/>
  <c r="AO36" i="42" s="1"/>
  <c r="AN36" i="42" a="1"/>
  <c r="AN36" i="42" s="1"/>
  <c r="AM36" i="42" a="1"/>
  <c r="AM36" i="42" s="1"/>
  <c r="AL36" i="42" a="1"/>
  <c r="AL36" i="42" s="1"/>
  <c r="AO35" i="42" a="1"/>
  <c r="AO35" i="42" s="1"/>
  <c r="AN35" i="42" a="1"/>
  <c r="AN35" i="42" s="1"/>
  <c r="AM35" i="42" a="1"/>
  <c r="AM35" i="42" s="1"/>
  <c r="AL35" i="42" a="1"/>
  <c r="AL35" i="42" s="1"/>
  <c r="AO34" i="42" a="1"/>
  <c r="AO34" i="42" s="1"/>
  <c r="AN34" i="42" a="1"/>
  <c r="AN34" i="42" s="1"/>
  <c r="AM34" i="42" a="1"/>
  <c r="AM34" i="42" s="1"/>
  <c r="AL34" i="42" a="1"/>
  <c r="AL34" i="42" s="1"/>
  <c r="AO33" i="42" a="1"/>
  <c r="AO33" i="42" s="1"/>
  <c r="AN33" i="42" a="1"/>
  <c r="AN33" i="42" s="1"/>
  <c r="AM33" i="42" a="1"/>
  <c r="AM33" i="42" s="1"/>
  <c r="AL33" i="42" a="1"/>
  <c r="AL33" i="42" s="1"/>
  <c r="AO32" i="42" a="1"/>
  <c r="AO32" i="42" s="1"/>
  <c r="AN32" i="42" a="1"/>
  <c r="AN32" i="42" s="1"/>
  <c r="AM32" i="42" a="1"/>
  <c r="AM32" i="42" s="1"/>
  <c r="AL32" i="42" a="1"/>
  <c r="AL32" i="42" s="1"/>
  <c r="AO31" i="42" a="1"/>
  <c r="AO31" i="42" s="1"/>
  <c r="AN31" i="42" a="1"/>
  <c r="AN31" i="42" s="1"/>
  <c r="AM31" i="42" a="1"/>
  <c r="AM31" i="42" s="1"/>
  <c r="AL31" i="42" a="1"/>
  <c r="AL31" i="42" s="1"/>
  <c r="AO30" i="42" a="1"/>
  <c r="AO30" i="42" s="1"/>
  <c r="AN30" i="42" a="1"/>
  <c r="AN30" i="42" s="1"/>
  <c r="AM30" i="42" a="1"/>
  <c r="AM30" i="42" s="1"/>
  <c r="AL30" i="42" a="1"/>
  <c r="AL30" i="42" s="1"/>
  <c r="AO29" i="42" a="1"/>
  <c r="AO29" i="42" s="1"/>
  <c r="AN29" i="42" a="1"/>
  <c r="AN29" i="42" s="1"/>
  <c r="AM29" i="42" a="1"/>
  <c r="AM29" i="42" s="1"/>
  <c r="AL29" i="42" a="1"/>
  <c r="AL29" i="42" s="1"/>
  <c r="AO28" i="42" a="1"/>
  <c r="AO28" i="42" s="1"/>
  <c r="AN28" i="42" a="1"/>
  <c r="AN28" i="42" s="1"/>
  <c r="AM28" i="42" a="1"/>
  <c r="AM28" i="42" s="1"/>
  <c r="AL28" i="42" a="1"/>
  <c r="AL28" i="42" s="1"/>
  <c r="AO27" i="42" a="1"/>
  <c r="AO27" i="42" s="1"/>
  <c r="AN27" i="42" a="1"/>
  <c r="AN27" i="42" s="1"/>
  <c r="AM27" i="42" a="1"/>
  <c r="AM27" i="42" s="1"/>
  <c r="AL27" i="42" a="1"/>
  <c r="AL27" i="42" s="1"/>
  <c r="AO26" i="42" a="1"/>
  <c r="AO26" i="42" s="1"/>
  <c r="AN26" i="42" a="1"/>
  <c r="AN26" i="42" s="1"/>
  <c r="AM26" i="42" a="1"/>
  <c r="AM26" i="42" s="1"/>
  <c r="AL26" i="42" a="1"/>
  <c r="AL26" i="42" s="1"/>
  <c r="AO25" i="42" a="1"/>
  <c r="AO25" i="42" s="1"/>
  <c r="AN25" i="42" a="1"/>
  <c r="AN25" i="42" s="1"/>
  <c r="AM25" i="42" a="1"/>
  <c r="AM25" i="42" s="1"/>
  <c r="AL25" i="42" a="1"/>
  <c r="AL25" i="42" s="1"/>
  <c r="AO24" i="42" a="1"/>
  <c r="AO24" i="42" s="1"/>
  <c r="AN24" i="42" a="1"/>
  <c r="AN24" i="42" s="1"/>
  <c r="AM24" i="42" a="1"/>
  <c r="AM24" i="42" s="1"/>
  <c r="AL24" i="42" a="1"/>
  <c r="AL24" i="42" s="1"/>
  <c r="AO23" i="42" a="1"/>
  <c r="AO23" i="42" s="1"/>
  <c r="AN23" i="42" a="1"/>
  <c r="AN23" i="42" s="1"/>
  <c r="AM23" i="42" a="1"/>
  <c r="AM23" i="42" s="1"/>
  <c r="AL23" i="42" a="1"/>
  <c r="AL23" i="42" s="1"/>
  <c r="AO22" i="42" a="1"/>
  <c r="AO22" i="42" s="1"/>
  <c r="AN22" i="42" a="1"/>
  <c r="AN22" i="42" s="1"/>
  <c r="AM22" i="42" a="1"/>
  <c r="AM22" i="42" s="1"/>
  <c r="AL22" i="42" a="1"/>
  <c r="AL22" i="42" s="1"/>
  <c r="AO21" i="42" a="1"/>
  <c r="AO21" i="42" s="1"/>
  <c r="AN21" i="42" a="1"/>
  <c r="AN21" i="42" s="1"/>
  <c r="AM21" i="42" a="1"/>
  <c r="AM21" i="42" s="1"/>
  <c r="AL21" i="42" a="1"/>
  <c r="AL21" i="42" s="1"/>
  <c r="AO20" i="42" a="1"/>
  <c r="AO20" i="42" s="1"/>
  <c r="AN20" i="42" a="1"/>
  <c r="AN20" i="42" s="1"/>
  <c r="AM20" i="42" a="1"/>
  <c r="AM20" i="42" s="1"/>
  <c r="AL20" i="42" a="1"/>
  <c r="AL20" i="42" s="1"/>
  <c r="AO19" i="42" a="1"/>
  <c r="AO19" i="42" s="1"/>
  <c r="AN19" i="42" a="1"/>
  <c r="AN19" i="42" s="1"/>
  <c r="AM19" i="42" a="1"/>
  <c r="AM19" i="42" s="1"/>
  <c r="AL19" i="42" a="1"/>
  <c r="AL19" i="42" s="1"/>
  <c r="AO18" i="42" a="1"/>
  <c r="AO18" i="42" s="1"/>
  <c r="AN18" i="42" a="1"/>
  <c r="AN18" i="42" s="1"/>
  <c r="AM18" i="42" a="1"/>
  <c r="AM18" i="42" s="1"/>
  <c r="AL18" i="42" a="1"/>
  <c r="AL18" i="42" s="1"/>
  <c r="AO17" i="42" a="1"/>
  <c r="AO17" i="42" s="1"/>
  <c r="AN17" i="42" a="1"/>
  <c r="AN17" i="42" s="1"/>
  <c r="AM17" i="42" a="1"/>
  <c r="AM17" i="42" s="1"/>
  <c r="AL17" i="42" a="1"/>
  <c r="AL17" i="42" s="1"/>
  <c r="AO16" i="42" a="1"/>
  <c r="AO16" i="42" s="1"/>
  <c r="AN16" i="42" a="1"/>
  <c r="AN16" i="42" s="1"/>
  <c r="AM16" i="42" a="1"/>
  <c r="AM16" i="42" s="1"/>
  <c r="AL16" i="42" a="1"/>
  <c r="AL16" i="42" s="1"/>
  <c r="AO15" i="42" a="1"/>
  <c r="AO15" i="42" s="1"/>
  <c r="AN15" i="42" a="1"/>
  <c r="AN15" i="42" s="1"/>
  <c r="AM15" i="42" a="1"/>
  <c r="AM15" i="42" s="1"/>
  <c r="AL15" i="42" a="1"/>
  <c r="AL15" i="42" s="1"/>
  <c r="AO14" i="42" a="1"/>
  <c r="AO14" i="42" s="1"/>
  <c r="AN14" i="42" a="1"/>
  <c r="AN14" i="42" s="1"/>
  <c r="AM14" i="42" a="1"/>
  <c r="AM14" i="42" s="1"/>
  <c r="AL14" i="42" a="1"/>
  <c r="AL14" i="42" s="1"/>
  <c r="AO13" i="42" a="1"/>
  <c r="AO13" i="42" s="1"/>
  <c r="AN13" i="42" a="1"/>
  <c r="AN13" i="42" s="1"/>
  <c r="AM13" i="42" a="1"/>
  <c r="AM13" i="42" s="1"/>
  <c r="AL13" i="42" a="1"/>
  <c r="AL13" i="42" s="1"/>
  <c r="AO12" i="42" a="1"/>
  <c r="AO12" i="42" s="1"/>
  <c r="AN12" i="42" a="1"/>
  <c r="AN12" i="42" s="1"/>
  <c r="AM12" i="42" a="1"/>
  <c r="AM12" i="42" s="1"/>
  <c r="AL12" i="42" a="1"/>
  <c r="AL12" i="42" s="1"/>
  <c r="AO11" i="42" a="1"/>
  <c r="AO11" i="42" s="1"/>
  <c r="AN11" i="42" a="1"/>
  <c r="AN11" i="42" s="1"/>
  <c r="AM11" i="42" a="1"/>
  <c r="AM11" i="42" s="1"/>
  <c r="AL11" i="42" a="1"/>
  <c r="AL11" i="42" s="1"/>
  <c r="AO10" i="42" a="1"/>
  <c r="AO10" i="42" s="1"/>
  <c r="AN10" i="42" a="1"/>
  <c r="AN10" i="42" s="1"/>
  <c r="AM10" i="42" a="1"/>
  <c r="AM10" i="42" s="1"/>
  <c r="AL10" i="42" a="1"/>
  <c r="AL10" i="42" s="1"/>
  <c r="AO9" i="42" a="1"/>
  <c r="AO9" i="42" s="1"/>
  <c r="AN9" i="42" a="1"/>
  <c r="AN9" i="42" s="1"/>
  <c r="AM9" i="42" a="1"/>
  <c r="AM9" i="42" s="1"/>
  <c r="AL9" i="42" a="1"/>
  <c r="AL9" i="42" s="1"/>
  <c r="AO8" i="42" a="1"/>
  <c r="AO8" i="42" s="1"/>
  <c r="AN8" i="42" a="1"/>
  <c r="AN8" i="42" s="1"/>
  <c r="AM8" i="42" a="1"/>
  <c r="AM8" i="42" s="1"/>
  <c r="AL8" i="42" a="1"/>
  <c r="AL8" i="42" s="1"/>
  <c r="AO7" i="42" a="1"/>
  <c r="AO7" i="42" s="1"/>
  <c r="AN7" i="42" a="1"/>
  <c r="AN7" i="42" s="1"/>
  <c r="AM7" i="42" a="1"/>
  <c r="AM7" i="42" s="1"/>
  <c r="AL7" i="42" a="1"/>
  <c r="AL7" i="42" s="1"/>
  <c r="AO6" i="42" a="1"/>
  <c r="AO6" i="42" s="1"/>
  <c r="AN6" i="42" a="1"/>
  <c r="AN6" i="42" s="1"/>
  <c r="AM6" i="42" a="1"/>
  <c r="AM6" i="42" s="1"/>
  <c r="AL6" i="42" a="1"/>
  <c r="AL6" i="42" s="1"/>
  <c r="AO5" i="42" a="1"/>
  <c r="AO5" i="42" s="1"/>
  <c r="AN5" i="42" a="1"/>
  <c r="AN5" i="42" s="1"/>
  <c r="AM5" i="42" a="1"/>
  <c r="AM5" i="42" s="1"/>
  <c r="AL5" i="42" a="1"/>
  <c r="AL5" i="42" s="1"/>
  <c r="AO4" i="42" a="1"/>
  <c r="AO4" i="42" s="1"/>
  <c r="AN4" i="42" a="1"/>
  <c r="AN4" i="42" s="1"/>
  <c r="AM4" i="42" a="1"/>
  <c r="AM4" i="42" s="1"/>
  <c r="AL4" i="42" a="1"/>
  <c r="AL4" i="42" s="1"/>
  <c r="AG81" i="42" a="1"/>
  <c r="AG81" i="42" s="1"/>
  <c r="AF81" i="42" a="1"/>
  <c r="AF81" i="42" s="1"/>
  <c r="AE81" i="42" a="1"/>
  <c r="AE81" i="42" s="1"/>
  <c r="AD81" i="42"/>
  <c r="AD81" i="42" a="1"/>
  <c r="AC81" i="42" a="1"/>
  <c r="AC81" i="42" s="1"/>
  <c r="AB81" i="42" a="1"/>
  <c r="AB81" i="42" s="1"/>
  <c r="AA81" i="42" a="1"/>
  <c r="AA81" i="42" s="1"/>
  <c r="Z81" i="42" a="1"/>
  <c r="Z81" i="42" s="1"/>
  <c r="Y81" i="42" a="1"/>
  <c r="Y81" i="42" s="1"/>
  <c r="AG80" i="42" a="1"/>
  <c r="AG80" i="42" s="1"/>
  <c r="AF80" i="42"/>
  <c r="AF80" i="42" a="1"/>
  <c r="AE80" i="42" a="1"/>
  <c r="AE80" i="42" s="1"/>
  <c r="AD80" i="42" a="1"/>
  <c r="AD80" i="42" s="1"/>
  <c r="AC80" i="42" a="1"/>
  <c r="AC80" i="42" s="1"/>
  <c r="AB80" i="42" a="1"/>
  <c r="AB80" i="42" s="1"/>
  <c r="AA80" i="42"/>
  <c r="AA80" i="42" a="1"/>
  <c r="Z80" i="42" a="1"/>
  <c r="Z80" i="42" s="1"/>
  <c r="Y80" i="42" a="1"/>
  <c r="Y80" i="42" s="1"/>
  <c r="AG79" i="42" a="1"/>
  <c r="AG79" i="42" s="1"/>
  <c r="AF79" i="42" a="1"/>
  <c r="AF79" i="42" s="1"/>
  <c r="AE79" i="42" a="1"/>
  <c r="AE79" i="42" s="1"/>
  <c r="AD79" i="42" a="1"/>
  <c r="AD79" i="42" s="1"/>
  <c r="AC79" i="42"/>
  <c r="AC79" i="42" a="1"/>
  <c r="AB79" i="42" a="1"/>
  <c r="AB79" i="42" s="1"/>
  <c r="AA79" i="42" a="1"/>
  <c r="AA79" i="42" s="1"/>
  <c r="Z79" i="42" a="1"/>
  <c r="Z79" i="42" s="1"/>
  <c r="Y79" i="42"/>
  <c r="Y79" i="42" a="1"/>
  <c r="AG78" i="42"/>
  <c r="AG78" i="42" a="1"/>
  <c r="AF78" i="42" a="1"/>
  <c r="AF78" i="42" s="1"/>
  <c r="AE78" i="42" a="1"/>
  <c r="AE78" i="42" s="1"/>
  <c r="AD78" i="42" a="1"/>
  <c r="AD78" i="42" s="1"/>
  <c r="AC78" i="42"/>
  <c r="AC78" i="42" a="1"/>
  <c r="AB78" i="42" a="1"/>
  <c r="AB78" i="42" s="1"/>
  <c r="AA78" i="42" a="1"/>
  <c r="AA78" i="42" s="1"/>
  <c r="Z78" i="42" a="1"/>
  <c r="Z78" i="42" s="1"/>
  <c r="Y78" i="42" a="1"/>
  <c r="Y78" i="42" s="1"/>
  <c r="AG77" i="42" a="1"/>
  <c r="AG77" i="42" s="1"/>
  <c r="AF77" i="42" a="1"/>
  <c r="AF77" i="42" s="1"/>
  <c r="AE77" i="42"/>
  <c r="AE77" i="42" a="1"/>
  <c r="AD77" i="42" a="1"/>
  <c r="AD77" i="42" s="1"/>
  <c r="AC77" i="42" a="1"/>
  <c r="AC77" i="42" s="1"/>
  <c r="AB77" i="42" a="1"/>
  <c r="AB77" i="42" s="1"/>
  <c r="AA77" i="42"/>
  <c r="AA77" i="42" a="1"/>
  <c r="Z77" i="42"/>
  <c r="Z77" i="42" a="1"/>
  <c r="Y77" i="42" a="1"/>
  <c r="Y77" i="42" s="1"/>
  <c r="AG76" i="42" a="1"/>
  <c r="AG76" i="42" s="1"/>
  <c r="AF76" i="42" a="1"/>
  <c r="AF76" i="42" s="1"/>
  <c r="AE76" i="42"/>
  <c r="AE76" i="42" a="1"/>
  <c r="AD76" i="42" a="1"/>
  <c r="AD76" i="42" s="1"/>
  <c r="AC76" i="42" a="1"/>
  <c r="AC76" i="42" s="1"/>
  <c r="AB76" i="42" a="1"/>
  <c r="AB76" i="42" s="1"/>
  <c r="AA76" i="42" a="1"/>
  <c r="AA76" i="42" s="1"/>
  <c r="Z76" i="42" a="1"/>
  <c r="Z76" i="42" s="1"/>
  <c r="Y76" i="42" a="1"/>
  <c r="Y76" i="42" s="1"/>
  <c r="AG75" i="42"/>
  <c r="AG75" i="42" a="1"/>
  <c r="AF75" i="42" a="1"/>
  <c r="AF75" i="42" s="1"/>
  <c r="AE75" i="42" a="1"/>
  <c r="AE75" i="42" s="1"/>
  <c r="AD75" i="42" a="1"/>
  <c r="AD75" i="42" s="1"/>
  <c r="AC75" i="42"/>
  <c r="AC75" i="42" a="1"/>
  <c r="AB75" i="42"/>
  <c r="AB75" i="42" a="1"/>
  <c r="AA75" i="42" a="1"/>
  <c r="AA75" i="42" s="1"/>
  <c r="Z75" i="42" a="1"/>
  <c r="Z75" i="42" s="1"/>
  <c r="Y75" i="42" a="1"/>
  <c r="Y75" i="42" s="1"/>
  <c r="AG74" i="42"/>
  <c r="AG74" i="42" a="1"/>
  <c r="AF74" i="42" a="1"/>
  <c r="AF74" i="42" s="1"/>
  <c r="AE74" i="42" a="1"/>
  <c r="AE74" i="42" s="1"/>
  <c r="AD74" i="42" a="1"/>
  <c r="AD74" i="42" s="1"/>
  <c r="AC74" i="42" a="1"/>
  <c r="AC74" i="42" s="1"/>
  <c r="AB74" i="42" a="1"/>
  <c r="AB74" i="42" s="1"/>
  <c r="AA74" i="42" a="1"/>
  <c r="AA74" i="42" s="1"/>
  <c r="Z74" i="42"/>
  <c r="Z74" i="42" a="1"/>
  <c r="Y74" i="42" a="1"/>
  <c r="Y74" i="42" s="1"/>
  <c r="AG73" i="42" a="1"/>
  <c r="AG73" i="42" s="1"/>
  <c r="AF73" i="42" a="1"/>
  <c r="AF73" i="42" s="1"/>
  <c r="AE73" i="42"/>
  <c r="AE73" i="42" a="1"/>
  <c r="AD73" i="42"/>
  <c r="AD73" i="42" a="1"/>
  <c r="AC73" i="42" a="1"/>
  <c r="AC73" i="42" s="1"/>
  <c r="AB73" i="42" a="1"/>
  <c r="AB73" i="42" s="1"/>
  <c r="AA73" i="42" a="1"/>
  <c r="AA73" i="42" s="1"/>
  <c r="Z73" i="42"/>
  <c r="Z73" i="42" a="1"/>
  <c r="Y73" i="42" a="1"/>
  <c r="Y73" i="42" s="1"/>
  <c r="AG72" i="42" a="1"/>
  <c r="AG72" i="42" s="1"/>
  <c r="AF72" i="42" a="1"/>
  <c r="AF72" i="42" s="1"/>
  <c r="AE72" i="42" a="1"/>
  <c r="AE72" i="42" s="1"/>
  <c r="AD72" i="42" a="1"/>
  <c r="AD72" i="42" s="1"/>
  <c r="AC72" i="42" a="1"/>
  <c r="AC72" i="42" s="1"/>
  <c r="AB72" i="42"/>
  <c r="AB72" i="42" a="1"/>
  <c r="AA72" i="42" a="1"/>
  <c r="AA72" i="42" s="1"/>
  <c r="Z72" i="42" a="1"/>
  <c r="Z72" i="42" s="1"/>
  <c r="Y72" i="42" a="1"/>
  <c r="Y72" i="42" s="1"/>
  <c r="AG71" i="42"/>
  <c r="AG71" i="42" a="1"/>
  <c r="AF71" i="42" a="1"/>
  <c r="AF71" i="42" s="1"/>
  <c r="AE71" i="42" a="1"/>
  <c r="AE71" i="42" s="1"/>
  <c r="AD71" i="42" a="1"/>
  <c r="AD71" i="42" s="1"/>
  <c r="AC71" i="42" a="1"/>
  <c r="AC71" i="42" s="1"/>
  <c r="AB71" i="42"/>
  <c r="AB71" i="42" a="1"/>
  <c r="AA71" i="42" a="1"/>
  <c r="AA71" i="42" s="1"/>
  <c r="Z71" i="42" a="1"/>
  <c r="Z71" i="42" s="1"/>
  <c r="Y71" i="42" a="1"/>
  <c r="Y71" i="42" s="1"/>
  <c r="AG70" i="42" a="1"/>
  <c r="AG70" i="42" s="1"/>
  <c r="AF70" i="42" a="1"/>
  <c r="AF70" i="42" s="1"/>
  <c r="AE70" i="42" a="1"/>
  <c r="AE70" i="42" s="1"/>
  <c r="AD70" i="42" a="1"/>
  <c r="AD70" i="42" s="1"/>
  <c r="AC70" i="42" a="1"/>
  <c r="AC70" i="42" s="1"/>
  <c r="AB70" i="42" a="1"/>
  <c r="AB70" i="42" s="1"/>
  <c r="AA70" i="42" a="1"/>
  <c r="AA70" i="42" s="1"/>
  <c r="Z70" i="42"/>
  <c r="Z70" i="42" a="1"/>
  <c r="Y70" i="42" a="1"/>
  <c r="Y70" i="42" s="1"/>
  <c r="AG69" i="42" a="1"/>
  <c r="AG69" i="42" s="1"/>
  <c r="AF69" i="42" a="1"/>
  <c r="AF69" i="42" s="1"/>
  <c r="AE69" i="42" a="1"/>
  <c r="AE69" i="42" s="1"/>
  <c r="AD69" i="42"/>
  <c r="AD69" i="42" a="1"/>
  <c r="AC69" i="42" a="1"/>
  <c r="AC69" i="42" s="1"/>
  <c r="AB69" i="42" a="1"/>
  <c r="AB69" i="42" s="1"/>
  <c r="AA69" i="42" a="1"/>
  <c r="AA69" i="42" s="1"/>
  <c r="Z69" i="42" a="1"/>
  <c r="Z69" i="42" s="1"/>
  <c r="Y69" i="42" a="1"/>
  <c r="Y69" i="42" s="1"/>
  <c r="AG68" i="42" a="1"/>
  <c r="AG68" i="42" s="1"/>
  <c r="AF68" i="42" a="1"/>
  <c r="AF68" i="42" s="1"/>
  <c r="AE68" i="42" a="1"/>
  <c r="AE68" i="42" s="1"/>
  <c r="AD68" i="42" a="1"/>
  <c r="AD68" i="42" s="1"/>
  <c r="AC68" i="42" a="1"/>
  <c r="AC68" i="42" s="1"/>
  <c r="AB68" i="42"/>
  <c r="AB68" i="42" a="1"/>
  <c r="AA68" i="42" a="1"/>
  <c r="AA68" i="42" s="1"/>
  <c r="Z68" i="42" a="1"/>
  <c r="Z68" i="42" s="1"/>
  <c r="Y68" i="42" a="1"/>
  <c r="Y68" i="42" s="1"/>
  <c r="AG67" i="42" a="1"/>
  <c r="AG67" i="42" s="1"/>
  <c r="AF67" i="42"/>
  <c r="AF67" i="42" a="1"/>
  <c r="AE67" i="42" a="1"/>
  <c r="AE67" i="42" s="1"/>
  <c r="AD67" i="42" a="1"/>
  <c r="AD67" i="42" s="1"/>
  <c r="AC67" i="42" a="1"/>
  <c r="AC67" i="42" s="1"/>
  <c r="AB67" i="42" a="1"/>
  <c r="AB67" i="42" s="1"/>
  <c r="AA67" i="42" a="1"/>
  <c r="AA67" i="42" s="1"/>
  <c r="Z67" i="42" a="1"/>
  <c r="Z67" i="42" s="1"/>
  <c r="Y67" i="42" a="1"/>
  <c r="Y67" i="42" s="1"/>
  <c r="AG66" i="42" a="1"/>
  <c r="AG66" i="42" s="1"/>
  <c r="AF66" i="42" a="1"/>
  <c r="AF66" i="42" s="1"/>
  <c r="AE66" i="42" a="1"/>
  <c r="AE66" i="42" s="1"/>
  <c r="AD66" i="42"/>
  <c r="AD66" i="42" a="1"/>
  <c r="AC66" i="42" a="1"/>
  <c r="AC66" i="42" s="1"/>
  <c r="AB66" i="42" a="1"/>
  <c r="AB66" i="42" s="1"/>
  <c r="AA66" i="42" a="1"/>
  <c r="AA66" i="42" s="1"/>
  <c r="Z66" i="42" a="1"/>
  <c r="Z66" i="42" s="1"/>
  <c r="Y66" i="42"/>
  <c r="Y66" i="42" a="1"/>
  <c r="AG65" i="42" a="1"/>
  <c r="AG65" i="42" s="1"/>
  <c r="AF65" i="42" a="1"/>
  <c r="AF65" i="42" s="1"/>
  <c r="AE65" i="42" a="1"/>
  <c r="AE65" i="42" s="1"/>
  <c r="AD65" i="42" a="1"/>
  <c r="AD65" i="42" s="1"/>
  <c r="AC65" i="42" a="1"/>
  <c r="AC65" i="42" s="1"/>
  <c r="AB65" i="42" a="1"/>
  <c r="AB65" i="42" s="1"/>
  <c r="AA65" i="42" a="1"/>
  <c r="AA65" i="42" s="1"/>
  <c r="Z65" i="42" a="1"/>
  <c r="Z65" i="42" s="1"/>
  <c r="Y65" i="42" a="1"/>
  <c r="Y65" i="42" s="1"/>
  <c r="AG64" i="42" a="1"/>
  <c r="AG64" i="42" s="1"/>
  <c r="AF64" i="42"/>
  <c r="AF64" i="42" a="1"/>
  <c r="AE64" i="42" a="1"/>
  <c r="AE64" i="42" s="1"/>
  <c r="AD64" i="42" a="1"/>
  <c r="AD64" i="42" s="1"/>
  <c r="AC64" i="42" a="1"/>
  <c r="AC64" i="42" s="1"/>
  <c r="AB64" i="42" a="1"/>
  <c r="AB64" i="42" s="1"/>
  <c r="AA64" i="42"/>
  <c r="AA64" i="42" a="1"/>
  <c r="Z64" i="42" a="1"/>
  <c r="Z64" i="42" s="1"/>
  <c r="Y64" i="42" a="1"/>
  <c r="Y64" i="42" s="1"/>
  <c r="AG63" i="42" a="1"/>
  <c r="AG63" i="42" s="1"/>
  <c r="AF63" i="42" a="1"/>
  <c r="AF63" i="42" s="1"/>
  <c r="AE63" i="42" a="1"/>
  <c r="AE63" i="42" s="1"/>
  <c r="AD63" i="42" a="1"/>
  <c r="AD63" i="42" s="1"/>
  <c r="AC63" i="42" a="1"/>
  <c r="AC63" i="42" s="1"/>
  <c r="AB63" i="42" a="1"/>
  <c r="AB63" i="42" s="1"/>
  <c r="AA63" i="42" a="1"/>
  <c r="AA63" i="42" s="1"/>
  <c r="Z63" i="42" a="1"/>
  <c r="Z63" i="42" s="1"/>
  <c r="Y63" i="42"/>
  <c r="Y63" i="42" a="1"/>
  <c r="AG62" i="42" a="1"/>
  <c r="AG62" i="42" s="1"/>
  <c r="AF62" i="42" a="1"/>
  <c r="AF62" i="42" s="1"/>
  <c r="AE62" i="42" a="1"/>
  <c r="AE62" i="42" s="1"/>
  <c r="AD62" i="42" a="1"/>
  <c r="AD62" i="42" s="1"/>
  <c r="AC62" i="42"/>
  <c r="AC62" i="42" a="1"/>
  <c r="AB62" i="42" a="1"/>
  <c r="AB62" i="42" s="1"/>
  <c r="AA62" i="42"/>
  <c r="AA62" i="42" a="1"/>
  <c r="Z62" i="42"/>
  <c r="Z62" i="42" a="1"/>
  <c r="Y62" i="42"/>
  <c r="Y62" i="42" a="1"/>
  <c r="AG61" i="42" a="1"/>
  <c r="AG61" i="42" s="1"/>
  <c r="AF61" i="42" a="1"/>
  <c r="AF61" i="42" s="1"/>
  <c r="AE61" i="42" a="1"/>
  <c r="AE61" i="42" s="1"/>
  <c r="AD61" i="42" a="1"/>
  <c r="AD61" i="42" s="1"/>
  <c r="AC61" i="42" a="1"/>
  <c r="AC61" i="42" s="1"/>
  <c r="AB61" i="42"/>
  <c r="AB61" i="42" a="1"/>
  <c r="AA61" i="42"/>
  <c r="AA61" i="42" a="1"/>
  <c r="Z61" i="42"/>
  <c r="Z61" i="42" a="1"/>
  <c r="Y61" i="42" a="1"/>
  <c r="Y61" i="42" s="1"/>
  <c r="AG60" i="42"/>
  <c r="AG60" i="42" a="1"/>
  <c r="AF60" i="42" a="1"/>
  <c r="AF60" i="42" s="1"/>
  <c r="AE60" i="42" a="1"/>
  <c r="AE60" i="42" s="1"/>
  <c r="AD60" i="42" a="1"/>
  <c r="AD60" i="42" s="1"/>
  <c r="AC60" i="42"/>
  <c r="AC60" i="42" a="1"/>
  <c r="AB60" i="42"/>
  <c r="AB60" i="42" a="1"/>
  <c r="AA60" i="42"/>
  <c r="AA60" i="42" a="1"/>
  <c r="Z60" i="42" a="1"/>
  <c r="Z60" i="42" s="1"/>
  <c r="Y60" i="42" a="1"/>
  <c r="Y60" i="42" s="1"/>
  <c r="AG59" i="42"/>
  <c r="AG59" i="42" a="1"/>
  <c r="AF59" i="42" a="1"/>
  <c r="AF59" i="42" s="1"/>
  <c r="AE59" i="42" a="1"/>
  <c r="AE59" i="42" s="1"/>
  <c r="AD59" i="42"/>
  <c r="AD59" i="42" a="1"/>
  <c r="AC59" i="42"/>
  <c r="AC59" i="42" a="1"/>
  <c r="AB59" i="42"/>
  <c r="AB59" i="42" a="1"/>
  <c r="AA59" i="42" a="1"/>
  <c r="AA59" i="42" s="1"/>
  <c r="Z59" i="42" a="1"/>
  <c r="Z59" i="42" s="1"/>
  <c r="Y59" i="42" a="1"/>
  <c r="Y59" i="42" s="1"/>
  <c r="AG58" i="42"/>
  <c r="AG58" i="42" a="1"/>
  <c r="AF58" i="42" a="1"/>
  <c r="AF58" i="42" s="1"/>
  <c r="AE58" i="42"/>
  <c r="AE58" i="42" a="1"/>
  <c r="AD58" i="42"/>
  <c r="AD58" i="42" a="1"/>
  <c r="AC58" i="42"/>
  <c r="AC58" i="42" a="1"/>
  <c r="AB58" i="42" a="1"/>
  <c r="AB58" i="42" s="1"/>
  <c r="AA58" i="42" a="1"/>
  <c r="AA58" i="42" s="1"/>
  <c r="Z58" i="42" a="1"/>
  <c r="Z58" i="42" s="1"/>
  <c r="Y58" i="42" a="1"/>
  <c r="Y58" i="42" s="1"/>
  <c r="AG57" i="42" a="1"/>
  <c r="AG57" i="42" s="1"/>
  <c r="AF57" i="42"/>
  <c r="AF57" i="42" a="1"/>
  <c r="AE57" i="42"/>
  <c r="AE57" i="42" a="1"/>
  <c r="AD57" i="42"/>
  <c r="AD57" i="42" a="1"/>
  <c r="AC57" i="42" a="1"/>
  <c r="AC57" i="42" s="1"/>
  <c r="AB57" i="42"/>
  <c r="AB57" i="42" a="1"/>
  <c r="AA57" i="42" a="1"/>
  <c r="AA57" i="42" s="1"/>
  <c r="Z57" i="42" a="1"/>
  <c r="Z57" i="42" s="1"/>
  <c r="Y57" i="42" a="1"/>
  <c r="Y57" i="42" s="1"/>
  <c r="AG56" i="42"/>
  <c r="AG56" i="42" a="1"/>
  <c r="AF56" i="42"/>
  <c r="AF56" i="42" a="1"/>
  <c r="AE56" i="42"/>
  <c r="AE56" i="42" a="1"/>
  <c r="AD56" i="42" a="1"/>
  <c r="AD56" i="42" s="1"/>
  <c r="AC56" i="42" a="1"/>
  <c r="AC56" i="42" s="1"/>
  <c r="AB56" i="42"/>
  <c r="AB56" i="42" a="1"/>
  <c r="AA56" i="42" a="1"/>
  <c r="AA56" i="42" s="1"/>
  <c r="Z56" i="42" a="1"/>
  <c r="Z56" i="42" s="1"/>
  <c r="Y56" i="42"/>
  <c r="Y56" i="42" a="1"/>
  <c r="AG55" i="42"/>
  <c r="AG55" i="42" a="1"/>
  <c r="AF55" i="42"/>
  <c r="AF55" i="42" a="1"/>
  <c r="AE55" i="42" a="1"/>
  <c r="AE55" i="42" s="1"/>
  <c r="AD55" i="42" a="1"/>
  <c r="AD55" i="42" s="1"/>
  <c r="AC55" i="42" a="1"/>
  <c r="AC55" i="42" s="1"/>
  <c r="AB55" i="42"/>
  <c r="AB55" i="42" a="1"/>
  <c r="AA55" i="42" a="1"/>
  <c r="AA55" i="42" s="1"/>
  <c r="Z55" i="42"/>
  <c r="Z55" i="42" a="1"/>
  <c r="Y55" i="42"/>
  <c r="Y55" i="42" a="1"/>
  <c r="AG54" i="42"/>
  <c r="AG54" i="42" a="1"/>
  <c r="AF54" i="42" a="1"/>
  <c r="AF54" i="42" s="1"/>
  <c r="AE54" i="42" a="1"/>
  <c r="AE54" i="42" s="1"/>
  <c r="AD54" i="42" a="1"/>
  <c r="AD54" i="42" s="1"/>
  <c r="AC54" i="42" a="1"/>
  <c r="AC54" i="42" s="1"/>
  <c r="AB54" i="42" a="1"/>
  <c r="AB54" i="42" s="1"/>
  <c r="AA54" i="42"/>
  <c r="AA54" i="42" a="1"/>
  <c r="Z54" i="42"/>
  <c r="Z54" i="42" a="1"/>
  <c r="Y54" i="42"/>
  <c r="Y54" i="42" a="1"/>
  <c r="AG53" i="42" a="1"/>
  <c r="AG53" i="42" s="1"/>
  <c r="AF53" i="42"/>
  <c r="AF53" i="42" a="1"/>
  <c r="AE53" i="42" a="1"/>
  <c r="AE53" i="42" s="1"/>
  <c r="AD53" i="42" a="1"/>
  <c r="AD53" i="42" s="1"/>
  <c r="AC53" i="42" a="1"/>
  <c r="AC53" i="42" s="1"/>
  <c r="AB53" i="42"/>
  <c r="AB53" i="42" a="1"/>
  <c r="AA53" i="42"/>
  <c r="AA53" i="42" a="1"/>
  <c r="Z53" i="42"/>
  <c r="Z53" i="42" a="1"/>
  <c r="Y53" i="42" a="1"/>
  <c r="Y53" i="42" s="1"/>
  <c r="AG52" i="42" a="1"/>
  <c r="AG52" i="42" s="1"/>
  <c r="AF52" i="42"/>
  <c r="AF52" i="42" a="1"/>
  <c r="AE52" i="42" a="1"/>
  <c r="AE52" i="42" s="1"/>
  <c r="AD52" i="42" a="1"/>
  <c r="AD52" i="42" s="1"/>
  <c r="AC52" i="42"/>
  <c r="AC52" i="42" a="1"/>
  <c r="AB52" i="42"/>
  <c r="AB52" i="42" a="1"/>
  <c r="AA52" i="42"/>
  <c r="AA52" i="42" a="1"/>
  <c r="Z52" i="42" a="1"/>
  <c r="Z52" i="42" s="1"/>
  <c r="Y52" i="42" a="1"/>
  <c r="Y52" i="42" s="1"/>
  <c r="AG51" i="42" a="1"/>
  <c r="AG51" i="42" s="1"/>
  <c r="AF51" i="42"/>
  <c r="AF51" i="42" a="1"/>
  <c r="AE51" i="42" a="1"/>
  <c r="AE51" i="42" s="1"/>
  <c r="AD51" i="42"/>
  <c r="AD51" i="42" a="1"/>
  <c r="AC51" i="42"/>
  <c r="AC51" i="42" a="1"/>
  <c r="AB51" i="42"/>
  <c r="AB51" i="42" a="1"/>
  <c r="AA51" i="42" a="1"/>
  <c r="AA51" i="42" s="1"/>
  <c r="Z51" i="42" a="1"/>
  <c r="Z51" i="42" s="1"/>
  <c r="Y51" i="42" a="1"/>
  <c r="Y51" i="42" s="1"/>
  <c r="AG50" i="42" a="1"/>
  <c r="AG50" i="42" s="1"/>
  <c r="AF50" i="42" a="1"/>
  <c r="AF50" i="42" s="1"/>
  <c r="AE50" i="42"/>
  <c r="AE50" i="42" a="1"/>
  <c r="AD50" i="42"/>
  <c r="AD50" i="42" a="1"/>
  <c r="AC50" i="42"/>
  <c r="AC50" i="42" a="1"/>
  <c r="AB50" i="42" a="1"/>
  <c r="AB50" i="42" s="1"/>
  <c r="AA50" i="42"/>
  <c r="AA50" i="42" a="1"/>
  <c r="Z50" i="42" a="1"/>
  <c r="Z50" i="42" s="1"/>
  <c r="Y50" i="42" a="1"/>
  <c r="Y50" i="42" s="1"/>
  <c r="AG49" i="42" a="1"/>
  <c r="AG49" i="42" s="1"/>
  <c r="AF49" i="42"/>
  <c r="AF49" i="42" a="1"/>
  <c r="AE49" i="42"/>
  <c r="AE49" i="42" a="1"/>
  <c r="AD49" i="42"/>
  <c r="AD49" i="42" a="1"/>
  <c r="AC49" i="42" a="1"/>
  <c r="AC49" i="42" s="1"/>
  <c r="AB49" i="42" a="1"/>
  <c r="AB49" i="42" s="1"/>
  <c r="AA49" i="42"/>
  <c r="AA49" i="42" a="1"/>
  <c r="Z49" i="42" a="1"/>
  <c r="Z49" i="42" s="1"/>
  <c r="Y49" i="42" a="1"/>
  <c r="Y49" i="42" s="1"/>
  <c r="AG48" i="42"/>
  <c r="AG48" i="42" a="1"/>
  <c r="AF48" i="42"/>
  <c r="AF48" i="42" a="1"/>
  <c r="AE48" i="42"/>
  <c r="AE48" i="42" a="1"/>
  <c r="AD48" i="42" a="1"/>
  <c r="AD48" i="42" s="1"/>
  <c r="AC48" i="42" a="1"/>
  <c r="AC48" i="42" s="1"/>
  <c r="AB48" i="42" a="1"/>
  <c r="AB48" i="42" s="1"/>
  <c r="AA48" i="42"/>
  <c r="AA48" i="42" a="1"/>
  <c r="Z48" i="42" a="1"/>
  <c r="Z48" i="42" s="1"/>
  <c r="Y48" i="42"/>
  <c r="Y48" i="42" a="1"/>
  <c r="AG47" i="42"/>
  <c r="AG47" i="42" a="1"/>
  <c r="AF47" i="42"/>
  <c r="AF47" i="42" a="1"/>
  <c r="AE47" i="42" a="1"/>
  <c r="AE47" i="42" s="1"/>
  <c r="AD47" i="42" a="1"/>
  <c r="AD47" i="42" s="1"/>
  <c r="AC47" i="42" a="1"/>
  <c r="AC47" i="42" s="1"/>
  <c r="AB47" i="42" a="1"/>
  <c r="AB47" i="42" s="1"/>
  <c r="AA47" i="42" a="1"/>
  <c r="AA47" i="42" s="1"/>
  <c r="Z47" i="42"/>
  <c r="Z47" i="42" a="1"/>
  <c r="Y47" i="42"/>
  <c r="Y47" i="42" a="1"/>
  <c r="AG46" i="42"/>
  <c r="AG46" i="42" a="1"/>
  <c r="AF46" i="42" a="1"/>
  <c r="AF46" i="42" s="1"/>
  <c r="AE46" i="42"/>
  <c r="AE46" i="42" a="1"/>
  <c r="AD46" i="42" a="1"/>
  <c r="AD46" i="42" s="1"/>
  <c r="AC46" i="42" a="1"/>
  <c r="AC46" i="42" s="1"/>
  <c r="AB46" i="42" a="1"/>
  <c r="AB46" i="42" s="1"/>
  <c r="AA46" i="42"/>
  <c r="AA46" i="42" a="1"/>
  <c r="Z46" i="42"/>
  <c r="Z46" i="42" a="1"/>
  <c r="Y46" i="42"/>
  <c r="Y46" i="42" a="1"/>
  <c r="AG45" i="42" a="1"/>
  <c r="AG45" i="42" s="1"/>
  <c r="AF45" i="42" a="1"/>
  <c r="AF45" i="42" s="1"/>
  <c r="AE45" i="42"/>
  <c r="AE45" i="42" a="1"/>
  <c r="AD45" i="42" a="1"/>
  <c r="AD45" i="42" s="1"/>
  <c r="AC45" i="42" a="1"/>
  <c r="AC45" i="42" s="1"/>
  <c r="AB45" i="42"/>
  <c r="AB45" i="42" a="1"/>
  <c r="AA45" i="42"/>
  <c r="AA45" i="42" a="1"/>
  <c r="Z45" i="42"/>
  <c r="Z45" i="42" a="1"/>
  <c r="Y45" i="42" a="1"/>
  <c r="Y45" i="42" s="1"/>
  <c r="AG44" i="42" a="1"/>
  <c r="AG44" i="42" s="1"/>
  <c r="AF44" i="42" a="1"/>
  <c r="AF44" i="42" s="1"/>
  <c r="AE44" i="42"/>
  <c r="AE44" i="42" a="1"/>
  <c r="AD44" i="42" a="1"/>
  <c r="AD44" i="42" s="1"/>
  <c r="AC44" i="42"/>
  <c r="AC44" i="42" a="1"/>
  <c r="AB44" i="42"/>
  <c r="AB44" i="42" a="1"/>
  <c r="AA44" i="42"/>
  <c r="AA44" i="42" a="1"/>
  <c r="Z44" i="42"/>
  <c r="Z44" i="42" a="1"/>
  <c r="Y44" i="42"/>
  <c r="Y44" i="42" a="1"/>
  <c r="AG43" i="42"/>
  <c r="AG43" i="42" a="1"/>
  <c r="AF43" i="42"/>
  <c r="AF43" i="42" a="1"/>
  <c r="AE43" i="42"/>
  <c r="AE43" i="42" a="1"/>
  <c r="AD43" i="42"/>
  <c r="AD43" i="42" a="1"/>
  <c r="AC43" i="42"/>
  <c r="AC43" i="42" a="1"/>
  <c r="AB43" i="42"/>
  <c r="AB43" i="42" a="1"/>
  <c r="AA43" i="42"/>
  <c r="AA43" i="42" a="1"/>
  <c r="Z43" i="42"/>
  <c r="Z43" i="42" a="1"/>
  <c r="Y43" i="42"/>
  <c r="Y43" i="42" a="1"/>
  <c r="AG42" i="42"/>
  <c r="AG42" i="42" a="1"/>
  <c r="AF42" i="42"/>
  <c r="AF42" i="42" a="1"/>
  <c r="AE42" i="42"/>
  <c r="AE42" i="42" a="1"/>
  <c r="AD42" i="42"/>
  <c r="AD42" i="42" a="1"/>
  <c r="AC42" i="42"/>
  <c r="AC42" i="42" a="1"/>
  <c r="AB42" i="42"/>
  <c r="AB42" i="42" a="1"/>
  <c r="AA42" i="42"/>
  <c r="AA42" i="42" a="1"/>
  <c r="Z42" i="42"/>
  <c r="Z42" i="42" a="1"/>
  <c r="Y42" i="42"/>
  <c r="Y42" i="42" a="1"/>
  <c r="AG41" i="42"/>
  <c r="AG41" i="42" a="1"/>
  <c r="AF41" i="42"/>
  <c r="AF41" i="42" a="1"/>
  <c r="AE41" i="42"/>
  <c r="AE41" i="42" a="1"/>
  <c r="AD41" i="42"/>
  <c r="AD41" i="42" a="1"/>
  <c r="AC41" i="42"/>
  <c r="AC41" i="42" a="1"/>
  <c r="AB41" i="42"/>
  <c r="AB41" i="42" a="1"/>
  <c r="AA41" i="42"/>
  <c r="AA41" i="42" a="1"/>
  <c r="Z41" i="42"/>
  <c r="Z41" i="42" a="1"/>
  <c r="Y41" i="42"/>
  <c r="Y41" i="42" a="1"/>
  <c r="AG40" i="42"/>
  <c r="AG40" i="42" a="1"/>
  <c r="AF40" i="42"/>
  <c r="AF40" i="42" a="1"/>
  <c r="AE40" i="42"/>
  <c r="AE40" i="42" a="1"/>
  <c r="AD40" i="42"/>
  <c r="AD40" i="42" a="1"/>
  <c r="AC40" i="42"/>
  <c r="AC40" i="42" a="1"/>
  <c r="AB40" i="42"/>
  <c r="AB40" i="42" a="1"/>
  <c r="AA40" i="42"/>
  <c r="AA40" i="42" a="1"/>
  <c r="Z40" i="42"/>
  <c r="Z40" i="42" a="1"/>
  <c r="Y40" i="42"/>
  <c r="Y40" i="42" a="1"/>
  <c r="AG39" i="42"/>
  <c r="AG39" i="42" a="1"/>
  <c r="AF39" i="42"/>
  <c r="AF39" i="42" a="1"/>
  <c r="AE39" i="42"/>
  <c r="AE39" i="42" a="1"/>
  <c r="AD39" i="42"/>
  <c r="AD39" i="42" a="1"/>
  <c r="AC39" i="42"/>
  <c r="AC39" i="42" a="1"/>
  <c r="AB39" i="42"/>
  <c r="AB39" i="42" a="1"/>
  <c r="AA39" i="42"/>
  <c r="AA39" i="42" a="1"/>
  <c r="Z39" i="42"/>
  <c r="Z39" i="42" a="1"/>
  <c r="Y39" i="42"/>
  <c r="Y39" i="42" a="1"/>
  <c r="AG38" i="42"/>
  <c r="AG38" i="42" a="1"/>
  <c r="AF38" i="42"/>
  <c r="AF38" i="42" a="1"/>
  <c r="AE38" i="42" a="1"/>
  <c r="AE38" i="42" s="1"/>
  <c r="AD38" i="42"/>
  <c r="AD38" i="42" a="1"/>
  <c r="AC38" i="42"/>
  <c r="AC38" i="42" a="1"/>
  <c r="AB38" i="42" a="1"/>
  <c r="AB38" i="42" s="1"/>
  <c r="AA38" i="42" a="1"/>
  <c r="AA38" i="42" s="1"/>
  <c r="Z38" i="42"/>
  <c r="Z38" i="42" a="1"/>
  <c r="Y38" i="42"/>
  <c r="Y38" i="42" a="1"/>
  <c r="AG37" i="42" a="1"/>
  <c r="AG37" i="42" s="1"/>
  <c r="AF37" i="42" a="1"/>
  <c r="AF37" i="42" s="1"/>
  <c r="AE37" i="42"/>
  <c r="AE37" i="42" a="1"/>
  <c r="AD37" i="42"/>
  <c r="AD37" i="42" a="1"/>
  <c r="AC37" i="42" a="1"/>
  <c r="AC37" i="42" s="1"/>
  <c r="AB37" i="42" a="1"/>
  <c r="AB37" i="42" s="1"/>
  <c r="AA37" i="42"/>
  <c r="AA37" i="42" a="1"/>
  <c r="Z37" i="42"/>
  <c r="Z37" i="42" a="1"/>
  <c r="Y37" i="42" a="1"/>
  <c r="Y37" i="42" s="1"/>
  <c r="AG36" i="42" a="1"/>
  <c r="AG36" i="42" s="1"/>
  <c r="AF36" i="42"/>
  <c r="AF36" i="42" a="1"/>
  <c r="AE36" i="42"/>
  <c r="AE36" i="42" a="1"/>
  <c r="AD36" i="42" a="1"/>
  <c r="AD36" i="42" s="1"/>
  <c r="AC36" i="42" a="1"/>
  <c r="AC36" i="42" s="1"/>
  <c r="AB36" i="42"/>
  <c r="AB36" i="42" a="1"/>
  <c r="AA36" i="42" a="1"/>
  <c r="AA36" i="42" s="1"/>
  <c r="Z36" i="42" a="1"/>
  <c r="Z36" i="42" s="1"/>
  <c r="Y36" i="42" a="1"/>
  <c r="Y36" i="42" s="1"/>
  <c r="AG35" i="42" a="1"/>
  <c r="AG35" i="42" s="1"/>
  <c r="AF35" i="42" a="1"/>
  <c r="AF35" i="42" s="1"/>
  <c r="AE35" i="42" a="1"/>
  <c r="AE35" i="42" s="1"/>
  <c r="AD35" i="42" a="1"/>
  <c r="AD35" i="42" s="1"/>
  <c r="AC35" i="42" a="1"/>
  <c r="AC35" i="42" s="1"/>
  <c r="AB35" i="42" a="1"/>
  <c r="AB35" i="42" s="1"/>
  <c r="AA35" i="42" a="1"/>
  <c r="AA35" i="42" s="1"/>
  <c r="Z35" i="42" a="1"/>
  <c r="Z35" i="42" s="1"/>
  <c r="Y35" i="42" a="1"/>
  <c r="Y35" i="42" s="1"/>
  <c r="AG34" i="42" a="1"/>
  <c r="AG34" i="42" s="1"/>
  <c r="AF34" i="42" a="1"/>
  <c r="AF34" i="42" s="1"/>
  <c r="AE34" i="42" a="1"/>
  <c r="AE34" i="42" s="1"/>
  <c r="AD34" i="42" a="1"/>
  <c r="AD34" i="42" s="1"/>
  <c r="AC34" i="42" a="1"/>
  <c r="AC34" i="42" s="1"/>
  <c r="AB34" i="42" a="1"/>
  <c r="AB34" i="42" s="1"/>
  <c r="AA34" i="42" a="1"/>
  <c r="AA34" i="42" s="1"/>
  <c r="Z34" i="42" a="1"/>
  <c r="Z34" i="42" s="1"/>
  <c r="Y34" i="42" a="1"/>
  <c r="Y34" i="42" s="1"/>
  <c r="AG33" i="42" a="1"/>
  <c r="AG33" i="42" s="1"/>
  <c r="AF33" i="42" a="1"/>
  <c r="AF33" i="42" s="1"/>
  <c r="AE33" i="42" a="1"/>
  <c r="AE33" i="42" s="1"/>
  <c r="AD33" i="42" a="1"/>
  <c r="AD33" i="42" s="1"/>
  <c r="AC33" i="42" a="1"/>
  <c r="AC33" i="42" s="1"/>
  <c r="AB33" i="42" a="1"/>
  <c r="AB33" i="42" s="1"/>
  <c r="AA33" i="42" a="1"/>
  <c r="AA33" i="42" s="1"/>
  <c r="Z33" i="42" a="1"/>
  <c r="Z33" i="42" s="1"/>
  <c r="Y33" i="42" a="1"/>
  <c r="Y33" i="42" s="1"/>
  <c r="AG32" i="42" a="1"/>
  <c r="AG32" i="42" s="1"/>
  <c r="AF32" i="42" a="1"/>
  <c r="AF32" i="42" s="1"/>
  <c r="AE32" i="42" a="1"/>
  <c r="AE32" i="42" s="1"/>
  <c r="AD32" i="42" a="1"/>
  <c r="AD32" i="42" s="1"/>
  <c r="AC32" i="42" a="1"/>
  <c r="AC32" i="42" s="1"/>
  <c r="AB32" i="42" a="1"/>
  <c r="AB32" i="42" s="1"/>
  <c r="AA32" i="42" a="1"/>
  <c r="AA32" i="42" s="1"/>
  <c r="Z32" i="42" a="1"/>
  <c r="Z32" i="42" s="1"/>
  <c r="Y32" i="42" a="1"/>
  <c r="Y32" i="42" s="1"/>
  <c r="AG31" i="42" a="1"/>
  <c r="AG31" i="42" s="1"/>
  <c r="AF31" i="42" a="1"/>
  <c r="AF31" i="42" s="1"/>
  <c r="AE31" i="42" a="1"/>
  <c r="AE31" i="42" s="1"/>
  <c r="AD31" i="42" a="1"/>
  <c r="AD31" i="42" s="1"/>
  <c r="AC31" i="42" a="1"/>
  <c r="AC31" i="42" s="1"/>
  <c r="AB31" i="42" a="1"/>
  <c r="AB31" i="42" s="1"/>
  <c r="AA31" i="42" a="1"/>
  <c r="AA31" i="42" s="1"/>
  <c r="Z31" i="42" a="1"/>
  <c r="Z31" i="42" s="1"/>
  <c r="Y31" i="42" a="1"/>
  <c r="Y31" i="42" s="1"/>
  <c r="AG30" i="42" a="1"/>
  <c r="AG30" i="42" s="1"/>
  <c r="AF30" i="42" a="1"/>
  <c r="AF30" i="42" s="1"/>
  <c r="AE30" i="42" a="1"/>
  <c r="AE30" i="42" s="1"/>
  <c r="AD30" i="42" a="1"/>
  <c r="AD30" i="42" s="1"/>
  <c r="AC30" i="42" a="1"/>
  <c r="AC30" i="42" s="1"/>
  <c r="AB30" i="42" a="1"/>
  <c r="AB30" i="42" s="1"/>
  <c r="AA30" i="42" a="1"/>
  <c r="AA30" i="42" s="1"/>
  <c r="Z30" i="42" a="1"/>
  <c r="Z30" i="42" s="1"/>
  <c r="Y30" i="42" a="1"/>
  <c r="Y30" i="42" s="1"/>
  <c r="AG29" i="42" a="1"/>
  <c r="AG29" i="42" s="1"/>
  <c r="AF29" i="42" a="1"/>
  <c r="AF29" i="42" s="1"/>
  <c r="AE29" i="42" a="1"/>
  <c r="AE29" i="42" s="1"/>
  <c r="AD29" i="42" a="1"/>
  <c r="AD29" i="42" s="1"/>
  <c r="AC29" i="42" a="1"/>
  <c r="AC29" i="42" s="1"/>
  <c r="AB29" i="42" a="1"/>
  <c r="AB29" i="42" s="1"/>
  <c r="AA29" i="42" a="1"/>
  <c r="AA29" i="42" s="1"/>
  <c r="Z29" i="42" a="1"/>
  <c r="Z29" i="42" s="1"/>
  <c r="Y29" i="42" a="1"/>
  <c r="Y29" i="42" s="1"/>
  <c r="AG28" i="42" a="1"/>
  <c r="AG28" i="42" s="1"/>
  <c r="AF28" i="42" a="1"/>
  <c r="AF28" i="42" s="1"/>
  <c r="AE28" i="42" a="1"/>
  <c r="AE28" i="42" s="1"/>
  <c r="AD28" i="42" a="1"/>
  <c r="AD28" i="42" s="1"/>
  <c r="AC28" i="42" a="1"/>
  <c r="AC28" i="42" s="1"/>
  <c r="AB28" i="42" a="1"/>
  <c r="AB28" i="42" s="1"/>
  <c r="AA28" i="42" a="1"/>
  <c r="AA28" i="42" s="1"/>
  <c r="Z28" i="42" a="1"/>
  <c r="Z28" i="42" s="1"/>
  <c r="Y28" i="42" a="1"/>
  <c r="Y28" i="42" s="1"/>
  <c r="AG27" i="42" a="1"/>
  <c r="AG27" i="42" s="1"/>
  <c r="AF27" i="42" a="1"/>
  <c r="AF27" i="42" s="1"/>
  <c r="AE27" i="42" a="1"/>
  <c r="AE27" i="42" s="1"/>
  <c r="AD27" i="42" a="1"/>
  <c r="AD27" i="42" s="1"/>
  <c r="AC27" i="42" a="1"/>
  <c r="AC27" i="42" s="1"/>
  <c r="AB27" i="42" a="1"/>
  <c r="AB27" i="42" s="1"/>
  <c r="AA27" i="42" a="1"/>
  <c r="AA27" i="42" s="1"/>
  <c r="Z27" i="42" a="1"/>
  <c r="Z27" i="42" s="1"/>
  <c r="Y27" i="42" a="1"/>
  <c r="Y27" i="42" s="1"/>
  <c r="AG26" i="42" a="1"/>
  <c r="AG26" i="42" s="1"/>
  <c r="AF26" i="42" a="1"/>
  <c r="AF26" i="42" s="1"/>
  <c r="AE26" i="42" a="1"/>
  <c r="AE26" i="42" s="1"/>
  <c r="AD26" i="42" a="1"/>
  <c r="AD26" i="42" s="1"/>
  <c r="AC26" i="42" a="1"/>
  <c r="AC26" i="42" s="1"/>
  <c r="AB26" i="42" a="1"/>
  <c r="AB26" i="42" s="1"/>
  <c r="AA26" i="42" a="1"/>
  <c r="AA26" i="42" s="1"/>
  <c r="Z26" i="42" a="1"/>
  <c r="Z26" i="42" s="1"/>
  <c r="Y26" i="42" a="1"/>
  <c r="Y26" i="42" s="1"/>
  <c r="AG25" i="42" a="1"/>
  <c r="AG25" i="42" s="1"/>
  <c r="AF25" i="42" a="1"/>
  <c r="AF25" i="42" s="1"/>
  <c r="AE25" i="42" a="1"/>
  <c r="AE25" i="42" s="1"/>
  <c r="AD25" i="42" a="1"/>
  <c r="AD25" i="42" s="1"/>
  <c r="AC25" i="42" a="1"/>
  <c r="AC25" i="42" s="1"/>
  <c r="AB25" i="42" a="1"/>
  <c r="AB25" i="42" s="1"/>
  <c r="AA25" i="42" a="1"/>
  <c r="AA25" i="42" s="1"/>
  <c r="Z25" i="42" a="1"/>
  <c r="Z25" i="42" s="1"/>
  <c r="Y25" i="42" a="1"/>
  <c r="Y25" i="42" s="1"/>
  <c r="AG24" i="42" a="1"/>
  <c r="AG24" i="42" s="1"/>
  <c r="AF24" i="42" a="1"/>
  <c r="AF24" i="42" s="1"/>
  <c r="AE24" i="42" a="1"/>
  <c r="AE24" i="42" s="1"/>
  <c r="AD24" i="42" a="1"/>
  <c r="AD24" i="42" s="1"/>
  <c r="AC24" i="42" a="1"/>
  <c r="AC24" i="42" s="1"/>
  <c r="AB24" i="42" a="1"/>
  <c r="AB24" i="42" s="1"/>
  <c r="AA24" i="42" a="1"/>
  <c r="AA24" i="42" s="1"/>
  <c r="Z24" i="42" a="1"/>
  <c r="Z24" i="42" s="1"/>
  <c r="Y24" i="42" a="1"/>
  <c r="Y24" i="42" s="1"/>
  <c r="AG23" i="42" a="1"/>
  <c r="AG23" i="42" s="1"/>
  <c r="AF23" i="42" a="1"/>
  <c r="AF23" i="42" s="1"/>
  <c r="AE23" i="42" a="1"/>
  <c r="AE23" i="42" s="1"/>
  <c r="AD23" i="42" a="1"/>
  <c r="AD23" i="42" s="1"/>
  <c r="AC23" i="42" a="1"/>
  <c r="AC23" i="42" s="1"/>
  <c r="AB23" i="42" a="1"/>
  <c r="AB23" i="42" s="1"/>
  <c r="AA23" i="42" a="1"/>
  <c r="AA23" i="42" s="1"/>
  <c r="Z23" i="42" a="1"/>
  <c r="Z23" i="42" s="1"/>
  <c r="Y23" i="42" a="1"/>
  <c r="Y23" i="42" s="1"/>
  <c r="AG22" i="42" a="1"/>
  <c r="AG22" i="42" s="1"/>
  <c r="AF22" i="42" a="1"/>
  <c r="AF22" i="42" s="1"/>
  <c r="AE22" i="42" a="1"/>
  <c r="AE22" i="42" s="1"/>
  <c r="AD22" i="42" a="1"/>
  <c r="AD22" i="42" s="1"/>
  <c r="AC22" i="42" a="1"/>
  <c r="AC22" i="42" s="1"/>
  <c r="AB22" i="42" a="1"/>
  <c r="AB22" i="42" s="1"/>
  <c r="AA22" i="42" a="1"/>
  <c r="AA22" i="42" s="1"/>
  <c r="Z22" i="42" a="1"/>
  <c r="Z22" i="42" s="1"/>
  <c r="Y22" i="42" a="1"/>
  <c r="Y22" i="42" s="1"/>
  <c r="AG21" i="42" a="1"/>
  <c r="AG21" i="42" s="1"/>
  <c r="AF21" i="42" a="1"/>
  <c r="AF21" i="42" s="1"/>
  <c r="AE21" i="42" a="1"/>
  <c r="AE21" i="42" s="1"/>
  <c r="AD21" i="42" a="1"/>
  <c r="AD21" i="42" s="1"/>
  <c r="AC21" i="42" a="1"/>
  <c r="AC21" i="42" s="1"/>
  <c r="AB21" i="42" a="1"/>
  <c r="AB21" i="42" s="1"/>
  <c r="AA21" i="42" a="1"/>
  <c r="AA21" i="42" s="1"/>
  <c r="Z21" i="42" a="1"/>
  <c r="Z21" i="42" s="1"/>
  <c r="Y21" i="42" a="1"/>
  <c r="Y21" i="42" s="1"/>
  <c r="AG20" i="42" a="1"/>
  <c r="AG20" i="42" s="1"/>
  <c r="AF20" i="42" a="1"/>
  <c r="AF20" i="42" s="1"/>
  <c r="AE20" i="42" a="1"/>
  <c r="AE20" i="42" s="1"/>
  <c r="AD20" i="42" a="1"/>
  <c r="AD20" i="42" s="1"/>
  <c r="AC20" i="42" a="1"/>
  <c r="AC20" i="42" s="1"/>
  <c r="AB20" i="42" a="1"/>
  <c r="AB20" i="42" s="1"/>
  <c r="AA20" i="42" a="1"/>
  <c r="AA20" i="42" s="1"/>
  <c r="Z20" i="42" a="1"/>
  <c r="Z20" i="42" s="1"/>
  <c r="Y20" i="42" a="1"/>
  <c r="Y20" i="42" s="1"/>
  <c r="AG19" i="42" a="1"/>
  <c r="AG19" i="42" s="1"/>
  <c r="AF19" i="42" a="1"/>
  <c r="AF19" i="42" s="1"/>
  <c r="AE19" i="42" a="1"/>
  <c r="AE19" i="42" s="1"/>
  <c r="AD19" i="42" a="1"/>
  <c r="AD19" i="42" s="1"/>
  <c r="AC19" i="42" a="1"/>
  <c r="AC19" i="42" s="1"/>
  <c r="AB19" i="42" a="1"/>
  <c r="AB19" i="42" s="1"/>
  <c r="AA19" i="42" a="1"/>
  <c r="AA19" i="42" s="1"/>
  <c r="Z19" i="42" a="1"/>
  <c r="Z19" i="42" s="1"/>
  <c r="Y19" i="42" a="1"/>
  <c r="Y19" i="42" s="1"/>
  <c r="AG18" i="42" a="1"/>
  <c r="AG18" i="42" s="1"/>
  <c r="AF18" i="42" a="1"/>
  <c r="AF18" i="42" s="1"/>
  <c r="AE18" i="42" a="1"/>
  <c r="AE18" i="42" s="1"/>
  <c r="AD18" i="42" a="1"/>
  <c r="AD18" i="42" s="1"/>
  <c r="AC18" i="42" a="1"/>
  <c r="AC18" i="42" s="1"/>
  <c r="AB18" i="42" a="1"/>
  <c r="AB18" i="42" s="1"/>
  <c r="AA18" i="42" a="1"/>
  <c r="AA18" i="42" s="1"/>
  <c r="Z18" i="42" a="1"/>
  <c r="Z18" i="42" s="1"/>
  <c r="Y18" i="42" a="1"/>
  <c r="Y18" i="42" s="1"/>
  <c r="AG17" i="42" a="1"/>
  <c r="AG17" i="42" s="1"/>
  <c r="AF17" i="42" a="1"/>
  <c r="AF17" i="42" s="1"/>
  <c r="AE17" i="42" a="1"/>
  <c r="AE17" i="42" s="1"/>
  <c r="AD17" i="42" a="1"/>
  <c r="AD17" i="42" s="1"/>
  <c r="AC17" i="42" a="1"/>
  <c r="AC17" i="42" s="1"/>
  <c r="AB17" i="42" a="1"/>
  <c r="AB17" i="42" s="1"/>
  <c r="AA17" i="42" a="1"/>
  <c r="AA17" i="42" s="1"/>
  <c r="Z17" i="42" a="1"/>
  <c r="Z17" i="42" s="1"/>
  <c r="Y17" i="42" a="1"/>
  <c r="Y17" i="42" s="1"/>
  <c r="AG16" i="42" a="1"/>
  <c r="AG16" i="42" s="1"/>
  <c r="AF16" i="42" a="1"/>
  <c r="AF16" i="42" s="1"/>
  <c r="AE16" i="42" a="1"/>
  <c r="AE16" i="42" s="1"/>
  <c r="AD16" i="42" a="1"/>
  <c r="AD16" i="42" s="1"/>
  <c r="AC16" i="42" a="1"/>
  <c r="AC16" i="42" s="1"/>
  <c r="AB16" i="42" a="1"/>
  <c r="AB16" i="42" s="1"/>
  <c r="AA16" i="42" a="1"/>
  <c r="AA16" i="42" s="1"/>
  <c r="Z16" i="42" a="1"/>
  <c r="Z16" i="42" s="1"/>
  <c r="Y16" i="42" a="1"/>
  <c r="Y16" i="42" s="1"/>
  <c r="AG15" i="42" a="1"/>
  <c r="AG15" i="42" s="1"/>
  <c r="AF15" i="42" a="1"/>
  <c r="AF15" i="42" s="1"/>
  <c r="AE15" i="42" a="1"/>
  <c r="AE15" i="42" s="1"/>
  <c r="AD15" i="42" a="1"/>
  <c r="AD15" i="42" s="1"/>
  <c r="AC15" i="42" a="1"/>
  <c r="AC15" i="42" s="1"/>
  <c r="AB15" i="42" a="1"/>
  <c r="AB15" i="42" s="1"/>
  <c r="AA15" i="42" a="1"/>
  <c r="AA15" i="42" s="1"/>
  <c r="Z15" i="42" a="1"/>
  <c r="Z15" i="42" s="1"/>
  <c r="Y15" i="42" a="1"/>
  <c r="Y15" i="42" s="1"/>
  <c r="AG14" i="42" a="1"/>
  <c r="AG14" i="42" s="1"/>
  <c r="AF14" i="42" a="1"/>
  <c r="AF14" i="42" s="1"/>
  <c r="AE14" i="42" a="1"/>
  <c r="AE14" i="42" s="1"/>
  <c r="AD14" i="42" a="1"/>
  <c r="AD14" i="42" s="1"/>
  <c r="AC14" i="42" a="1"/>
  <c r="AC14" i="42" s="1"/>
  <c r="AB14" i="42" a="1"/>
  <c r="AB14" i="42" s="1"/>
  <c r="AA14" i="42" a="1"/>
  <c r="AA14" i="42" s="1"/>
  <c r="Z14" i="42" a="1"/>
  <c r="Z14" i="42" s="1"/>
  <c r="Y14" i="42" a="1"/>
  <c r="Y14" i="42" s="1"/>
  <c r="AG13" i="42" a="1"/>
  <c r="AG13" i="42" s="1"/>
  <c r="AF13" i="42" a="1"/>
  <c r="AF13" i="42" s="1"/>
  <c r="AE13" i="42" a="1"/>
  <c r="AE13" i="42" s="1"/>
  <c r="AD13" i="42" a="1"/>
  <c r="AD13" i="42" s="1"/>
  <c r="AC13" i="42" a="1"/>
  <c r="AC13" i="42" s="1"/>
  <c r="AB13" i="42" a="1"/>
  <c r="AB13" i="42" s="1"/>
  <c r="AA13" i="42" a="1"/>
  <c r="AA13" i="42" s="1"/>
  <c r="Z13" i="42" a="1"/>
  <c r="Z13" i="42" s="1"/>
  <c r="Y13" i="42" a="1"/>
  <c r="Y13" i="42" s="1"/>
  <c r="AG12" i="42" a="1"/>
  <c r="AG12" i="42" s="1"/>
  <c r="AF12" i="42" a="1"/>
  <c r="AF12" i="42" s="1"/>
  <c r="AE12" i="42" a="1"/>
  <c r="AE12" i="42" s="1"/>
  <c r="AD12" i="42" a="1"/>
  <c r="AD12" i="42" s="1"/>
  <c r="AC12" i="42" a="1"/>
  <c r="AC12" i="42" s="1"/>
  <c r="AB12" i="42" a="1"/>
  <c r="AB12" i="42" s="1"/>
  <c r="AA12" i="42" a="1"/>
  <c r="AA12" i="42" s="1"/>
  <c r="Z12" i="42" a="1"/>
  <c r="Z12" i="42" s="1"/>
  <c r="Y12" i="42" a="1"/>
  <c r="Y12" i="42" s="1"/>
  <c r="AG11" i="42" a="1"/>
  <c r="AG11" i="42" s="1"/>
  <c r="AF11" i="42" a="1"/>
  <c r="AF11" i="42" s="1"/>
  <c r="AE11" i="42" a="1"/>
  <c r="AE11" i="42" s="1"/>
  <c r="AD11" i="42" a="1"/>
  <c r="AD11" i="42" s="1"/>
  <c r="AC11" i="42" a="1"/>
  <c r="AC11" i="42" s="1"/>
  <c r="AB11" i="42" a="1"/>
  <c r="AB11" i="42" s="1"/>
  <c r="AA11" i="42" a="1"/>
  <c r="AA11" i="42" s="1"/>
  <c r="Z11" i="42" a="1"/>
  <c r="Z11" i="42" s="1"/>
  <c r="Y11" i="42" a="1"/>
  <c r="Y11" i="42" s="1"/>
  <c r="AG10" i="42" a="1"/>
  <c r="AG10" i="42" s="1"/>
  <c r="AF10" i="42" a="1"/>
  <c r="AF10" i="42" s="1"/>
  <c r="AE10" i="42" a="1"/>
  <c r="AE10" i="42" s="1"/>
  <c r="AD10" i="42" a="1"/>
  <c r="AD10" i="42" s="1"/>
  <c r="AC10" i="42" a="1"/>
  <c r="AC10" i="42" s="1"/>
  <c r="AB10" i="42" a="1"/>
  <c r="AB10" i="42" s="1"/>
  <c r="AA10" i="42" a="1"/>
  <c r="AA10" i="42" s="1"/>
  <c r="Z10" i="42" a="1"/>
  <c r="Z10" i="42" s="1"/>
  <c r="Y10" i="42" a="1"/>
  <c r="Y10" i="42" s="1"/>
  <c r="AG9" i="42" a="1"/>
  <c r="AG9" i="42" s="1"/>
  <c r="AF9" i="42" a="1"/>
  <c r="AF9" i="42" s="1"/>
  <c r="AE9" i="42" a="1"/>
  <c r="AE9" i="42" s="1"/>
  <c r="AD9" i="42" a="1"/>
  <c r="AD9" i="42" s="1"/>
  <c r="AC9" i="42" a="1"/>
  <c r="AC9" i="42" s="1"/>
  <c r="AB9" i="42" a="1"/>
  <c r="AB9" i="42" s="1"/>
  <c r="AA9" i="42" a="1"/>
  <c r="AA9" i="42" s="1"/>
  <c r="Z9" i="42" a="1"/>
  <c r="Z9" i="42" s="1"/>
  <c r="Y9" i="42" a="1"/>
  <c r="Y9" i="42" s="1"/>
  <c r="AG8" i="42" a="1"/>
  <c r="AG8" i="42" s="1"/>
  <c r="AF8" i="42" a="1"/>
  <c r="AF8" i="42" s="1"/>
  <c r="AE8" i="42" a="1"/>
  <c r="AE8" i="42" s="1"/>
  <c r="AD8" i="42" a="1"/>
  <c r="AD8" i="42" s="1"/>
  <c r="AC8" i="42" a="1"/>
  <c r="AC8" i="42" s="1"/>
  <c r="AB8" i="42" a="1"/>
  <c r="AB8" i="42" s="1"/>
  <c r="AA8" i="42" a="1"/>
  <c r="AA8" i="42" s="1"/>
  <c r="Z8" i="42" a="1"/>
  <c r="Z8" i="42" s="1"/>
  <c r="Y8" i="42" a="1"/>
  <c r="Y8" i="42" s="1"/>
  <c r="AG7" i="42" a="1"/>
  <c r="AG7" i="42" s="1"/>
  <c r="AF7" i="42" a="1"/>
  <c r="AF7" i="42" s="1"/>
  <c r="AE7" i="42" a="1"/>
  <c r="AE7" i="42" s="1"/>
  <c r="AD7" i="42" a="1"/>
  <c r="AD7" i="42" s="1"/>
  <c r="AC7" i="42" a="1"/>
  <c r="AC7" i="42" s="1"/>
  <c r="AB7" i="42" a="1"/>
  <c r="AB7" i="42" s="1"/>
  <c r="AA7" i="42" a="1"/>
  <c r="AA7" i="42" s="1"/>
  <c r="Z7" i="42" a="1"/>
  <c r="Z7" i="42" s="1"/>
  <c r="Y7" i="42" a="1"/>
  <c r="Y7" i="42" s="1"/>
  <c r="AG6" i="42" a="1"/>
  <c r="AG6" i="42" s="1"/>
  <c r="AF6" i="42" a="1"/>
  <c r="AF6" i="42" s="1"/>
  <c r="AE6" i="42" a="1"/>
  <c r="AE6" i="42" s="1"/>
  <c r="AD6" i="42" a="1"/>
  <c r="AD6" i="42" s="1"/>
  <c r="AC6" i="42" a="1"/>
  <c r="AC6" i="42" s="1"/>
  <c r="AB6" i="42" a="1"/>
  <c r="AB6" i="42" s="1"/>
  <c r="AA6" i="42" a="1"/>
  <c r="AA6" i="42" s="1"/>
  <c r="Z6" i="42" a="1"/>
  <c r="Z6" i="42" s="1"/>
  <c r="Y6" i="42" a="1"/>
  <c r="Y6" i="42" s="1"/>
  <c r="AG5" i="42" a="1"/>
  <c r="AG5" i="42" s="1"/>
  <c r="AF5" i="42" a="1"/>
  <c r="AF5" i="42" s="1"/>
  <c r="AE5" i="42" a="1"/>
  <c r="AE5" i="42" s="1"/>
  <c r="AD5" i="42" a="1"/>
  <c r="AD5" i="42" s="1"/>
  <c r="AC5" i="42" a="1"/>
  <c r="AC5" i="42" s="1"/>
  <c r="AB5" i="42" a="1"/>
  <c r="AB5" i="42" s="1"/>
  <c r="AA5" i="42" a="1"/>
  <c r="AA5" i="42" s="1"/>
  <c r="Z5" i="42" a="1"/>
  <c r="Z5" i="42" s="1"/>
  <c r="Y5" i="42" a="1"/>
  <c r="Y5" i="42" s="1"/>
  <c r="AG4" i="42" a="1"/>
  <c r="AG4" i="42" s="1"/>
  <c r="AF4" i="42" a="1"/>
  <c r="AF4" i="42" s="1"/>
  <c r="AE4" i="42" a="1"/>
  <c r="AE4" i="42" s="1"/>
  <c r="AD4" i="42" a="1"/>
  <c r="AD4" i="42" s="1"/>
  <c r="AC4" i="42" a="1"/>
  <c r="AC4" i="42" s="1"/>
  <c r="AB4" i="42" a="1"/>
  <c r="AB4" i="42" s="1"/>
  <c r="AA4" i="42" a="1"/>
  <c r="AA4" i="42" s="1"/>
  <c r="Z4" i="42" a="1"/>
  <c r="Z4" i="42" s="1"/>
  <c r="Y4" i="42" a="1"/>
  <c r="Y4" i="42" s="1"/>
  <c r="A16" i="42" l="1"/>
  <c r="A17" i="42" s="1"/>
  <c r="A18" i="42" s="1"/>
  <c r="A19" i="42" s="1"/>
  <c r="A20" i="42" s="1"/>
  <c r="A15" i="42"/>
  <c r="A14" i="42"/>
  <c r="A6" i="42"/>
  <c r="A5" i="42"/>
  <c r="A4" i="42"/>
  <c r="B78" i="69" l="1"/>
  <c r="J4" i="42" l="1"/>
  <c r="B7" i="64" l="1"/>
  <c r="Z11" i="70"/>
  <c r="X11" i="70"/>
  <c r="V11" i="70"/>
  <c r="T11" i="70"/>
  <c r="R11" i="70"/>
  <c r="P11" i="70"/>
  <c r="N11" i="70"/>
  <c r="L11" i="70"/>
  <c r="J11" i="70"/>
  <c r="H11" i="70"/>
  <c r="F11" i="70"/>
  <c r="D11" i="70"/>
  <c r="B11" i="70"/>
  <c r="B7" i="56"/>
  <c r="AI55" i="42" l="1"/>
  <c r="AJ55" i="42"/>
  <c r="AK55" i="42"/>
  <c r="AH55" i="42"/>
  <c r="X78" i="42"/>
  <c r="X79" i="42" s="1"/>
  <c r="X80" i="42" s="1"/>
  <c r="X81" i="42" s="1"/>
  <c r="W78" i="42"/>
  <c r="W79" i="42" s="1"/>
  <c r="W80" i="42" s="1"/>
  <c r="W81" i="42" s="1"/>
  <c r="V78" i="42"/>
  <c r="V79" i="42" s="1"/>
  <c r="V80" i="42" s="1"/>
  <c r="V81" i="42" s="1"/>
  <c r="U78" i="42"/>
  <c r="U79" i="42" s="1"/>
  <c r="U80" i="42" s="1"/>
  <c r="U81" i="42" s="1"/>
  <c r="T78" i="42"/>
  <c r="T79" i="42" s="1"/>
  <c r="T80" i="42" s="1"/>
  <c r="T81" i="42" s="1"/>
  <c r="S78" i="42"/>
  <c r="S79" i="42" s="1"/>
  <c r="S80" i="42" s="1"/>
  <c r="S81" i="42" s="1"/>
  <c r="R78" i="42"/>
  <c r="R79" i="42" s="1"/>
  <c r="R80" i="42" s="1"/>
  <c r="R81" i="42" s="1"/>
  <c r="Q78" i="42"/>
  <c r="Q79" i="42" s="1"/>
  <c r="Q80" i="42" s="1"/>
  <c r="Q81" i="42" s="1"/>
  <c r="P78" i="42"/>
  <c r="J5" i="42" l="1"/>
  <c r="K5" i="42"/>
  <c r="L5" i="42"/>
  <c r="M5" i="42"/>
  <c r="N5" i="42"/>
  <c r="O5" i="42"/>
  <c r="J6" i="42"/>
  <c r="K6" i="42"/>
  <c r="L6" i="42"/>
  <c r="M6" i="42"/>
  <c r="N6" i="42"/>
  <c r="O6" i="42"/>
  <c r="J7" i="42"/>
  <c r="K7" i="42"/>
  <c r="L7" i="42"/>
  <c r="M7" i="42"/>
  <c r="N7" i="42"/>
  <c r="O7" i="42"/>
  <c r="J8" i="42"/>
  <c r="K8" i="42"/>
  <c r="L8" i="42"/>
  <c r="M8" i="42"/>
  <c r="N8" i="42"/>
  <c r="O8" i="42"/>
  <c r="J9" i="42"/>
  <c r="K9" i="42"/>
  <c r="L9" i="42"/>
  <c r="M9" i="42"/>
  <c r="N9" i="42"/>
  <c r="O9" i="42"/>
  <c r="J10" i="42"/>
  <c r="K10" i="42"/>
  <c r="L10" i="42"/>
  <c r="M10" i="42"/>
  <c r="N10" i="42"/>
  <c r="O10" i="42"/>
  <c r="J11" i="42"/>
  <c r="K11" i="42"/>
  <c r="L11" i="42"/>
  <c r="M11" i="42"/>
  <c r="N11" i="42"/>
  <c r="O11" i="42"/>
  <c r="J12" i="42"/>
  <c r="K12" i="42"/>
  <c r="L12" i="42"/>
  <c r="M12" i="42"/>
  <c r="N12" i="42"/>
  <c r="O12" i="42"/>
  <c r="J13" i="42"/>
  <c r="K13" i="42"/>
  <c r="L13" i="42"/>
  <c r="M13" i="42"/>
  <c r="N13" i="42"/>
  <c r="O13" i="42"/>
  <c r="J14" i="42"/>
  <c r="K14" i="42"/>
  <c r="L14" i="42"/>
  <c r="M14" i="42"/>
  <c r="N14" i="42"/>
  <c r="O14" i="42"/>
  <c r="J15" i="42"/>
  <c r="K15" i="42"/>
  <c r="L15" i="42"/>
  <c r="M15" i="42"/>
  <c r="N15" i="42"/>
  <c r="O15" i="42"/>
  <c r="J16" i="42"/>
  <c r="K16" i="42"/>
  <c r="L16" i="42"/>
  <c r="M16" i="42"/>
  <c r="N16" i="42"/>
  <c r="O16" i="42"/>
  <c r="J17" i="42"/>
  <c r="K17" i="42"/>
  <c r="L17" i="42"/>
  <c r="M17" i="42"/>
  <c r="N17" i="42"/>
  <c r="O17" i="42"/>
  <c r="J18" i="42"/>
  <c r="K18" i="42"/>
  <c r="L18" i="42"/>
  <c r="M18" i="42"/>
  <c r="N18" i="42"/>
  <c r="O18" i="42"/>
  <c r="J19" i="42"/>
  <c r="K19" i="42"/>
  <c r="L19" i="42"/>
  <c r="M19" i="42"/>
  <c r="N19" i="42"/>
  <c r="O19" i="42"/>
  <c r="J20" i="42"/>
  <c r="K20" i="42"/>
  <c r="L20" i="42"/>
  <c r="M20" i="42"/>
  <c r="N20" i="42"/>
  <c r="O20" i="42"/>
  <c r="J21" i="42"/>
  <c r="K21" i="42"/>
  <c r="L21" i="42"/>
  <c r="M21" i="42"/>
  <c r="N21" i="42"/>
  <c r="O21" i="42"/>
  <c r="J22" i="42"/>
  <c r="K22" i="42"/>
  <c r="L22" i="42"/>
  <c r="M22" i="42"/>
  <c r="N22" i="42"/>
  <c r="O22" i="42"/>
  <c r="J23" i="42"/>
  <c r="K23" i="42"/>
  <c r="L23" i="42"/>
  <c r="M23" i="42"/>
  <c r="N23" i="42"/>
  <c r="O23" i="42"/>
  <c r="J24" i="42"/>
  <c r="K24" i="42"/>
  <c r="L24" i="42"/>
  <c r="M24" i="42"/>
  <c r="N24" i="42"/>
  <c r="O24" i="42"/>
  <c r="J25" i="42"/>
  <c r="K25" i="42"/>
  <c r="L25" i="42"/>
  <c r="M25" i="42"/>
  <c r="N25" i="42"/>
  <c r="O25" i="42"/>
  <c r="J26" i="42"/>
  <c r="K26" i="42"/>
  <c r="L26" i="42"/>
  <c r="M26" i="42"/>
  <c r="N26" i="42"/>
  <c r="O26" i="42"/>
  <c r="J27" i="42"/>
  <c r="K27" i="42"/>
  <c r="L27" i="42"/>
  <c r="M27" i="42"/>
  <c r="N27" i="42"/>
  <c r="O27" i="42"/>
  <c r="J28" i="42"/>
  <c r="K28" i="42"/>
  <c r="L28" i="42"/>
  <c r="M28" i="42"/>
  <c r="N28" i="42"/>
  <c r="O28" i="42"/>
  <c r="J29" i="42"/>
  <c r="K29" i="42"/>
  <c r="L29" i="42"/>
  <c r="M29" i="42"/>
  <c r="N29" i="42"/>
  <c r="O29" i="42"/>
  <c r="J30" i="42"/>
  <c r="K30" i="42"/>
  <c r="L30" i="42"/>
  <c r="M30" i="42"/>
  <c r="N30" i="42"/>
  <c r="O30" i="42"/>
  <c r="J31" i="42"/>
  <c r="K31" i="42"/>
  <c r="L31" i="42"/>
  <c r="M31" i="42"/>
  <c r="N31" i="42"/>
  <c r="O31" i="42"/>
  <c r="J32" i="42"/>
  <c r="K32" i="42"/>
  <c r="L32" i="42"/>
  <c r="M32" i="42"/>
  <c r="N32" i="42"/>
  <c r="O32" i="42"/>
  <c r="J33" i="42"/>
  <c r="K33" i="42"/>
  <c r="L33" i="42"/>
  <c r="M33" i="42"/>
  <c r="N33" i="42"/>
  <c r="O33" i="42"/>
  <c r="J34" i="42"/>
  <c r="K34" i="42"/>
  <c r="L34" i="42"/>
  <c r="M34" i="42"/>
  <c r="N34" i="42"/>
  <c r="O34" i="42"/>
  <c r="J35" i="42"/>
  <c r="K35" i="42"/>
  <c r="L35" i="42"/>
  <c r="M35" i="42"/>
  <c r="N35" i="42"/>
  <c r="O35" i="42"/>
  <c r="J36" i="42"/>
  <c r="K36" i="42"/>
  <c r="L36" i="42"/>
  <c r="M36" i="42"/>
  <c r="N36" i="42"/>
  <c r="O36" i="42"/>
  <c r="J37" i="42"/>
  <c r="K37" i="42"/>
  <c r="L37" i="42"/>
  <c r="M37" i="42"/>
  <c r="N37" i="42"/>
  <c r="O37" i="42"/>
  <c r="J38" i="42"/>
  <c r="K38" i="42"/>
  <c r="L38" i="42"/>
  <c r="M38" i="42"/>
  <c r="N38" i="42"/>
  <c r="O38" i="42"/>
  <c r="J39" i="42"/>
  <c r="K39" i="42"/>
  <c r="L39" i="42"/>
  <c r="M39" i="42"/>
  <c r="N39" i="42"/>
  <c r="O39" i="42"/>
  <c r="J40" i="42"/>
  <c r="K40" i="42"/>
  <c r="L40" i="42"/>
  <c r="M40" i="42"/>
  <c r="N40" i="42"/>
  <c r="O40" i="42"/>
  <c r="J41" i="42"/>
  <c r="K41" i="42"/>
  <c r="L41" i="42"/>
  <c r="M41" i="42"/>
  <c r="N41" i="42"/>
  <c r="O41" i="42"/>
  <c r="J42" i="42"/>
  <c r="K42" i="42"/>
  <c r="L42" i="42"/>
  <c r="M42" i="42"/>
  <c r="N42" i="42"/>
  <c r="O42" i="42"/>
  <c r="J43" i="42"/>
  <c r="K43" i="42"/>
  <c r="L43" i="42"/>
  <c r="M43" i="42"/>
  <c r="N43" i="42"/>
  <c r="O43" i="42"/>
  <c r="J44" i="42"/>
  <c r="K44" i="42"/>
  <c r="L44" i="42"/>
  <c r="M44" i="42"/>
  <c r="N44" i="42"/>
  <c r="O44" i="42"/>
  <c r="J45" i="42"/>
  <c r="K45" i="42"/>
  <c r="L45" i="42"/>
  <c r="M45" i="42"/>
  <c r="N45" i="42"/>
  <c r="O45" i="42"/>
  <c r="J46" i="42"/>
  <c r="K46" i="42"/>
  <c r="L46" i="42"/>
  <c r="M46" i="42"/>
  <c r="N46" i="42"/>
  <c r="O46" i="42"/>
  <c r="J47" i="42"/>
  <c r="K47" i="42"/>
  <c r="L47" i="42"/>
  <c r="M47" i="42"/>
  <c r="N47" i="42"/>
  <c r="O47" i="42"/>
  <c r="J48" i="42"/>
  <c r="K48" i="42"/>
  <c r="L48" i="42"/>
  <c r="M48" i="42"/>
  <c r="N48" i="42"/>
  <c r="O48" i="42"/>
  <c r="J49" i="42"/>
  <c r="K49" i="42"/>
  <c r="L49" i="42"/>
  <c r="M49" i="42"/>
  <c r="N49" i="42"/>
  <c r="O49" i="42"/>
  <c r="J50" i="42"/>
  <c r="K50" i="42"/>
  <c r="L50" i="42"/>
  <c r="M50" i="42"/>
  <c r="N50" i="42"/>
  <c r="O50" i="42"/>
  <c r="J51" i="42"/>
  <c r="K51" i="42"/>
  <c r="L51" i="42"/>
  <c r="M51" i="42"/>
  <c r="N51" i="42"/>
  <c r="O51" i="42"/>
  <c r="J52" i="42"/>
  <c r="K52" i="42"/>
  <c r="L52" i="42"/>
  <c r="M52" i="42"/>
  <c r="N52" i="42"/>
  <c r="O52" i="42"/>
  <c r="J53" i="42"/>
  <c r="K53" i="42"/>
  <c r="L53" i="42"/>
  <c r="M53" i="42"/>
  <c r="N53" i="42"/>
  <c r="O53" i="42"/>
  <c r="J54" i="42"/>
  <c r="K54" i="42"/>
  <c r="L54" i="42"/>
  <c r="M54" i="42"/>
  <c r="N54" i="42"/>
  <c r="O54" i="42"/>
  <c r="J55" i="42"/>
  <c r="K55" i="42"/>
  <c r="L55" i="42"/>
  <c r="M55" i="42"/>
  <c r="N55" i="42"/>
  <c r="O55" i="42"/>
  <c r="J56" i="42"/>
  <c r="K56" i="42"/>
  <c r="L56" i="42"/>
  <c r="M56" i="42"/>
  <c r="N56" i="42"/>
  <c r="O56" i="42"/>
  <c r="J57" i="42"/>
  <c r="K57" i="42"/>
  <c r="L57" i="42"/>
  <c r="M57" i="42"/>
  <c r="N57" i="42"/>
  <c r="O57" i="42"/>
  <c r="J58" i="42"/>
  <c r="K58" i="42"/>
  <c r="L58" i="42"/>
  <c r="M58" i="42"/>
  <c r="N58" i="42"/>
  <c r="O58" i="42"/>
  <c r="J59" i="42"/>
  <c r="K59" i="42"/>
  <c r="L59" i="42"/>
  <c r="M59" i="42"/>
  <c r="N59" i="42"/>
  <c r="O59" i="42"/>
  <c r="J60" i="42"/>
  <c r="K60" i="42"/>
  <c r="L60" i="42"/>
  <c r="M60" i="42"/>
  <c r="N60" i="42"/>
  <c r="O60" i="42"/>
  <c r="J61" i="42"/>
  <c r="K61" i="42"/>
  <c r="L61" i="42"/>
  <c r="M61" i="42"/>
  <c r="N61" i="42"/>
  <c r="O61" i="42"/>
  <c r="J62" i="42"/>
  <c r="K62" i="42"/>
  <c r="L62" i="42"/>
  <c r="M62" i="42"/>
  <c r="N62" i="42"/>
  <c r="O62" i="42"/>
  <c r="J63" i="42"/>
  <c r="K63" i="42"/>
  <c r="L63" i="42"/>
  <c r="M63" i="42"/>
  <c r="N63" i="42"/>
  <c r="O63" i="42"/>
  <c r="J64" i="42"/>
  <c r="K64" i="42"/>
  <c r="L64" i="42"/>
  <c r="M64" i="42"/>
  <c r="N64" i="42"/>
  <c r="O64" i="42"/>
  <c r="J65" i="42"/>
  <c r="K65" i="42"/>
  <c r="L65" i="42"/>
  <c r="M65" i="42"/>
  <c r="N65" i="42"/>
  <c r="O65" i="42"/>
  <c r="J66" i="42"/>
  <c r="K66" i="42"/>
  <c r="L66" i="42"/>
  <c r="M66" i="42"/>
  <c r="N66" i="42"/>
  <c r="O66" i="42"/>
  <c r="J67" i="42"/>
  <c r="K67" i="42"/>
  <c r="L67" i="42"/>
  <c r="M67" i="42"/>
  <c r="N67" i="42"/>
  <c r="O67" i="42"/>
  <c r="J68" i="42"/>
  <c r="K68" i="42"/>
  <c r="L68" i="42"/>
  <c r="M68" i="42"/>
  <c r="N68" i="42"/>
  <c r="O68" i="42"/>
  <c r="J69" i="42"/>
  <c r="K69" i="42"/>
  <c r="L69" i="42"/>
  <c r="M69" i="42"/>
  <c r="N69" i="42"/>
  <c r="O69" i="42"/>
  <c r="J70" i="42"/>
  <c r="K70" i="42"/>
  <c r="L70" i="42"/>
  <c r="M70" i="42"/>
  <c r="N70" i="42"/>
  <c r="O70" i="42"/>
  <c r="J71" i="42"/>
  <c r="K71" i="42"/>
  <c r="L71" i="42"/>
  <c r="M71" i="42"/>
  <c r="N71" i="42"/>
  <c r="O71" i="42"/>
  <c r="J72" i="42"/>
  <c r="K72" i="42"/>
  <c r="L72" i="42"/>
  <c r="M72" i="42"/>
  <c r="N72" i="42"/>
  <c r="O72" i="42"/>
  <c r="J73" i="42"/>
  <c r="K73" i="42"/>
  <c r="L73" i="42"/>
  <c r="M73" i="42"/>
  <c r="N73" i="42"/>
  <c r="O73" i="42"/>
  <c r="J74" i="42"/>
  <c r="K74" i="42"/>
  <c r="L74" i="42"/>
  <c r="M74" i="42"/>
  <c r="N74" i="42"/>
  <c r="O74" i="42"/>
  <c r="J75" i="42"/>
  <c r="K75" i="42"/>
  <c r="L75" i="42"/>
  <c r="M75" i="42"/>
  <c r="N75" i="42"/>
  <c r="O75" i="42"/>
  <c r="J76" i="42"/>
  <c r="K76" i="42"/>
  <c r="L76" i="42"/>
  <c r="M76" i="42"/>
  <c r="N76" i="42"/>
  <c r="O76" i="42"/>
  <c r="J77" i="42"/>
  <c r="K77" i="42"/>
  <c r="L77" i="42"/>
  <c r="M77" i="42"/>
  <c r="N77" i="42"/>
  <c r="O77" i="42"/>
  <c r="J78" i="42"/>
  <c r="K78" i="42"/>
  <c r="L78" i="42"/>
  <c r="M78" i="42"/>
  <c r="N78" i="42"/>
  <c r="O78" i="42"/>
  <c r="J79" i="42"/>
  <c r="K79" i="42"/>
  <c r="L79" i="42"/>
  <c r="M79" i="42"/>
  <c r="N79" i="42"/>
  <c r="O79" i="42"/>
  <c r="J80" i="42"/>
  <c r="K80" i="42"/>
  <c r="L80" i="42"/>
  <c r="M80" i="42"/>
  <c r="N80" i="42"/>
  <c r="O80" i="42"/>
  <c r="J81" i="42"/>
  <c r="K81" i="42"/>
  <c r="L81" i="42"/>
  <c r="M81" i="42"/>
  <c r="N81" i="42"/>
  <c r="O81" i="42"/>
  <c r="K4" i="42"/>
  <c r="L4" i="42"/>
  <c r="M4" i="42"/>
  <c r="N4" i="42"/>
  <c r="O4" i="42"/>
  <c r="AI63" i="42"/>
  <c r="AJ63" i="42"/>
  <c r="AH63" i="42"/>
  <c r="B72" i="67" l="1"/>
  <c r="B71" i="67"/>
  <c r="B70" i="67"/>
  <c r="B72" i="66"/>
  <c r="B71" i="66"/>
  <c r="B70" i="66"/>
  <c r="B69" i="66"/>
  <c r="B68" i="66"/>
  <c r="B67" i="66"/>
  <c r="B66" i="65"/>
  <c r="B65" i="65"/>
  <c r="B64" i="65"/>
  <c r="B63" i="65"/>
  <c r="B62" i="65"/>
  <c r="B64" i="64"/>
  <c r="B63" i="64"/>
  <c r="B65" i="63"/>
  <c r="B64" i="63"/>
  <c r="B63" i="63"/>
  <c r="B62" i="63"/>
  <c r="B66" i="62"/>
  <c r="B65" i="62"/>
  <c r="B64" i="62"/>
  <c r="B63" i="62"/>
  <c r="B62" i="62"/>
  <c r="B61" i="62"/>
  <c r="B77" i="71"/>
  <c r="B76" i="71"/>
  <c r="B75" i="71"/>
  <c r="B74" i="71"/>
  <c r="B73" i="71"/>
  <c r="B72" i="71"/>
  <c r="B71" i="71"/>
  <c r="B70" i="71"/>
  <c r="B69" i="71"/>
  <c r="B68" i="71"/>
  <c r="B65" i="70"/>
  <c r="B64" i="70"/>
  <c r="B63" i="70"/>
  <c r="B62" i="70"/>
  <c r="B61" i="70"/>
  <c r="B73" i="73"/>
  <c r="B72" i="73"/>
  <c r="B71" i="73"/>
  <c r="B70" i="73"/>
  <c r="B69" i="73"/>
  <c r="B68" i="73"/>
  <c r="B67" i="73"/>
  <c r="B66" i="73"/>
  <c r="B74" i="72"/>
  <c r="B73" i="72"/>
  <c r="B72" i="72"/>
  <c r="B71" i="72"/>
  <c r="B70" i="72"/>
  <c r="B69" i="72"/>
  <c r="B68" i="72"/>
  <c r="B67" i="72"/>
  <c r="B66" i="72"/>
  <c r="B73" i="59"/>
  <c r="B72" i="59"/>
  <c r="B71" i="59"/>
  <c r="B70" i="59"/>
  <c r="B69" i="59"/>
  <c r="B77" i="58"/>
  <c r="B76" i="58"/>
  <c r="B75" i="58"/>
  <c r="B74" i="58"/>
  <c r="B73" i="58"/>
  <c r="B72" i="58"/>
  <c r="B68" i="61"/>
  <c r="B67" i="61"/>
  <c r="B66" i="61"/>
  <c r="B67" i="60"/>
  <c r="B66" i="60"/>
  <c r="B64" i="60"/>
  <c r="B65" i="60"/>
  <c r="B63" i="60"/>
  <c r="B62" i="60"/>
  <c r="B74" i="48"/>
  <c r="B73" i="48"/>
  <c r="B72" i="48"/>
  <c r="B71" i="48"/>
  <c r="B70" i="48"/>
  <c r="B69" i="48"/>
  <c r="B68" i="48"/>
  <c r="B87" i="56"/>
  <c r="B86" i="56"/>
  <c r="B85" i="56"/>
  <c r="B84" i="56"/>
  <c r="B83" i="56"/>
  <c r="B82" i="56"/>
  <c r="B81" i="56"/>
  <c r="B80" i="56"/>
  <c r="B79" i="56"/>
  <c r="B78" i="56"/>
  <c r="B75" i="51"/>
  <c r="B74" i="51"/>
  <c r="B73" i="51"/>
  <c r="B72" i="51"/>
  <c r="B95" i="50"/>
  <c r="B98" i="50"/>
  <c r="B97" i="50"/>
  <c r="B96" i="50"/>
  <c r="B94" i="50"/>
  <c r="B93" i="50"/>
  <c r="B64" i="52"/>
  <c r="B63" i="52"/>
  <c r="B62" i="52"/>
  <c r="B70" i="53"/>
  <c r="B69" i="53"/>
  <c r="B68" i="53"/>
  <c r="B67" i="53"/>
  <c r="B66" i="53"/>
  <c r="B65" i="53"/>
  <c r="B64" i="53"/>
  <c r="B63" i="53"/>
  <c r="B75" i="54"/>
  <c r="B74" i="54"/>
  <c r="B73" i="54"/>
  <c r="B72" i="54"/>
  <c r="B71" i="54"/>
  <c r="B70" i="54"/>
  <c r="B83" i="68"/>
  <c r="B82" i="68"/>
  <c r="B81" i="68"/>
  <c r="B80" i="68"/>
  <c r="B79" i="68"/>
  <c r="B78" i="68"/>
  <c r="B98" i="57"/>
  <c r="B97" i="57"/>
  <c r="B96" i="57"/>
  <c r="B95" i="57"/>
  <c r="B94" i="57"/>
  <c r="B80" i="69"/>
  <c r="B79" i="69"/>
  <c r="B77" i="69"/>
  <c r="B76" i="69"/>
  <c r="B75" i="69"/>
  <c r="B74" i="69"/>
  <c r="B73" i="69"/>
  <c r="B72" i="69"/>
  <c r="AJ64" i="42"/>
  <c r="AJ65" i="42" s="1"/>
  <c r="AI64" i="42"/>
  <c r="AI65" i="42" s="1"/>
  <c r="AH64" i="42"/>
  <c r="AH65" i="42" s="1"/>
  <c r="AI59" i="42"/>
  <c r="AI60" i="42" s="1"/>
  <c r="AI61" i="42" s="1"/>
  <c r="AI62" i="42" s="1"/>
  <c r="AJ59" i="42"/>
  <c r="AJ60" i="42" s="1"/>
  <c r="AJ61" i="42" s="1"/>
  <c r="AJ62" i="42" s="1"/>
  <c r="AK59" i="42"/>
  <c r="AK60" i="42" s="1"/>
  <c r="AK61" i="42" s="1"/>
  <c r="AK62" i="42" s="1"/>
  <c r="AH23" i="42"/>
  <c r="AI23" i="42"/>
  <c r="AJ23" i="42"/>
  <c r="AK23" i="42"/>
  <c r="AH24" i="42"/>
  <c r="AH25" i="42" s="1"/>
  <c r="AH26" i="42" s="1"/>
  <c r="AI24" i="42"/>
  <c r="AI25" i="42" s="1"/>
  <c r="AI26" i="42" s="1"/>
  <c r="AJ24" i="42"/>
  <c r="AJ25" i="42" s="1"/>
  <c r="AJ26" i="42" s="1"/>
  <c r="AK24" i="42"/>
  <c r="AK25" i="42" s="1"/>
  <c r="AK26" i="42" s="1"/>
  <c r="AH27" i="42"/>
  <c r="AH28" i="42" s="1"/>
  <c r="AH29" i="42" s="1"/>
  <c r="AH30" i="42" s="1"/>
  <c r="AH31" i="42" s="1"/>
  <c r="AI27" i="42"/>
  <c r="AI28" i="42" s="1"/>
  <c r="AI29" i="42" s="1"/>
  <c r="AI30" i="42" s="1"/>
  <c r="AI31" i="42" s="1"/>
  <c r="AJ27" i="42"/>
  <c r="AJ28" i="42" s="1"/>
  <c r="AJ29" i="42" s="1"/>
  <c r="AJ30" i="42" s="1"/>
  <c r="AJ31" i="42" s="1"/>
  <c r="AK27" i="42"/>
  <c r="AK28" i="42" s="1"/>
  <c r="AK29" i="42" s="1"/>
  <c r="AK30" i="42" s="1"/>
  <c r="AK31" i="42" s="1"/>
  <c r="AH32" i="42"/>
  <c r="AH33" i="42" s="1"/>
  <c r="AH34" i="42" s="1"/>
  <c r="AH35" i="42" s="1"/>
  <c r="AH36" i="42" s="1"/>
  <c r="AH37" i="42" s="1"/>
  <c r="AI32" i="42"/>
  <c r="AI33" i="42" s="1"/>
  <c r="AI34" i="42" s="1"/>
  <c r="AI35" i="42" s="1"/>
  <c r="AI36" i="42" s="1"/>
  <c r="AI37" i="42" s="1"/>
  <c r="AJ32" i="42"/>
  <c r="AJ33" i="42" s="1"/>
  <c r="AJ34" i="42" s="1"/>
  <c r="AJ35" i="42" s="1"/>
  <c r="AJ36" i="42" s="1"/>
  <c r="AJ37" i="42" s="1"/>
  <c r="AK32" i="42"/>
  <c r="AK33" i="42" s="1"/>
  <c r="AK34" i="42" s="1"/>
  <c r="AK35" i="42" s="1"/>
  <c r="AK36" i="42" s="1"/>
  <c r="AK37" i="42" s="1"/>
  <c r="AH38" i="42"/>
  <c r="AH39" i="42" s="1"/>
  <c r="AH40" i="42" s="1"/>
  <c r="AH41" i="42" s="1"/>
  <c r="AI38" i="42"/>
  <c r="AI39" i="42" s="1"/>
  <c r="AI40" i="42" s="1"/>
  <c r="AI41" i="42" s="1"/>
  <c r="AJ38" i="42"/>
  <c r="AJ39" i="42" s="1"/>
  <c r="AJ40" i="42" s="1"/>
  <c r="AJ41" i="42" s="1"/>
  <c r="AK38" i="42"/>
  <c r="AK39" i="42" s="1"/>
  <c r="AK40" i="42" s="1"/>
  <c r="AK41" i="42" s="1"/>
  <c r="AH42" i="42"/>
  <c r="AH43" i="42" s="1"/>
  <c r="AH44" i="42" s="1"/>
  <c r="AI42" i="42"/>
  <c r="AI43" i="42" s="1"/>
  <c r="AI44" i="42" s="1"/>
  <c r="AJ42" i="42"/>
  <c r="AJ43" i="42" s="1"/>
  <c r="AJ44" i="42" s="1"/>
  <c r="AK42" i="42"/>
  <c r="AK43" i="42" s="1"/>
  <c r="AK44" i="42" s="1"/>
  <c r="AH45" i="42"/>
  <c r="AH46" i="42" s="1"/>
  <c r="AI45" i="42"/>
  <c r="AI46" i="42" s="1"/>
  <c r="AJ45" i="42"/>
  <c r="AJ46" i="42" s="1"/>
  <c r="AK45" i="42"/>
  <c r="AK46" i="42" s="1"/>
  <c r="AH47" i="42"/>
  <c r="AH48" i="42" s="1"/>
  <c r="AI47" i="42"/>
  <c r="AI48" i="42" s="1"/>
  <c r="AJ47" i="42"/>
  <c r="AJ48" i="42" s="1"/>
  <c r="AK47" i="42"/>
  <c r="AK48" i="42" s="1"/>
  <c r="AH49" i="42"/>
  <c r="AI49" i="42"/>
  <c r="AJ49" i="42"/>
  <c r="AK49" i="42"/>
  <c r="AH50" i="42"/>
  <c r="AH51" i="42" s="1"/>
  <c r="AH52" i="42" s="1"/>
  <c r="AI50" i="42"/>
  <c r="AI51" i="42" s="1"/>
  <c r="AI52" i="42" s="1"/>
  <c r="AJ50" i="42"/>
  <c r="AJ51" i="42" s="1"/>
  <c r="AJ52" i="42" s="1"/>
  <c r="AK50" i="42"/>
  <c r="AK51" i="42" s="1"/>
  <c r="AK52" i="42" s="1"/>
  <c r="AH53" i="42"/>
  <c r="AH54" i="42" s="1"/>
  <c r="AH56" i="42" s="1"/>
  <c r="AI53" i="42"/>
  <c r="AI54" i="42" s="1"/>
  <c r="AI56" i="42" s="1"/>
  <c r="AJ53" i="42"/>
  <c r="AJ54" i="42" s="1"/>
  <c r="AJ56" i="42" s="1"/>
  <c r="AK53" i="42"/>
  <c r="AK54" i="42" s="1"/>
  <c r="AK56" i="42" s="1"/>
  <c r="AH57" i="42"/>
  <c r="AH58" i="42" s="1"/>
  <c r="AI57" i="42"/>
  <c r="AI58" i="42" s="1"/>
  <c r="AJ57" i="42"/>
  <c r="AJ58" i="42" s="1"/>
  <c r="AK57" i="42"/>
  <c r="AK58" i="42" s="1"/>
  <c r="AH59" i="42"/>
  <c r="AH60" i="42" s="1"/>
  <c r="AH61" i="42" s="1"/>
  <c r="AH62" i="42" s="1"/>
  <c r="AH66" i="42"/>
  <c r="AH67" i="42" s="1"/>
  <c r="AH68" i="42" s="1"/>
  <c r="AH69" i="42" s="1"/>
  <c r="AI66" i="42"/>
  <c r="AI67" i="42" s="1"/>
  <c r="AI68" i="42" s="1"/>
  <c r="AI69" i="42" s="1"/>
  <c r="AJ66" i="42"/>
  <c r="AJ67" i="42" s="1"/>
  <c r="AJ68" i="42" s="1"/>
  <c r="AJ69" i="42" s="1"/>
  <c r="AK66" i="42"/>
  <c r="AK67" i="42" s="1"/>
  <c r="AK68" i="42" s="1"/>
  <c r="AK69" i="42" s="1"/>
  <c r="AH70" i="42"/>
  <c r="AH71" i="42" s="1"/>
  <c r="AH72" i="42" s="1"/>
  <c r="AI70" i="42"/>
  <c r="AI71" i="42" s="1"/>
  <c r="AI72" i="42" s="1"/>
  <c r="AJ70" i="42"/>
  <c r="AJ71" i="42" s="1"/>
  <c r="AJ72" i="42" s="1"/>
  <c r="AK70" i="42"/>
  <c r="AK71" i="42" s="1"/>
  <c r="AK72" i="42" s="1"/>
  <c r="AH73" i="42"/>
  <c r="AH74" i="42" s="1"/>
  <c r="AH75" i="42" s="1"/>
  <c r="AH76" i="42" s="1"/>
  <c r="AH77" i="42" s="1"/>
  <c r="AI73" i="42"/>
  <c r="AI74" i="42" s="1"/>
  <c r="AI75" i="42" s="1"/>
  <c r="AI76" i="42" s="1"/>
  <c r="AI77" i="42" s="1"/>
  <c r="AJ73" i="42"/>
  <c r="AJ74" i="42" s="1"/>
  <c r="AJ75" i="42" s="1"/>
  <c r="AJ76" i="42" s="1"/>
  <c r="AJ77" i="42" s="1"/>
  <c r="AK73" i="42"/>
  <c r="AK74" i="42" s="1"/>
  <c r="AK75" i="42" s="1"/>
  <c r="AK76" i="42" s="1"/>
  <c r="AK77" i="42" s="1"/>
  <c r="AH78" i="42"/>
  <c r="AH79" i="42" s="1"/>
  <c r="AH80" i="42" s="1"/>
  <c r="AH81" i="42" s="1"/>
  <c r="AI78" i="42"/>
  <c r="AI79" i="42" s="1"/>
  <c r="AI80" i="42" s="1"/>
  <c r="AI81" i="42" s="1"/>
  <c r="AJ78" i="42"/>
  <c r="AJ79" i="42" s="1"/>
  <c r="AJ80" i="42" s="1"/>
  <c r="AJ81" i="42" s="1"/>
  <c r="AK78" i="42"/>
  <c r="AK79" i="42" s="1"/>
  <c r="AK80" i="42" s="1"/>
  <c r="AK81" i="42" s="1"/>
  <c r="AH21" i="42"/>
  <c r="AH22" i="42" s="1"/>
  <c r="AI21" i="42"/>
  <c r="AI22" i="42" s="1"/>
  <c r="AJ21" i="42"/>
  <c r="AJ22" i="42" s="1"/>
  <c r="AK21" i="42"/>
  <c r="AK22" i="42" s="1"/>
  <c r="AH7" i="42"/>
  <c r="AH8" i="42" s="1"/>
  <c r="AH9" i="42" s="1"/>
  <c r="AH10" i="42" s="1"/>
  <c r="AI7" i="42"/>
  <c r="AI8" i="42" s="1"/>
  <c r="AI9" i="42" s="1"/>
  <c r="AI10" i="42" s="1"/>
  <c r="AJ7" i="42"/>
  <c r="AJ8" i="42" s="1"/>
  <c r="AJ9" i="42" s="1"/>
  <c r="AJ10" i="42" s="1"/>
  <c r="AK7" i="42"/>
  <c r="AK8" i="42" s="1"/>
  <c r="AK9" i="42" s="1"/>
  <c r="AK10" i="42" s="1"/>
  <c r="AH11" i="42"/>
  <c r="AH12" i="42" s="1"/>
  <c r="AH13" i="42" s="1"/>
  <c r="AI11" i="42"/>
  <c r="AI12" i="42" s="1"/>
  <c r="AI13" i="42" s="1"/>
  <c r="AJ11" i="42"/>
  <c r="AJ12" i="42" s="1"/>
  <c r="AJ13" i="42" s="1"/>
  <c r="AK11" i="42"/>
  <c r="AK12" i="42" s="1"/>
  <c r="AK13" i="42" s="1"/>
  <c r="AH14" i="42"/>
  <c r="AH15" i="42" s="1"/>
  <c r="AH16" i="42" s="1"/>
  <c r="AH17" i="42" s="1"/>
  <c r="AH18" i="42" s="1"/>
  <c r="AH19" i="42" s="1"/>
  <c r="AH20" i="42" s="1"/>
  <c r="AI14" i="42"/>
  <c r="AI15" i="42" s="1"/>
  <c r="AI16" i="42" s="1"/>
  <c r="AI17" i="42" s="1"/>
  <c r="AI18" i="42" s="1"/>
  <c r="AI19" i="42" s="1"/>
  <c r="AI20" i="42" s="1"/>
  <c r="AJ14" i="42"/>
  <c r="AJ15" i="42" s="1"/>
  <c r="AJ16" i="42" s="1"/>
  <c r="AJ17" i="42" s="1"/>
  <c r="AJ18" i="42" s="1"/>
  <c r="AJ19" i="42" s="1"/>
  <c r="AJ20" i="42" s="1"/>
  <c r="AK14" i="42"/>
  <c r="AK15" i="42" s="1"/>
  <c r="AK16" i="42" s="1"/>
  <c r="AK17" i="42" s="1"/>
  <c r="AK18" i="42" s="1"/>
  <c r="AK19" i="42" s="1"/>
  <c r="AK20" i="42" s="1"/>
  <c r="AI4" i="42"/>
  <c r="AI5" i="42" s="1"/>
  <c r="AI6" i="42" s="1"/>
  <c r="AJ4" i="42"/>
  <c r="AJ5" i="42" s="1"/>
  <c r="AJ6" i="42" s="1"/>
  <c r="AK4" i="42"/>
  <c r="AK5" i="42" s="1"/>
  <c r="AK6" i="42" s="1"/>
  <c r="AH4" i="42"/>
  <c r="AH5" i="42" s="1"/>
  <c r="AH6" i="42" s="1"/>
  <c r="P79" i="42"/>
  <c r="P80" i="42" s="1"/>
  <c r="P81" i="42" s="1"/>
  <c r="Q4" i="42"/>
  <c r="Q5" i="42" s="1"/>
  <c r="Q6" i="42" s="1"/>
  <c r="R4" i="42"/>
  <c r="R5" i="42" s="1"/>
  <c r="R6" i="42" s="1"/>
  <c r="S4" i="42"/>
  <c r="S5" i="42" s="1"/>
  <c r="S6" i="42" s="1"/>
  <c r="T4" i="42"/>
  <c r="T5" i="42" s="1"/>
  <c r="T6" i="42" s="1"/>
  <c r="U4" i="42"/>
  <c r="U5" i="42" s="1"/>
  <c r="U6" i="42" s="1"/>
  <c r="V4" i="42"/>
  <c r="V5" i="42" s="1"/>
  <c r="V6" i="42" s="1"/>
  <c r="W4" i="42"/>
  <c r="W5" i="42" s="1"/>
  <c r="W6" i="42" s="1"/>
  <c r="X4" i="42"/>
  <c r="X5" i="42" s="1"/>
  <c r="X6" i="42" s="1"/>
  <c r="Q73" i="42"/>
  <c r="Q74" i="42" s="1"/>
  <c r="Q75" i="42" s="1"/>
  <c r="Q76" i="42" s="1"/>
  <c r="Q77" i="42" s="1"/>
  <c r="R73" i="42"/>
  <c r="R74" i="42" s="1"/>
  <c r="R75" i="42" s="1"/>
  <c r="R76" i="42" s="1"/>
  <c r="R77" i="42" s="1"/>
  <c r="S73" i="42"/>
  <c r="S74" i="42" s="1"/>
  <c r="S75" i="42" s="1"/>
  <c r="S76" i="42" s="1"/>
  <c r="S77" i="42" s="1"/>
  <c r="T73" i="42"/>
  <c r="T74" i="42" s="1"/>
  <c r="T75" i="42" s="1"/>
  <c r="T76" i="42" s="1"/>
  <c r="T77" i="42" s="1"/>
  <c r="U73" i="42"/>
  <c r="U74" i="42" s="1"/>
  <c r="U75" i="42" s="1"/>
  <c r="U76" i="42" s="1"/>
  <c r="U77" i="42" s="1"/>
  <c r="V73" i="42"/>
  <c r="V74" i="42" s="1"/>
  <c r="V75" i="42" s="1"/>
  <c r="V76" i="42" s="1"/>
  <c r="V77" i="42" s="1"/>
  <c r="W73" i="42"/>
  <c r="W74" i="42" s="1"/>
  <c r="W75" i="42" s="1"/>
  <c r="W76" i="42" s="1"/>
  <c r="W77" i="42" s="1"/>
  <c r="X73" i="42"/>
  <c r="X74" i="42" s="1"/>
  <c r="X75" i="42" s="1"/>
  <c r="X76" i="42" s="1"/>
  <c r="X77" i="42" s="1"/>
  <c r="P73" i="42"/>
  <c r="P74" i="42" s="1"/>
  <c r="P75" i="42" s="1"/>
  <c r="P76" i="42" s="1"/>
  <c r="P77" i="42" s="1"/>
  <c r="Q70" i="42"/>
  <c r="Q71" i="42" s="1"/>
  <c r="Q72" i="42" s="1"/>
  <c r="R70" i="42"/>
  <c r="R71" i="42" s="1"/>
  <c r="R72" i="42" s="1"/>
  <c r="S70" i="42"/>
  <c r="S71" i="42" s="1"/>
  <c r="S72" i="42" s="1"/>
  <c r="T70" i="42"/>
  <c r="T71" i="42" s="1"/>
  <c r="T72" i="42" s="1"/>
  <c r="U70" i="42"/>
  <c r="U71" i="42" s="1"/>
  <c r="U72" i="42" s="1"/>
  <c r="V70" i="42"/>
  <c r="V71" i="42" s="1"/>
  <c r="V72" i="42" s="1"/>
  <c r="W70" i="42"/>
  <c r="W71" i="42" s="1"/>
  <c r="W72" i="42" s="1"/>
  <c r="X70" i="42"/>
  <c r="X71" i="42" s="1"/>
  <c r="X72" i="42" s="1"/>
  <c r="P70" i="42"/>
  <c r="P71" i="42" s="1"/>
  <c r="P72" i="42" s="1"/>
  <c r="Q66" i="42"/>
  <c r="Q67" i="42" s="1"/>
  <c r="Q68" i="42" s="1"/>
  <c r="Q69" i="42" s="1"/>
  <c r="R66" i="42"/>
  <c r="R67" i="42" s="1"/>
  <c r="R68" i="42" s="1"/>
  <c r="R69" i="42" s="1"/>
  <c r="S66" i="42"/>
  <c r="S67" i="42" s="1"/>
  <c r="S68" i="42" s="1"/>
  <c r="S69" i="42" s="1"/>
  <c r="T66" i="42"/>
  <c r="T67" i="42" s="1"/>
  <c r="T68" i="42" s="1"/>
  <c r="T69" i="42" s="1"/>
  <c r="U66" i="42"/>
  <c r="U67" i="42" s="1"/>
  <c r="U68" i="42" s="1"/>
  <c r="U69" i="42" s="1"/>
  <c r="V66" i="42"/>
  <c r="V67" i="42" s="1"/>
  <c r="V68" i="42" s="1"/>
  <c r="V69" i="42" s="1"/>
  <c r="W66" i="42"/>
  <c r="W67" i="42" s="1"/>
  <c r="W68" i="42" s="1"/>
  <c r="W69" i="42" s="1"/>
  <c r="X66" i="42"/>
  <c r="X67" i="42" s="1"/>
  <c r="X68" i="42" s="1"/>
  <c r="X69" i="42" s="1"/>
  <c r="P66" i="42"/>
  <c r="P67" i="42" s="1"/>
  <c r="P68" i="42" s="1"/>
  <c r="P69" i="42" s="1"/>
  <c r="Q63" i="42"/>
  <c r="Q64" i="42" s="1"/>
  <c r="Q65" i="42" s="1"/>
  <c r="R63" i="42"/>
  <c r="R64" i="42" s="1"/>
  <c r="R65" i="42" s="1"/>
  <c r="S63" i="42"/>
  <c r="S64" i="42" s="1"/>
  <c r="S65" i="42" s="1"/>
  <c r="T63" i="42"/>
  <c r="T64" i="42" s="1"/>
  <c r="T65" i="42" s="1"/>
  <c r="U63" i="42"/>
  <c r="U64" i="42" s="1"/>
  <c r="U65" i="42" s="1"/>
  <c r="V63" i="42"/>
  <c r="V64" i="42" s="1"/>
  <c r="V65" i="42" s="1"/>
  <c r="W63" i="42"/>
  <c r="W64" i="42" s="1"/>
  <c r="W65" i="42" s="1"/>
  <c r="X63" i="42"/>
  <c r="X64" i="42" s="1"/>
  <c r="X65" i="42" s="1"/>
  <c r="P63" i="42"/>
  <c r="P64" i="42" s="1"/>
  <c r="P65" i="42" s="1"/>
  <c r="Q59" i="42"/>
  <c r="Q60" i="42" s="1"/>
  <c r="Q61" i="42" s="1"/>
  <c r="Q62" i="42" s="1"/>
  <c r="R59" i="42"/>
  <c r="R60" i="42" s="1"/>
  <c r="S59" i="42"/>
  <c r="S60" i="42" s="1"/>
  <c r="S61" i="42" s="1"/>
  <c r="S62" i="42" s="1"/>
  <c r="T59" i="42"/>
  <c r="T60" i="42" s="1"/>
  <c r="T61" i="42" s="1"/>
  <c r="T62" i="42" s="1"/>
  <c r="U59" i="42"/>
  <c r="U60" i="42" s="1"/>
  <c r="U61" i="42" s="1"/>
  <c r="U62" i="42" s="1"/>
  <c r="V59" i="42"/>
  <c r="V60" i="42" s="1"/>
  <c r="V61" i="42" s="1"/>
  <c r="V62" i="42" s="1"/>
  <c r="W59" i="42"/>
  <c r="W60" i="42" s="1"/>
  <c r="W61" i="42" s="1"/>
  <c r="W62" i="42" s="1"/>
  <c r="X59" i="42"/>
  <c r="X60" i="42" s="1"/>
  <c r="X61" i="42" s="1"/>
  <c r="X62" i="42" s="1"/>
  <c r="P59" i="42"/>
  <c r="P60" i="42" s="1"/>
  <c r="P61" i="42" s="1"/>
  <c r="P62" i="42" s="1"/>
  <c r="Q57" i="42"/>
  <c r="Q58" i="42" s="1"/>
  <c r="R57" i="42"/>
  <c r="R58" i="42" s="1"/>
  <c r="S57" i="42"/>
  <c r="S58" i="42" s="1"/>
  <c r="T57" i="42"/>
  <c r="T58" i="42" s="1"/>
  <c r="U57" i="42"/>
  <c r="U58" i="42" s="1"/>
  <c r="V57" i="42"/>
  <c r="V58" i="42" s="1"/>
  <c r="W57" i="42"/>
  <c r="W58" i="42" s="1"/>
  <c r="X57" i="42"/>
  <c r="X58" i="42" s="1"/>
  <c r="P57" i="42"/>
  <c r="P58" i="42" s="1"/>
  <c r="Q55" i="42"/>
  <c r="Q56" i="42" s="1"/>
  <c r="R55" i="42"/>
  <c r="R56" i="42" s="1"/>
  <c r="S55" i="42"/>
  <c r="S56" i="42" s="1"/>
  <c r="T55" i="42"/>
  <c r="T56" i="42" s="1"/>
  <c r="U55" i="42"/>
  <c r="U56" i="42" s="1"/>
  <c r="V55" i="42"/>
  <c r="V56" i="42" s="1"/>
  <c r="W55" i="42"/>
  <c r="W56" i="42" s="1"/>
  <c r="X55" i="42"/>
  <c r="X56" i="42" s="1"/>
  <c r="P55" i="42"/>
  <c r="P56" i="42" s="1"/>
  <c r="Q53" i="42"/>
  <c r="Q54" i="42" s="1"/>
  <c r="R53" i="42"/>
  <c r="R54" i="42" s="1"/>
  <c r="S53" i="42"/>
  <c r="S54" i="42" s="1"/>
  <c r="T53" i="42"/>
  <c r="T54" i="42" s="1"/>
  <c r="U53" i="42"/>
  <c r="U54" i="42" s="1"/>
  <c r="V53" i="42"/>
  <c r="V54" i="42" s="1"/>
  <c r="W53" i="42"/>
  <c r="W54" i="42" s="1"/>
  <c r="X53" i="42"/>
  <c r="X54" i="42" s="1"/>
  <c r="P53" i="42"/>
  <c r="P54" i="42" s="1"/>
  <c r="Q50" i="42"/>
  <c r="Q51" i="42" s="1"/>
  <c r="Q52" i="42" s="1"/>
  <c r="R50" i="42"/>
  <c r="R51" i="42" s="1"/>
  <c r="R52" i="42" s="1"/>
  <c r="S50" i="42"/>
  <c r="S51" i="42" s="1"/>
  <c r="S52" i="42" s="1"/>
  <c r="T50" i="42"/>
  <c r="T51" i="42" s="1"/>
  <c r="T52" i="42" s="1"/>
  <c r="U50" i="42"/>
  <c r="U51" i="42" s="1"/>
  <c r="U52" i="42" s="1"/>
  <c r="V50" i="42"/>
  <c r="V51" i="42" s="1"/>
  <c r="V52" i="42" s="1"/>
  <c r="W50" i="42"/>
  <c r="W51" i="42" s="1"/>
  <c r="W52" i="42" s="1"/>
  <c r="X50" i="42"/>
  <c r="X51" i="42" s="1"/>
  <c r="X52" i="42" s="1"/>
  <c r="P50" i="42"/>
  <c r="P51" i="42" s="1"/>
  <c r="P52" i="42" s="1"/>
  <c r="Q49" i="42"/>
  <c r="R49" i="42"/>
  <c r="S49" i="42"/>
  <c r="T49" i="42"/>
  <c r="U49" i="42"/>
  <c r="V49" i="42"/>
  <c r="W49" i="42"/>
  <c r="X49" i="42"/>
  <c r="P49" i="42"/>
  <c r="Q47" i="42"/>
  <c r="Q48" i="42" s="1"/>
  <c r="R47" i="42"/>
  <c r="R48" i="42" s="1"/>
  <c r="S47" i="42"/>
  <c r="S48" i="42" s="1"/>
  <c r="T47" i="42"/>
  <c r="T48" i="42" s="1"/>
  <c r="U47" i="42"/>
  <c r="U48" i="42" s="1"/>
  <c r="V47" i="42"/>
  <c r="V48" i="42" s="1"/>
  <c r="W47" i="42"/>
  <c r="W48" i="42" s="1"/>
  <c r="X47" i="42"/>
  <c r="X48" i="42" s="1"/>
  <c r="P47" i="42"/>
  <c r="P48" i="42" s="1"/>
  <c r="Q45" i="42"/>
  <c r="Q46" i="42" s="1"/>
  <c r="R45" i="42"/>
  <c r="R46" i="42" s="1"/>
  <c r="S45" i="42"/>
  <c r="S46" i="42" s="1"/>
  <c r="T45" i="42"/>
  <c r="T46" i="42" s="1"/>
  <c r="U45" i="42"/>
  <c r="U46" i="42" s="1"/>
  <c r="V45" i="42"/>
  <c r="V46" i="42" s="1"/>
  <c r="W45" i="42"/>
  <c r="W46" i="42" s="1"/>
  <c r="X45" i="42"/>
  <c r="X46" i="42" s="1"/>
  <c r="P45" i="42"/>
  <c r="P46" i="42" s="1"/>
  <c r="Q42" i="42"/>
  <c r="Q43" i="42" s="1"/>
  <c r="Q44" i="42" s="1"/>
  <c r="R42" i="42"/>
  <c r="R43" i="42" s="1"/>
  <c r="R44" i="42" s="1"/>
  <c r="S42" i="42"/>
  <c r="S43" i="42" s="1"/>
  <c r="S44" i="42" s="1"/>
  <c r="T42" i="42"/>
  <c r="T43" i="42" s="1"/>
  <c r="T44" i="42" s="1"/>
  <c r="U42" i="42"/>
  <c r="U43" i="42" s="1"/>
  <c r="U44" i="42" s="1"/>
  <c r="V42" i="42"/>
  <c r="V43" i="42" s="1"/>
  <c r="V44" i="42" s="1"/>
  <c r="W42" i="42"/>
  <c r="W43" i="42" s="1"/>
  <c r="W44" i="42" s="1"/>
  <c r="X42" i="42"/>
  <c r="X43" i="42" s="1"/>
  <c r="X44" i="42" s="1"/>
  <c r="P42" i="42"/>
  <c r="P43" i="42" s="1"/>
  <c r="P44" i="42" s="1"/>
  <c r="Q38" i="42"/>
  <c r="Q39" i="42" s="1"/>
  <c r="Q40" i="42" s="1"/>
  <c r="Q41" i="42" s="1"/>
  <c r="R38" i="42"/>
  <c r="R39" i="42" s="1"/>
  <c r="R40" i="42" s="1"/>
  <c r="R41" i="42" s="1"/>
  <c r="S38" i="42"/>
  <c r="S39" i="42" s="1"/>
  <c r="S40" i="42" s="1"/>
  <c r="S41" i="42" s="1"/>
  <c r="T38" i="42"/>
  <c r="T39" i="42" s="1"/>
  <c r="T40" i="42" s="1"/>
  <c r="T41" i="42" s="1"/>
  <c r="U38" i="42"/>
  <c r="U39" i="42" s="1"/>
  <c r="U40" i="42" s="1"/>
  <c r="U41" i="42" s="1"/>
  <c r="V38" i="42"/>
  <c r="V39" i="42" s="1"/>
  <c r="V40" i="42" s="1"/>
  <c r="V41" i="42" s="1"/>
  <c r="W38" i="42"/>
  <c r="W39" i="42" s="1"/>
  <c r="W40" i="42" s="1"/>
  <c r="W41" i="42" s="1"/>
  <c r="X38" i="42"/>
  <c r="X39" i="42" s="1"/>
  <c r="X40" i="42" s="1"/>
  <c r="X41" i="42" s="1"/>
  <c r="P38" i="42"/>
  <c r="P39" i="42" s="1"/>
  <c r="P40" i="42" s="1"/>
  <c r="P41" i="42" s="1"/>
  <c r="Q32" i="42"/>
  <c r="Q33" i="42" s="1"/>
  <c r="Q34" i="42" s="1"/>
  <c r="Q35" i="42" s="1"/>
  <c r="Q36" i="42" s="1"/>
  <c r="Q37" i="42" s="1"/>
  <c r="R32" i="42"/>
  <c r="R33" i="42" s="1"/>
  <c r="R34" i="42" s="1"/>
  <c r="R35" i="42" s="1"/>
  <c r="R36" i="42" s="1"/>
  <c r="R37" i="42" s="1"/>
  <c r="S32" i="42"/>
  <c r="S33" i="42" s="1"/>
  <c r="S34" i="42" s="1"/>
  <c r="S35" i="42" s="1"/>
  <c r="S36" i="42" s="1"/>
  <c r="S37" i="42" s="1"/>
  <c r="T32" i="42"/>
  <c r="T33" i="42" s="1"/>
  <c r="T34" i="42" s="1"/>
  <c r="T35" i="42" s="1"/>
  <c r="T36" i="42" s="1"/>
  <c r="T37" i="42" s="1"/>
  <c r="U32" i="42"/>
  <c r="U33" i="42" s="1"/>
  <c r="U34" i="42" s="1"/>
  <c r="U35" i="42" s="1"/>
  <c r="U36" i="42" s="1"/>
  <c r="U37" i="42" s="1"/>
  <c r="V32" i="42"/>
  <c r="V33" i="42" s="1"/>
  <c r="V34" i="42" s="1"/>
  <c r="V35" i="42" s="1"/>
  <c r="V36" i="42" s="1"/>
  <c r="V37" i="42" s="1"/>
  <c r="W32" i="42"/>
  <c r="W33" i="42" s="1"/>
  <c r="W34" i="42" s="1"/>
  <c r="W35" i="42" s="1"/>
  <c r="W36" i="42" s="1"/>
  <c r="W37" i="42" s="1"/>
  <c r="X32" i="42"/>
  <c r="X33" i="42" s="1"/>
  <c r="X34" i="42" s="1"/>
  <c r="X35" i="42" s="1"/>
  <c r="X36" i="42" s="1"/>
  <c r="X37" i="42" s="1"/>
  <c r="P32" i="42"/>
  <c r="P33" i="42" s="1"/>
  <c r="P34" i="42" s="1"/>
  <c r="P35" i="42" s="1"/>
  <c r="P36" i="42" s="1"/>
  <c r="P37" i="42" s="1"/>
  <c r="Q27" i="42"/>
  <c r="Q28" i="42" s="1"/>
  <c r="Q29" i="42" s="1"/>
  <c r="Q30" i="42" s="1"/>
  <c r="Q31" i="42" s="1"/>
  <c r="R27" i="42"/>
  <c r="R28" i="42" s="1"/>
  <c r="R29" i="42" s="1"/>
  <c r="R30" i="42" s="1"/>
  <c r="R31" i="42" s="1"/>
  <c r="S27" i="42"/>
  <c r="S28" i="42" s="1"/>
  <c r="S29" i="42" s="1"/>
  <c r="S30" i="42" s="1"/>
  <c r="S31" i="42" s="1"/>
  <c r="T27" i="42"/>
  <c r="T28" i="42" s="1"/>
  <c r="T29" i="42" s="1"/>
  <c r="T30" i="42" s="1"/>
  <c r="T31" i="42" s="1"/>
  <c r="U27" i="42"/>
  <c r="U28" i="42" s="1"/>
  <c r="U29" i="42" s="1"/>
  <c r="U30" i="42" s="1"/>
  <c r="U31" i="42" s="1"/>
  <c r="V27" i="42"/>
  <c r="V28" i="42" s="1"/>
  <c r="V29" i="42" s="1"/>
  <c r="V30" i="42" s="1"/>
  <c r="V31" i="42" s="1"/>
  <c r="W27" i="42"/>
  <c r="W28" i="42" s="1"/>
  <c r="W29" i="42" s="1"/>
  <c r="W30" i="42" s="1"/>
  <c r="W31" i="42" s="1"/>
  <c r="X27" i="42"/>
  <c r="X28" i="42" s="1"/>
  <c r="X29" i="42" s="1"/>
  <c r="X30" i="42" s="1"/>
  <c r="X31" i="42" s="1"/>
  <c r="P27" i="42"/>
  <c r="P28" i="42" s="1"/>
  <c r="P29" i="42" s="1"/>
  <c r="P30" i="42" s="1"/>
  <c r="P31" i="42" s="1"/>
  <c r="Q24" i="42"/>
  <c r="Q25" i="42" s="1"/>
  <c r="Q26" i="42" s="1"/>
  <c r="R24" i="42"/>
  <c r="R25" i="42" s="1"/>
  <c r="R26" i="42" s="1"/>
  <c r="S24" i="42"/>
  <c r="S25" i="42" s="1"/>
  <c r="S26" i="42" s="1"/>
  <c r="T24" i="42"/>
  <c r="T25" i="42" s="1"/>
  <c r="T26" i="42" s="1"/>
  <c r="U24" i="42"/>
  <c r="U25" i="42" s="1"/>
  <c r="U26" i="42" s="1"/>
  <c r="V24" i="42"/>
  <c r="V25" i="42" s="1"/>
  <c r="V26" i="42" s="1"/>
  <c r="W24" i="42"/>
  <c r="W25" i="42" s="1"/>
  <c r="W26" i="42" s="1"/>
  <c r="X24" i="42"/>
  <c r="X25" i="42" s="1"/>
  <c r="X26" i="42" s="1"/>
  <c r="P24" i="42"/>
  <c r="P25" i="42" s="1"/>
  <c r="P26" i="42" s="1"/>
  <c r="Q23" i="42"/>
  <c r="R23" i="42"/>
  <c r="S23" i="42"/>
  <c r="T23" i="42"/>
  <c r="U23" i="42"/>
  <c r="V23" i="42"/>
  <c r="W23" i="42"/>
  <c r="X23" i="42"/>
  <c r="P23" i="42"/>
  <c r="Q21" i="42"/>
  <c r="Q22" i="42" s="1"/>
  <c r="R21" i="42"/>
  <c r="R22" i="42" s="1"/>
  <c r="S21" i="42"/>
  <c r="S22" i="42" s="1"/>
  <c r="T21" i="42"/>
  <c r="T22" i="42" s="1"/>
  <c r="U21" i="42"/>
  <c r="U22" i="42" s="1"/>
  <c r="V21" i="42"/>
  <c r="V22" i="42" s="1"/>
  <c r="W21" i="42"/>
  <c r="W22" i="42" s="1"/>
  <c r="X21" i="42"/>
  <c r="X22" i="42" s="1"/>
  <c r="P21" i="42"/>
  <c r="P22" i="42" s="1"/>
  <c r="Q14" i="42"/>
  <c r="Q15" i="42" s="1"/>
  <c r="Q16" i="42" s="1"/>
  <c r="Q17" i="42" s="1"/>
  <c r="Q18" i="42" s="1"/>
  <c r="Q19" i="42" s="1"/>
  <c r="Q20" i="42" s="1"/>
  <c r="R14" i="42"/>
  <c r="R15" i="42" s="1"/>
  <c r="R16" i="42" s="1"/>
  <c r="R17" i="42" s="1"/>
  <c r="R18" i="42" s="1"/>
  <c r="R19" i="42" s="1"/>
  <c r="R20" i="42" s="1"/>
  <c r="S14" i="42"/>
  <c r="S15" i="42" s="1"/>
  <c r="S16" i="42" s="1"/>
  <c r="S17" i="42" s="1"/>
  <c r="S18" i="42" s="1"/>
  <c r="S19" i="42" s="1"/>
  <c r="S20" i="42" s="1"/>
  <c r="T14" i="42"/>
  <c r="T15" i="42" s="1"/>
  <c r="T16" i="42" s="1"/>
  <c r="T17" i="42" s="1"/>
  <c r="T18" i="42" s="1"/>
  <c r="T19" i="42" s="1"/>
  <c r="T20" i="42" s="1"/>
  <c r="U14" i="42"/>
  <c r="U15" i="42" s="1"/>
  <c r="U16" i="42" s="1"/>
  <c r="U17" i="42" s="1"/>
  <c r="U18" i="42" s="1"/>
  <c r="U19" i="42" s="1"/>
  <c r="U20" i="42" s="1"/>
  <c r="V14" i="42"/>
  <c r="V15" i="42" s="1"/>
  <c r="V16" i="42" s="1"/>
  <c r="V17" i="42" s="1"/>
  <c r="V18" i="42" s="1"/>
  <c r="V19" i="42" s="1"/>
  <c r="V20" i="42" s="1"/>
  <c r="W14" i="42"/>
  <c r="W15" i="42" s="1"/>
  <c r="W16" i="42" s="1"/>
  <c r="W17" i="42" s="1"/>
  <c r="W18" i="42" s="1"/>
  <c r="W19" i="42" s="1"/>
  <c r="W20" i="42" s="1"/>
  <c r="X14" i="42"/>
  <c r="X15" i="42" s="1"/>
  <c r="X16" i="42" s="1"/>
  <c r="X17" i="42" s="1"/>
  <c r="X18" i="42" s="1"/>
  <c r="X19" i="42" s="1"/>
  <c r="X20" i="42" s="1"/>
  <c r="P14" i="42"/>
  <c r="P15" i="42" s="1"/>
  <c r="P16" i="42" s="1"/>
  <c r="P17" i="42" s="1"/>
  <c r="P18" i="42" s="1"/>
  <c r="P19" i="42" s="1"/>
  <c r="P20" i="42" s="1"/>
  <c r="Q11" i="42"/>
  <c r="Q12" i="42" s="1"/>
  <c r="Q13" i="42" s="1"/>
  <c r="R11" i="42"/>
  <c r="R12" i="42" s="1"/>
  <c r="R13" i="42" s="1"/>
  <c r="S11" i="42"/>
  <c r="S12" i="42" s="1"/>
  <c r="S13" i="42" s="1"/>
  <c r="T11" i="42"/>
  <c r="T12" i="42" s="1"/>
  <c r="T13" i="42" s="1"/>
  <c r="U11" i="42"/>
  <c r="U12" i="42" s="1"/>
  <c r="U13" i="42" s="1"/>
  <c r="V11" i="42"/>
  <c r="V12" i="42" s="1"/>
  <c r="V13" i="42" s="1"/>
  <c r="W11" i="42"/>
  <c r="W12" i="42" s="1"/>
  <c r="W13" i="42" s="1"/>
  <c r="X11" i="42"/>
  <c r="X12" i="42" s="1"/>
  <c r="X13" i="42" s="1"/>
  <c r="P11" i="42"/>
  <c r="P12" i="42" s="1"/>
  <c r="P13" i="42" s="1"/>
  <c r="Q7" i="42"/>
  <c r="Q8" i="42" s="1"/>
  <c r="Q9" i="42" s="1"/>
  <c r="Q10" i="42" s="1"/>
  <c r="R7" i="42"/>
  <c r="R8" i="42" s="1"/>
  <c r="R9" i="42" s="1"/>
  <c r="R10" i="42" s="1"/>
  <c r="S7" i="42"/>
  <c r="S8" i="42" s="1"/>
  <c r="S9" i="42" s="1"/>
  <c r="S10" i="42" s="1"/>
  <c r="T7" i="42"/>
  <c r="T8" i="42" s="1"/>
  <c r="T9" i="42" s="1"/>
  <c r="T10" i="42" s="1"/>
  <c r="U7" i="42"/>
  <c r="U8" i="42" s="1"/>
  <c r="U9" i="42" s="1"/>
  <c r="U10" i="42" s="1"/>
  <c r="V7" i="42"/>
  <c r="V8" i="42" s="1"/>
  <c r="V9" i="42" s="1"/>
  <c r="V10" i="42" s="1"/>
  <c r="W7" i="42"/>
  <c r="W8" i="42" s="1"/>
  <c r="W9" i="42" s="1"/>
  <c r="W10" i="42" s="1"/>
  <c r="X7" i="42"/>
  <c r="X8" i="42" s="1"/>
  <c r="X9" i="42" s="1"/>
  <c r="X10" i="42" s="1"/>
  <c r="P7" i="42"/>
  <c r="P8" i="42" s="1"/>
  <c r="P9" i="42" s="1"/>
  <c r="P10" i="42" s="1"/>
  <c r="P4" i="42"/>
  <c r="P5" i="42" s="1"/>
  <c r="P6" i="42" s="1"/>
  <c r="X83" i="73"/>
  <c r="X76" i="73"/>
  <c r="Z11" i="73"/>
  <c r="X11" i="73"/>
  <c r="V11" i="73"/>
  <c r="T11" i="73"/>
  <c r="R11" i="73"/>
  <c r="P11" i="73"/>
  <c r="N11" i="73"/>
  <c r="L11" i="73"/>
  <c r="J11" i="73"/>
  <c r="H11" i="73"/>
  <c r="F11" i="73"/>
  <c r="D11" i="73"/>
  <c r="B11" i="73"/>
  <c r="B7" i="73"/>
  <c r="O4" i="73"/>
  <c r="X86" i="72"/>
  <c r="X82" i="72"/>
  <c r="X77" i="72"/>
  <c r="Z11" i="72"/>
  <c r="X11" i="72"/>
  <c r="V11" i="72"/>
  <c r="T11" i="72"/>
  <c r="R11" i="72"/>
  <c r="P11" i="72"/>
  <c r="N11" i="72"/>
  <c r="L11" i="72"/>
  <c r="J11" i="72"/>
  <c r="H11" i="72"/>
  <c r="F11" i="72"/>
  <c r="D11" i="72"/>
  <c r="B11" i="72"/>
  <c r="B7" i="72"/>
  <c r="O4" i="72"/>
  <c r="X90" i="71"/>
  <c r="X86" i="71"/>
  <c r="X80" i="71"/>
  <c r="Z11" i="71"/>
  <c r="X11" i="71"/>
  <c r="V11" i="71"/>
  <c r="T11" i="71"/>
  <c r="R11" i="71"/>
  <c r="P11" i="71"/>
  <c r="N11" i="71"/>
  <c r="L11" i="71"/>
  <c r="J11" i="71"/>
  <c r="H11" i="71"/>
  <c r="F11" i="71"/>
  <c r="D11" i="71"/>
  <c r="B11" i="71"/>
  <c r="B7" i="71"/>
  <c r="O4" i="71"/>
  <c r="B7" i="70"/>
  <c r="O4" i="70"/>
  <c r="X92" i="69"/>
  <c r="X83" i="69"/>
  <c r="Z11" i="69"/>
  <c r="X11" i="69"/>
  <c r="V11" i="69"/>
  <c r="T11" i="69"/>
  <c r="R11" i="69"/>
  <c r="P11" i="69"/>
  <c r="N11" i="69"/>
  <c r="L11" i="69"/>
  <c r="J11" i="69"/>
  <c r="H11" i="69"/>
  <c r="F11" i="69"/>
  <c r="D11" i="69"/>
  <c r="B11" i="69"/>
  <c r="B7" i="69"/>
  <c r="O4" i="69"/>
  <c r="X93" i="68"/>
  <c r="X90" i="68"/>
  <c r="X86" i="68"/>
  <c r="Z11" i="68"/>
  <c r="X11" i="68"/>
  <c r="V11" i="68"/>
  <c r="T11" i="68"/>
  <c r="R11" i="68"/>
  <c r="P11" i="68"/>
  <c r="N11" i="68"/>
  <c r="L11" i="68"/>
  <c r="J11" i="68"/>
  <c r="H11" i="68"/>
  <c r="F11" i="68"/>
  <c r="D11" i="68"/>
  <c r="B11" i="68"/>
  <c r="B7" i="68"/>
  <c r="O4" i="68"/>
  <c r="X81" i="67"/>
  <c r="X78" i="67"/>
  <c r="X75" i="67"/>
  <c r="Z11" i="67"/>
  <c r="X11" i="67"/>
  <c r="V11" i="67"/>
  <c r="T11" i="67"/>
  <c r="R11" i="67"/>
  <c r="P11" i="67"/>
  <c r="N11" i="67"/>
  <c r="L11" i="67"/>
  <c r="J11" i="67"/>
  <c r="H11" i="67"/>
  <c r="F11" i="67"/>
  <c r="D11" i="67"/>
  <c r="B11" i="67"/>
  <c r="B7" i="67"/>
  <c r="O4" i="67"/>
  <c r="X92" i="66"/>
  <c r="X89" i="66"/>
  <c r="X75" i="66"/>
  <c r="Z11" i="66"/>
  <c r="X11" i="66"/>
  <c r="V11" i="66"/>
  <c r="T11" i="66"/>
  <c r="R11" i="66"/>
  <c r="P11" i="66"/>
  <c r="N11" i="66"/>
  <c r="L11" i="66"/>
  <c r="J11" i="66"/>
  <c r="H11" i="66"/>
  <c r="F11" i="66"/>
  <c r="D11" i="66"/>
  <c r="B11" i="66"/>
  <c r="B7" i="66"/>
  <c r="O4" i="66"/>
  <c r="X79" i="65"/>
  <c r="X76" i="65"/>
  <c r="X69" i="65"/>
  <c r="Z11" i="65"/>
  <c r="X11" i="65"/>
  <c r="V11" i="65"/>
  <c r="T11" i="65"/>
  <c r="R11" i="65"/>
  <c r="P11" i="65"/>
  <c r="N11" i="65"/>
  <c r="L11" i="65"/>
  <c r="J11" i="65"/>
  <c r="H11" i="65"/>
  <c r="F11" i="65"/>
  <c r="D11" i="65"/>
  <c r="B11" i="65"/>
  <c r="B7" i="65"/>
  <c r="O4" i="65"/>
  <c r="X67" i="64"/>
  <c r="R61" i="42" l="1"/>
  <c r="R62" i="42" s="1"/>
  <c r="X75" i="64"/>
  <c r="Z11" i="64"/>
  <c r="X11" i="64"/>
  <c r="V11" i="64"/>
  <c r="T11" i="64"/>
  <c r="R11" i="64"/>
  <c r="P11" i="64"/>
  <c r="N11" i="64"/>
  <c r="L11" i="64"/>
  <c r="J11" i="64"/>
  <c r="H11" i="64"/>
  <c r="F11" i="64"/>
  <c r="D11" i="64"/>
  <c r="B11" i="64"/>
  <c r="O4" i="64"/>
  <c r="X71" i="63"/>
  <c r="X68" i="63"/>
  <c r="C63" i="1" l="1"/>
  <c r="C60" i="42" s="1"/>
  <c r="C64" i="1"/>
  <c r="C61" i="42" s="1"/>
  <c r="C65" i="1"/>
  <c r="C62" i="42" s="1"/>
  <c r="C62" i="1"/>
  <c r="C59" i="42" s="1"/>
  <c r="C61" i="1"/>
  <c r="C58" i="42" s="1"/>
  <c r="C60" i="1"/>
  <c r="C57" i="42" s="1"/>
  <c r="C59" i="1"/>
  <c r="C56" i="42" s="1"/>
  <c r="C58" i="1"/>
  <c r="C55" i="42" s="1"/>
  <c r="C57" i="1"/>
  <c r="C54" i="42" s="1"/>
  <c r="C56" i="1"/>
  <c r="C53" i="42" s="1"/>
  <c r="C54" i="1"/>
  <c r="C51" i="42" s="1"/>
  <c r="C55" i="1"/>
  <c r="C52" i="42" s="1"/>
  <c r="C53" i="1"/>
  <c r="C50" i="42" s="1"/>
  <c r="C52" i="1"/>
  <c r="C49" i="42" s="1"/>
  <c r="C51" i="1"/>
  <c r="C48" i="42" s="1"/>
  <c r="C50" i="1"/>
  <c r="C47" i="42" s="1"/>
  <c r="C49" i="1"/>
  <c r="C46" i="42" s="1"/>
  <c r="C48" i="1"/>
  <c r="C45" i="42" s="1"/>
  <c r="C46" i="1"/>
  <c r="C43" i="42" s="1"/>
  <c r="C47" i="1"/>
  <c r="C44" i="42" s="1"/>
  <c r="C45" i="1"/>
  <c r="C42" i="42" s="1"/>
  <c r="C42" i="1"/>
  <c r="C39" i="42" s="1"/>
  <c r="C43" i="1"/>
  <c r="C40" i="42" s="1"/>
  <c r="C44" i="1"/>
  <c r="C41" i="42" s="1"/>
  <c r="C41" i="1"/>
  <c r="C38" i="42" s="1"/>
  <c r="C36" i="1"/>
  <c r="C33" i="42" s="1"/>
  <c r="C37" i="1"/>
  <c r="C34" i="42" s="1"/>
  <c r="C38" i="1"/>
  <c r="C35" i="42" s="1"/>
  <c r="C39" i="1"/>
  <c r="C36" i="42" s="1"/>
  <c r="C40" i="1"/>
  <c r="C37" i="42" s="1"/>
  <c r="C35" i="1"/>
  <c r="C32" i="42" s="1"/>
  <c r="C31" i="1"/>
  <c r="C28" i="42" s="1"/>
  <c r="C32" i="1"/>
  <c r="C29" i="42" s="1"/>
  <c r="C33" i="1"/>
  <c r="C30" i="42" s="1"/>
  <c r="C34" i="1"/>
  <c r="C31" i="42" s="1"/>
  <c r="C30" i="1"/>
  <c r="C27" i="42" s="1"/>
  <c r="C28" i="1"/>
  <c r="C25" i="42" s="1"/>
  <c r="C29" i="1"/>
  <c r="C26" i="42" s="1"/>
  <c r="C27" i="1"/>
  <c r="C24" i="42" s="1"/>
  <c r="C26" i="1"/>
  <c r="C23" i="42" s="1"/>
  <c r="C25" i="1"/>
  <c r="C22" i="42" s="1"/>
  <c r="C24" i="1"/>
  <c r="C21" i="42" s="1"/>
  <c r="C18" i="1"/>
  <c r="C15" i="42" s="1"/>
  <c r="C19" i="1"/>
  <c r="C16" i="42" s="1"/>
  <c r="C20" i="1"/>
  <c r="C17" i="42" s="1"/>
  <c r="C21" i="1"/>
  <c r="C18" i="42" s="1"/>
  <c r="C22" i="1"/>
  <c r="C19" i="42" s="1"/>
  <c r="C23" i="1"/>
  <c r="C20" i="42" s="1"/>
  <c r="C17" i="1"/>
  <c r="C14" i="42" s="1"/>
  <c r="C15" i="1"/>
  <c r="C12" i="42" s="1"/>
  <c r="C16" i="1"/>
  <c r="C13" i="42" s="1"/>
  <c r="C14" i="1"/>
  <c r="C11" i="42" s="1"/>
  <c r="C11" i="1"/>
  <c r="C8" i="42" s="1"/>
  <c r="C12" i="1"/>
  <c r="C9" i="42" s="1"/>
  <c r="C13" i="1"/>
  <c r="C10" i="42" s="1"/>
  <c r="C10" i="1"/>
  <c r="C7" i="42" s="1"/>
  <c r="C8" i="1"/>
  <c r="C5" i="42" s="1"/>
  <c r="C9" i="1"/>
  <c r="C6" i="42" s="1"/>
  <c r="C7" i="1"/>
  <c r="C4" i="42" s="1"/>
  <c r="B81" i="1"/>
  <c r="B76" i="1"/>
  <c r="B73" i="1"/>
  <c r="B69" i="1"/>
  <c r="B66" i="1"/>
  <c r="B63" i="42" s="1"/>
  <c r="B64" i="42" s="1"/>
  <c r="B65" i="42" s="1"/>
  <c r="B62" i="1"/>
  <c r="B59" i="42" s="1"/>
  <c r="B60" i="42" s="1"/>
  <c r="B61" i="42" s="1"/>
  <c r="B60" i="1"/>
  <c r="B58" i="1"/>
  <c r="B56" i="1"/>
  <c r="B53" i="1"/>
  <c r="B4" i="72" s="1"/>
  <c r="B52" i="1"/>
  <c r="B49" i="42" s="1"/>
  <c r="B50" i="1"/>
  <c r="B47" i="42" s="1"/>
  <c r="B48" i="42" s="1"/>
  <c r="B48" i="1"/>
  <c r="B45" i="42" s="1"/>
  <c r="B46" i="42" s="1"/>
  <c r="B45" i="1"/>
  <c r="B42" i="42" s="1"/>
  <c r="B43" i="42" s="1"/>
  <c r="B44" i="42" s="1"/>
  <c r="B41" i="1"/>
  <c r="B38" i="42" s="1"/>
  <c r="B39" i="42" s="1"/>
  <c r="B40" i="42" s="1"/>
  <c r="B41" i="42" s="1"/>
  <c r="B35" i="1"/>
  <c r="B32" i="42" s="1"/>
  <c r="B33" i="42" s="1"/>
  <c r="B34" i="42" s="1"/>
  <c r="B35" i="42" s="1"/>
  <c r="B36" i="42" s="1"/>
  <c r="B37" i="42" s="1"/>
  <c r="B30" i="1"/>
  <c r="B27" i="42" s="1"/>
  <c r="B28" i="42" s="1"/>
  <c r="B29" i="42" s="1"/>
  <c r="B30" i="42" s="1"/>
  <c r="B31" i="42" s="1"/>
  <c r="B27" i="1"/>
  <c r="B24" i="42" s="1"/>
  <c r="B25" i="42" s="1"/>
  <c r="B26" i="42" s="1"/>
  <c r="B26" i="1"/>
  <c r="B23" i="42" s="1"/>
  <c r="B24" i="1"/>
  <c r="B21" i="42" s="1"/>
  <c r="B22" i="42" s="1"/>
  <c r="B17" i="1"/>
  <c r="B14" i="1"/>
  <c r="B10" i="1"/>
  <c r="B7" i="42" s="1"/>
  <c r="B8" i="42" s="1"/>
  <c r="B9" i="42" s="1"/>
  <c r="B10" i="42" s="1"/>
  <c r="B7" i="1"/>
  <c r="A111" i="46" a="1"/>
  <c r="A111" i="46" l="1"/>
  <c r="B62" i="42"/>
  <c r="B14" i="42"/>
  <c r="B15" i="42" s="1"/>
  <c r="B16" i="42" s="1"/>
  <c r="B17" i="42" s="1"/>
  <c r="B18" i="42" s="1"/>
  <c r="B19" i="42" s="1"/>
  <c r="B20" i="42" s="1"/>
  <c r="B4" i="54"/>
  <c r="B57" i="42"/>
  <c r="B58" i="42" s="1"/>
  <c r="B4" i="71"/>
  <c r="B66" i="42"/>
  <c r="B67" i="42" s="1"/>
  <c r="B68" i="42" s="1"/>
  <c r="B69" i="42" s="1"/>
  <c r="B4" i="64"/>
  <c r="B4" i="65"/>
  <c r="B70" i="42"/>
  <c r="B71" i="42" s="1"/>
  <c r="B72" i="42" s="1"/>
  <c r="B50" i="42"/>
  <c r="B51" i="42" s="1"/>
  <c r="B52" i="42" s="1"/>
  <c r="B4" i="66"/>
  <c r="B73" i="42"/>
  <c r="B74" i="42" s="1"/>
  <c r="B75" i="42" s="1"/>
  <c r="B76" i="42" s="1"/>
  <c r="B77" i="42" s="1"/>
  <c r="B53" i="42"/>
  <c r="B54" i="42" s="1"/>
  <c r="B4" i="73"/>
  <c r="B78" i="42"/>
  <c r="B79" i="42" s="1"/>
  <c r="B80" i="42" s="1"/>
  <c r="B81" i="42" s="1"/>
  <c r="B4" i="67"/>
  <c r="B4" i="69"/>
  <c r="B4" i="42"/>
  <c r="B5" i="42" s="1"/>
  <c r="B6" i="42" s="1"/>
  <c r="B55" i="42"/>
  <c r="B56" i="42" s="1"/>
  <c r="B4" i="70"/>
  <c r="B4" i="68"/>
  <c r="B11" i="42"/>
  <c r="B12" i="42" s="1"/>
  <c r="B13" i="42" s="1"/>
  <c r="Z11" i="63"/>
  <c r="X11" i="63"/>
  <c r="V11" i="63"/>
  <c r="T11" i="63"/>
  <c r="R11" i="63"/>
  <c r="P11" i="63"/>
  <c r="N11" i="63"/>
  <c r="L11" i="63"/>
  <c r="J11" i="63"/>
  <c r="H11" i="63"/>
  <c r="F11" i="63"/>
  <c r="D11" i="63"/>
  <c r="B11" i="63"/>
  <c r="X85" i="62"/>
  <c r="X81" i="62"/>
  <c r="X69" i="62"/>
  <c r="B7" i="63"/>
  <c r="O4" i="63"/>
  <c r="B4" i="63"/>
  <c r="Z11" i="62"/>
  <c r="X11" i="62"/>
  <c r="V11" i="62"/>
  <c r="T11" i="62"/>
  <c r="R11" i="62"/>
  <c r="P11" i="62"/>
  <c r="N11" i="62"/>
  <c r="L11" i="62"/>
  <c r="J11" i="62"/>
  <c r="H11" i="62"/>
  <c r="F11" i="62"/>
  <c r="D11" i="62"/>
  <c r="Z10" i="49"/>
  <c r="X10" i="49"/>
  <c r="V10" i="49"/>
  <c r="T10" i="49"/>
  <c r="R10" i="49"/>
  <c r="P10" i="49"/>
  <c r="N10" i="49"/>
  <c r="L10" i="49"/>
  <c r="J10" i="49"/>
  <c r="H10" i="49"/>
  <c r="F10" i="49"/>
  <c r="D10" i="49"/>
  <c r="B11" i="62"/>
  <c r="B7" i="62"/>
  <c r="O4" i="62"/>
  <c r="B4" i="62"/>
  <c r="A81" i="1"/>
  <c r="A78" i="42" s="1"/>
  <c r="A79" i="42" s="1"/>
  <c r="A80" i="42" s="1"/>
  <c r="A81" i="42" s="1"/>
  <c r="A76" i="1"/>
  <c r="A73" i="42" s="1"/>
  <c r="A74" i="42" s="1"/>
  <c r="A75" i="42" s="1"/>
  <c r="A76" i="42" s="1"/>
  <c r="A77" i="42" s="1"/>
  <c r="A73" i="1"/>
  <c r="A70" i="42" s="1"/>
  <c r="A71" i="42" s="1"/>
  <c r="A72" i="42" s="1"/>
  <c r="A69" i="1"/>
  <c r="A66" i="42" s="1"/>
  <c r="A67" i="42" s="1"/>
  <c r="A68" i="42" s="1"/>
  <c r="A66" i="1"/>
  <c r="A63" i="42" s="1"/>
  <c r="A64" i="42" s="1"/>
  <c r="A65" i="42" s="1"/>
  <c r="A62" i="1"/>
  <c r="A59" i="42" s="1"/>
  <c r="A60" i="42" s="1"/>
  <c r="A61" i="42" s="1"/>
  <c r="A60" i="1"/>
  <c r="A57" i="42" s="1"/>
  <c r="A58" i="42" s="1"/>
  <c r="A58" i="1"/>
  <c r="A55" i="42" s="1"/>
  <c r="A56" i="42" s="1"/>
  <c r="A56" i="1"/>
  <c r="A53" i="1"/>
  <c r="A50" i="42" s="1"/>
  <c r="A51" i="42" s="1"/>
  <c r="A52" i="42" s="1"/>
  <c r="A52" i="1"/>
  <c r="A49" i="42" s="1"/>
  <c r="A50" i="1"/>
  <c r="A47" i="42" s="1"/>
  <c r="A48" i="42" s="1"/>
  <c r="A48" i="1"/>
  <c r="A45" i="42" s="1"/>
  <c r="A46" i="42" s="1"/>
  <c r="A45" i="1"/>
  <c r="A42" i="42" s="1"/>
  <c r="A43" i="42" s="1"/>
  <c r="A44" i="42" s="1"/>
  <c r="A41" i="1"/>
  <c r="A38" i="42" s="1"/>
  <c r="A39" i="42" s="1"/>
  <c r="A40" i="42" s="1"/>
  <c r="A41" i="42" s="1"/>
  <c r="A35" i="1"/>
  <c r="A32" i="42" s="1"/>
  <c r="A33" i="42" s="1"/>
  <c r="A34" i="42" s="1"/>
  <c r="A35" i="42" s="1"/>
  <c r="A36" i="42" s="1"/>
  <c r="A37" i="42" s="1"/>
  <c r="A30" i="1"/>
  <c r="A27" i="42" s="1"/>
  <c r="A28" i="42" s="1"/>
  <c r="A29" i="42" s="1"/>
  <c r="A30" i="42" s="1"/>
  <c r="A31" i="42" s="1"/>
  <c r="A27" i="1"/>
  <c r="A24" i="42" s="1"/>
  <c r="A25" i="42" s="1"/>
  <c r="A26" i="42" s="1"/>
  <c r="A26" i="1"/>
  <c r="A23" i="42" s="1"/>
  <c r="A24" i="1"/>
  <c r="A21" i="42" s="1"/>
  <c r="A22" i="42" s="1"/>
  <c r="A17" i="1"/>
  <c r="A14" i="1"/>
  <c r="A11" i="42" s="1"/>
  <c r="A12" i="42" s="1"/>
  <c r="A13" i="42" s="1"/>
  <c r="A10" i="1"/>
  <c r="A7" i="42" s="1"/>
  <c r="A8" i="42" s="1"/>
  <c r="A9" i="42" s="1"/>
  <c r="A10" i="42" s="1"/>
  <c r="A7" i="1"/>
  <c r="A53" i="42"/>
  <c r="A54" i="42" s="1"/>
  <c r="C82" i="1"/>
  <c r="C79" i="42" s="1"/>
  <c r="C83" i="1"/>
  <c r="C80" i="42" s="1"/>
  <c r="C84" i="1"/>
  <c r="C81" i="42" s="1"/>
  <c r="C81" i="1"/>
  <c r="C78" i="42" s="1"/>
  <c r="C77" i="1"/>
  <c r="C74" i="42" s="1"/>
  <c r="C78" i="1"/>
  <c r="C75" i="42" s="1"/>
  <c r="C79" i="1"/>
  <c r="C76" i="42" s="1"/>
  <c r="C80" i="1"/>
  <c r="C77" i="42" s="1"/>
  <c r="C76" i="1"/>
  <c r="C73" i="42" s="1"/>
  <c r="C74" i="1"/>
  <c r="C71" i="42" s="1"/>
  <c r="C75" i="1"/>
  <c r="C72" i="42" s="1"/>
  <c r="C73" i="1"/>
  <c r="C70" i="42" s="1"/>
  <c r="C70" i="1"/>
  <c r="C67" i="42" s="1"/>
  <c r="C71" i="1"/>
  <c r="C68" i="42" s="1"/>
  <c r="C72" i="1"/>
  <c r="C69" i="42" s="1"/>
  <c r="C69" i="1"/>
  <c r="C66" i="42" s="1"/>
  <c r="C67" i="1"/>
  <c r="C64" i="42" s="1"/>
  <c r="C68" i="1"/>
  <c r="C65" i="42" s="1"/>
  <c r="C66" i="1"/>
  <c r="C63" i="42" s="1"/>
  <c r="X85" i="61"/>
  <c r="X71" i="61"/>
  <c r="X82" i="61"/>
  <c r="Z11" i="61"/>
  <c r="X11" i="61"/>
  <c r="V11" i="61"/>
  <c r="T11" i="61"/>
  <c r="R11" i="61"/>
  <c r="P11" i="61"/>
  <c r="N11" i="61"/>
  <c r="L11" i="61"/>
  <c r="J11" i="61"/>
  <c r="H11" i="61"/>
  <c r="F11" i="61"/>
  <c r="D11" i="61"/>
  <c r="B11" i="61"/>
  <c r="B7" i="61"/>
  <c r="O4" i="61"/>
  <c r="B4" i="61"/>
  <c r="X101" i="60"/>
  <c r="X98" i="60"/>
  <c r="X70" i="60"/>
  <c r="Z11" i="60"/>
  <c r="X11" i="60"/>
  <c r="V11" i="60"/>
  <c r="T11" i="60"/>
  <c r="R11" i="60"/>
  <c r="P11" i="60"/>
  <c r="N11" i="60"/>
  <c r="L11" i="60"/>
  <c r="J11" i="60"/>
  <c r="H11" i="60"/>
  <c r="F11" i="60"/>
  <c r="D11" i="60"/>
  <c r="B11" i="60"/>
  <c r="B7" i="60"/>
  <c r="O4" i="60"/>
  <c r="B4" i="60"/>
  <c r="X83" i="59"/>
  <c r="X80" i="59"/>
  <c r="X76" i="59"/>
  <c r="Z11" i="59"/>
  <c r="X11" i="59"/>
  <c r="V11" i="59"/>
  <c r="T11" i="59"/>
  <c r="R11" i="59"/>
  <c r="P11" i="59"/>
  <c r="N11" i="59"/>
  <c r="L11" i="59"/>
  <c r="J11" i="59"/>
  <c r="H11" i="59"/>
  <c r="F11" i="59"/>
  <c r="D11" i="59"/>
  <c r="B11" i="59"/>
  <c r="B7" i="59"/>
  <c r="O4" i="59"/>
  <c r="B4" i="59"/>
  <c r="X114" i="58"/>
  <c r="X111" i="58"/>
  <c r="X80" i="58"/>
  <c r="Z11" i="58"/>
  <c r="X11" i="58"/>
  <c r="V11" i="58"/>
  <c r="T11" i="58"/>
  <c r="R11" i="58"/>
  <c r="P11" i="58"/>
  <c r="N11" i="58"/>
  <c r="L11" i="58"/>
  <c r="J11" i="58"/>
  <c r="H11" i="58"/>
  <c r="F11" i="58"/>
  <c r="D11" i="58"/>
  <c r="B11" i="58"/>
  <c r="B7" i="58"/>
  <c r="O4" i="58"/>
  <c r="B4" i="58"/>
  <c r="X114" i="57"/>
  <c r="X110" i="57"/>
  <c r="X101" i="57"/>
  <c r="Z11" i="57"/>
  <c r="X11" i="57"/>
  <c r="V11" i="57"/>
  <c r="T11" i="57"/>
  <c r="R11" i="57"/>
  <c r="P11" i="57"/>
  <c r="N11" i="57"/>
  <c r="L11" i="57"/>
  <c r="J11" i="57"/>
  <c r="H11" i="57"/>
  <c r="F11" i="57"/>
  <c r="D11" i="57"/>
  <c r="B11" i="57"/>
  <c r="B7" i="57"/>
  <c r="O4" i="57"/>
  <c r="B4" i="57"/>
  <c r="X99" i="56"/>
  <c r="X95" i="56"/>
  <c r="X90" i="56"/>
  <c r="Z11" i="56"/>
  <c r="X11" i="56"/>
  <c r="V11" i="56"/>
  <c r="T11" i="56"/>
  <c r="R11" i="56"/>
  <c r="P11" i="56"/>
  <c r="N11" i="56"/>
  <c r="L11" i="56"/>
  <c r="J11" i="56"/>
  <c r="H11" i="56"/>
  <c r="F11" i="56"/>
  <c r="D11" i="56"/>
  <c r="B11" i="56"/>
  <c r="O4" i="56"/>
  <c r="B4" i="56"/>
  <c r="X86" i="54"/>
  <c r="X83" i="54"/>
  <c r="X78" i="54"/>
  <c r="B11" i="54"/>
  <c r="D11" i="54"/>
  <c r="F11" i="54"/>
  <c r="H11" i="54"/>
  <c r="J11" i="54"/>
  <c r="L11" i="54"/>
  <c r="N11" i="54"/>
  <c r="P11" i="54"/>
  <c r="R11" i="54"/>
  <c r="T11" i="54"/>
  <c r="V11" i="54"/>
  <c r="X11" i="54"/>
  <c r="Z11" i="54"/>
  <c r="B7" i="54"/>
  <c r="O4" i="54"/>
  <c r="X84" i="53"/>
  <c r="X80" i="53"/>
  <c r="X73" i="53"/>
  <c r="Z11" i="53"/>
  <c r="X11" i="53"/>
  <c r="V11" i="53"/>
  <c r="T11" i="53"/>
  <c r="R11" i="53"/>
  <c r="P11" i="53"/>
  <c r="N11" i="53"/>
  <c r="L11" i="53"/>
  <c r="J11" i="53"/>
  <c r="H11" i="53"/>
  <c r="F11" i="53"/>
  <c r="D11" i="53"/>
  <c r="B11" i="53"/>
  <c r="B7" i="53"/>
  <c r="O4" i="53"/>
  <c r="B4" i="53"/>
  <c r="X71" i="52"/>
  <c r="X67" i="52"/>
  <c r="Z11" i="52"/>
  <c r="X11" i="52"/>
  <c r="V11" i="52"/>
  <c r="T11" i="52"/>
  <c r="R11" i="52"/>
  <c r="P11" i="52"/>
  <c r="N11" i="52"/>
  <c r="L11" i="52"/>
  <c r="J11" i="52"/>
  <c r="H11" i="52"/>
  <c r="F11" i="52"/>
  <c r="D11" i="52"/>
  <c r="B11" i="52"/>
  <c r="B7" i="52"/>
  <c r="O4" i="52"/>
  <c r="B4" i="52"/>
  <c r="X87" i="51"/>
  <c r="X83" i="51"/>
  <c r="X78" i="51"/>
  <c r="Z11" i="51"/>
  <c r="X11" i="51"/>
  <c r="V11" i="51"/>
  <c r="T11" i="51"/>
  <c r="R11" i="51"/>
  <c r="P11" i="51"/>
  <c r="N11" i="51"/>
  <c r="L11" i="51"/>
  <c r="J11" i="51"/>
  <c r="H11" i="51"/>
  <c r="F11" i="51"/>
  <c r="D11" i="51"/>
  <c r="B11" i="51"/>
  <c r="B7" i="51"/>
  <c r="O4" i="51"/>
  <c r="B4" i="51"/>
  <c r="X112" i="50"/>
  <c r="X107" i="50"/>
  <c r="X101" i="50"/>
  <c r="Z11" i="48"/>
  <c r="X11" i="48"/>
  <c r="V11" i="48"/>
  <c r="T11" i="48"/>
  <c r="R11" i="48"/>
  <c r="P11" i="48"/>
  <c r="N11" i="48"/>
  <c r="L11" i="48"/>
  <c r="J11" i="48"/>
  <c r="H11" i="48"/>
  <c r="F11" i="48"/>
  <c r="D11" i="48"/>
  <c r="Z11" i="50"/>
  <c r="X11" i="50"/>
  <c r="V11" i="50"/>
  <c r="T11" i="50"/>
  <c r="R11" i="50"/>
  <c r="P11" i="50"/>
  <c r="N11" i="50"/>
  <c r="L11" i="50"/>
  <c r="J11" i="50"/>
  <c r="H11" i="50"/>
  <c r="F11" i="50"/>
  <c r="D11" i="50"/>
  <c r="B11" i="50"/>
  <c r="B7" i="50"/>
  <c r="O4" i="50"/>
  <c r="B4" i="50"/>
  <c r="X93" i="49"/>
  <c r="X89" i="49"/>
  <c r="X82" i="49"/>
  <c r="B10" i="49"/>
  <c r="B6" i="49"/>
  <c r="O4" i="49"/>
  <c r="B4" i="49"/>
  <c r="X86" i="48"/>
  <c r="X83" i="48"/>
  <c r="X77" i="48"/>
  <c r="B11" i="48"/>
  <c r="B7" i="48"/>
  <c r="O4" i="48"/>
  <c r="B4" i="48"/>
  <c r="A62" i="42" l="1"/>
  <c r="B33" i="46" s="1" a="1"/>
  <c r="A69" i="42"/>
  <c r="A37" i="46" a="1"/>
  <c r="A110" i="46" a="1"/>
  <c r="A64" i="46" a="1"/>
  <c r="A33" i="46" a="1"/>
  <c r="A91" i="46" a="1"/>
  <c r="A97" i="46" a="1"/>
  <c r="A96" i="46" a="1"/>
  <c r="A48" i="46" a="1"/>
  <c r="A59" i="46" a="1"/>
  <c r="A50" i="46" a="1"/>
  <c r="A76" i="46" a="1"/>
  <c r="A86" i="46" a="1"/>
  <c r="A89" i="46" a="1"/>
  <c r="A63" i="46" a="1"/>
  <c r="A36" i="46" a="1"/>
  <c r="A57" i="46" a="1"/>
  <c r="A66" i="46" a="1"/>
  <c r="A93" i="46" a="1"/>
  <c r="A46" i="46" a="1"/>
  <c r="A52" i="46" a="1"/>
  <c r="A100" i="46" a="1"/>
  <c r="A60" i="46" a="1"/>
  <c r="A44" i="46" a="1"/>
  <c r="A39" i="46" a="1"/>
  <c r="A82" i="46" a="1"/>
  <c r="A43" i="46" a="1"/>
  <c r="A42" i="46" a="1"/>
  <c r="A90" i="46" a="1"/>
  <c r="A106" i="46" a="1"/>
  <c r="A99" i="46" a="1"/>
  <c r="A87" i="46" a="1"/>
  <c r="A72" i="46" a="1"/>
  <c r="A78" i="46" a="1"/>
  <c r="A55" i="46" a="1"/>
  <c r="A85" i="46" a="1"/>
  <c r="A73" i="46" a="1"/>
  <c r="A105" i="46" a="1"/>
  <c r="A49" i="46" a="1"/>
  <c r="A107" i="46" a="1"/>
  <c r="A88" i="46" a="1"/>
  <c r="A61" i="46" a="1"/>
  <c r="A101" i="46" a="1"/>
  <c r="A98" i="46" a="1"/>
  <c r="A56" i="46" a="1"/>
  <c r="A58" i="46" a="1"/>
  <c r="A80" i="46" a="1"/>
  <c r="A40" i="46" a="1"/>
  <c r="A84" i="46" a="1"/>
  <c r="A47" i="46" a="1"/>
  <c r="A95" i="46" a="1"/>
  <c r="A94" i="46" a="1"/>
  <c r="A38" i="46" a="1"/>
  <c r="A79" i="46" a="1"/>
  <c r="A92" i="46" a="1"/>
  <c r="A34" i="46" a="1"/>
  <c r="A35" i="46" a="1"/>
  <c r="A75" i="46" a="1"/>
  <c r="A109" i="46" a="1"/>
  <c r="A45" i="46" a="1"/>
  <c r="A81" i="46" a="1"/>
  <c r="A54" i="46" a="1"/>
  <c r="A74" i="46" a="1"/>
  <c r="A103" i="46" a="1"/>
  <c r="A102" i="46" a="1"/>
  <c r="A65" i="46" a="1"/>
  <c r="A68" i="46" a="1"/>
  <c r="A62" i="46" a="1"/>
  <c r="A41" i="46" a="1"/>
  <c r="A53" i="46" a="1"/>
  <c r="A104" i="46" a="1"/>
  <c r="A51" i="46" a="1"/>
  <c r="A69" i="46" a="1"/>
  <c r="A108" i="46" a="1"/>
  <c r="A70" i="46" a="1"/>
  <c r="A67" i="46" a="1"/>
  <c r="A77" i="46" a="1"/>
  <c r="A71" i="46" a="1"/>
  <c r="A83" i="46" a="1"/>
  <c r="A110" i="46" l="1"/>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B33" i="46"/>
  <c r="A30" i="46" s="1" a="1"/>
  <c r="A30" i="46"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<sst xmlns="http://schemas.openxmlformats.org/spreadsheetml/2006/main" count="6385" uniqueCount="1940">
  <si>
    <t>Εργαλείο Επιλογής Μέτρων για την προώθηση της Βιώσιμης Αστικής Κινητικότητας για την Ελλάδα</t>
  </si>
  <si>
    <t>Περιγραφή του εργαλείου</t>
  </si>
  <si>
    <t>Σε συνεργασία με τη Γενική Διεύθυνση Στήριξης Διαρθρωτικών Μεταρρυθμίσεων (DG REFORM), το Ινternational Transport Forum (ITF) ανέπτυξε ένα εργαλείο επιλογής μέτρων πολιτικής για να υποστηρίξει το Υπουργείο Υποδομών και Μεταφορών στις προσπάθειές του να βοηθήσει τις τοπικές αρχές να καταρτίσουν Σχέδια Βιώσιμης Αστικής Κινητικότητας (ΣΒΑΚ). Σκοπός του εργαλείου είναι να βοηθήσει τις τοπικές αρχές στην επιλογή κατάλληλων μέτρων πολιτικής μεταφορών με βάση το συγκεκριμένο αστικό τους περιβάλλον κατά τη διάρκεια της διαδικασίας κατάρτισης των ΣΒΑΚ τους. Σχεδιασμένο με βάση το MS Excel, το εργαλείο παρέχει ενημερωτικά δελτία για 24 μέτρα κινητικότητας (που περιλαμβάνουν 78 επιμέρους μέτρα) που ανταποκρίνονται στις θεματικές κινητικότητας του νόμου για τα ΣΒΑΚ και άλλων κατευθυντήριων γραμμών για την κινητικότητα. Τα μέτρα αυτά αφορούν τον τομέα των επιβατικών μεταφορών ή τον τομέα των εμπορευματικών μεταφορών ή και τους δύο και ταξινομούνται με βάση την κατηγορία πολιτικής τους, το σχετικό κόστος, το χρονοδιάγραμμα υλοποίησης και το επίπεδο συμμετοχής της ελληνικής κυβέρνησης.</t>
  </si>
  <si>
    <t xml:space="preserve">Το εργαλείο θα είναι περισσότερο χρήσιμο στη φάση της Ανάπτυξης, ειδικά στο Στάδιο 4 οπότε πρόκειται να καθοριστούν και να αξιολογηθούν οι δέσμες μέτρων, σύμφωνα με τον νόμο για τα ΣΒΑΚ. Μπορεί να αποτελέσει χρήσιμο σημείο εκκίνησης για τους συμβούλους που παρέχουν συμβουλευτικές υπηρεσίες στις τοπικές αρχές, αλλά οι πρωταρχικοί χρήστες του εργαλείου είναι οι ίδιες οι τοπικές αρχές. Πρόκειται για ένα εκπαιδευτικό βοήθημα που θα βοηθήσει τις τοπικές αρχές να κατανοήσουν τη μορφή που θα μπορούσε να έχει ένας κατάλογος μέτρων κατάλληλων για το δικό τους πλαίσιο και να τις βοηθήσει να συμμετάσχουν αποτελεσματικά στον καθορισμό των μέτρων μαζί με άλλους εμπειρογνώμονες. Το περιεχόμενο του μπορεί επίσης να είναι χρήσιμο για την διαμόρφωση εναλλακτικών σεναρίων ή τον καθορισμό στόχων σε προηγούμενα στάδια εάν η τοπική αρχή επιθυμεί να κατανοήσει το είδος των δράσεων που ενδέχεται να χρειαστούν για την επίτευξη ενός επιθυμητού μελλοντικού σεναρίου κατά την ιεράρχηση των στόχων. </t>
  </si>
  <si>
    <t>Κάθε ενημερωτικό δελτίο για τα μέτρα παρέχει μια σύνοψη που αφορά την περιγραφή του ίδιου του μέτρου και των διαφόρων επιμέρους μέτρων που μπορεί να περιλαμβάνει, συμπεριλαμβανομένων παραδειγμάτων καλών πρακτικών, όποτε είναι διαθέσιμα. Ο οδηγός για τον αναγνώστη στην κορυφή υποδεικνύει τα επιμέρους μέτρα που μπορεί να αφορούν τις διαφορετικές κατηγορίες δήμων, ενώ για κάθε επιμέρους μέτρο παρέχονται πληροφορίες σχετικά με τη δυνατότητα εφαρμογής σε διαφορετικές αστικές περιοχές και την προσαρμογή του επιμέρους μέτρου σε διαφορετικά πλαίσια.</t>
  </si>
  <si>
    <t>Τα ενημερωτικά δελτία παρέχουν μια επισκόπηση των τύπων δαπανών που μπορεί να προκύψουν κατά τη διάρκεια της υλοποίησης, της λειτουργίας και μετέπειτα, τα οποία πρέπει να λαμβάνονται υπόψη, καθώς και τις πιθανές πηγές χρηματοδότησης. Επίσης, αξιολογούνται οι μη χρηματοοικονομικές προκλήσεις που ενδέχεται να προκύψουν κατά την υλοποίηση ενώ το εργαλείο περιλαμβάνει και κατάλογο πιθανών άμεσων ή έμμεσων επιπτώσεων και συμπληρωματικών μέτρων που θα μπορούσαν να εφαρμοστούν σε συνδυασμό για μέγιστη αποτελεσματικότητα.</t>
  </si>
  <si>
    <t>Η δεύτερη ενότητα του ενημερωτικού δελτίου εξειδικεύει περαιτέρω τα μέτρα. Παρέχονται ενδεικτικά κόστη βάσει προηγούμενων περιπτωσιολογικών μελετών όποτε είναι διαθέσιμα, χρονοδιάγραμμα υλοποίησης και το απαιτούμενο επίπεδο συμμετοχής της ελληνικής κυβέρνησης. Επισημαίνεται ότι αυτές οι δαπάνες είναι ενδεικτικές. Οι τοπικές συνθήκες και οι παράγοντες της αγοράς ενδέχεται να επηρεάσουν το πραγματικό κόστος.</t>
  </si>
  <si>
    <t>Η καταλληλότητα των μέτρων και των επιμέρους μέτρων για ορισμένες περιοχές χαρακτηρίζεται με βάση μία μικρή τροποποίηση της υφιστάμενης ταξινόμησης βάσει «Κλεισθένη». Τα μέτρα και τα επιμέρους μέτρα χαρακτηρίζονται ως συναφή για περιφέρειες, δήμους Κατηγορίας 1, Κατηγορίας 2, Κατηγοριών 3 και 5 και Κατηγοριών 4 και 6, όπως παρουσιάζονται παρακάτω:</t>
  </si>
  <si>
    <r>
      <t xml:space="preserve">• </t>
    </r>
    <r>
      <rPr>
        <b/>
        <sz val="9"/>
        <rFont val="Arial"/>
        <family val="2"/>
      </rPr>
      <t>Κατηγορία 1 (Δήμοι Μητροπολιτικών Κέντρων)</t>
    </r>
    <r>
      <rPr>
        <sz val="9"/>
        <rFont val="Arial"/>
        <family val="2"/>
      </rPr>
      <t>: Περιλαμβάνει τους δήμους που βρίσκονται στις μητροπολιτικές περιοχές της Αθήνας και της Θεσσαλονίκης. Περιλαμβάνει το σύνολο των 40 δήμων από τις Περιφερειακές Ενότητες Πειραιά, Κεντρικού, Βόρειου, Νότιου και Δυτικού Τομέα Αθηνών, καθώς και τους επτά δήμους από την Περιφερειακή Ενότητα Θεσσαλονίκης. Πρόκειται για τους επτά δήμους Θεσσαλονίκης, Αμπελοκήπων – Μενεμένης, Καλαμαριάς, Κορδελιού – Ευόσμου, Νεάπολης – Συκεών, Παύλου Μελά και Πυλαίας – Χορτιάτη.</t>
    </r>
  </si>
  <si>
    <r>
      <t xml:space="preserve">• </t>
    </r>
    <r>
      <rPr>
        <b/>
        <sz val="9"/>
        <rFont val="Arial"/>
        <family val="2"/>
      </rPr>
      <t>Κατηγορία 2 (Μεγάλοι Ηπειρωτικοί Δήμοι και Πρωτεύουσες Νομών)</t>
    </r>
    <r>
      <rPr>
        <sz val="9"/>
        <rFont val="Arial"/>
        <family val="2"/>
      </rPr>
      <t>: Περιλαμβάνει α) όλους τους ηπειρωτικούς δήμους με πληθυσμό άνω των 25 000 κατοίκων και β) όλους τους δήμους (ηπειρωτικούς ή νησιωτικούς) που ήταν πρωτεύουσες νομών. Παρότι η Κρήτη και η Εύβοια είναι τα δύο μεγαλύτερα νησιά της Ελλάδας, θεωρούνται μέρος της ηπειρωτικής χώρας στο πλαίσιο της ταξινόμησης βάσει «Κλεισθένη» λόγω του μεγάλου πληθυσμιακού μεγέθους, της μεγάλης έκτασης και της εδαφικής τους συνέχειας, γεγονός που δημιουργεί προβλήματα διαφορετικής κλίμακας και διαφορετικές δυνατότητες ανάπτυξης σε σύγκριση με τα υπόλοιπα νησιά. Επιπλέον, η Εύβοια συνδέεται με την ηπειρωτική χώρα μέσω γέφυρας. Συνεπώς, οι δήμοι της Περιφέρειας Κρήτης και της Περιφερειακής Ενότητας Εύβοιας, βάσει των λοιπών χαρακτηριστικών τους, περιλαμβάνονται σε μία από τις Κατηγορίες 2, 3 και 4.</t>
    </r>
  </si>
  <si>
    <r>
      <t xml:space="preserve">• Κατηγορία 3 (Μεσαίοι Ηπειρωτικοί Δήμοι) και Κατηγορία 5 (Μεγάλοι και Μεσαίοι Νησιωτικοί Δήμοι): </t>
    </r>
    <r>
      <rPr>
        <sz val="9"/>
        <rFont val="Arial"/>
        <family val="2"/>
      </rPr>
      <t>Περιλαμβάνει όλους τους ηπειρωτικούς δήμους με πληθυσμό άνω των 10 000 και έως 25 000 κατοίκων (Κατηγορία 3) και όλους τους νησιωτικούς δήμους με πληθυσμό άνω των 3 500 κατοίκων (Κατηγορία 5).</t>
    </r>
  </si>
  <si>
    <r>
      <t xml:space="preserve">• Κατηγορία 4 (Μικροί Ηπειρωτικοί και Μικροί Ορεινοί Δήμοι) και Κατηγορία 6 (Μικροί Νησιωτικοί Δήμοι): </t>
    </r>
    <r>
      <rPr>
        <sz val="9"/>
        <rFont val="Arial"/>
        <family val="2"/>
      </rPr>
      <t>Περιλαμβάνει όλους τους ηπειρωτικούς δήμους με πληθυσμό κάτω των 10 000 κατοίκων (Κατηγορία 4) και όλους τους νησιωτικούς δήμους με πληθυσμό έως 3 500 κατοίκους (Κατηγορία 6).</t>
    </r>
  </si>
  <si>
    <t>Μια πρόσθετη κατηγορία δηλώνει αν τα μέτρα ταιριάζουν περισσότερο σε δήμους υψηλής τουριστικής επισκεψιμότητας, ανεξαρτήτως κατηγορίας.</t>
  </si>
  <si>
    <t>Με την παραπάνω ταξινόμηση επιχειρείται η ομαδοποίηση των δήμων με βάση παρόμοια χαρακτηριστικά και τις ανάγκες τους, γεγονός που βοηθά στον εντοπισμό κοινών προκλήσεων και λύσεων σε σχέση με την κινητικότητα. Ωστόσο, είναι σημαντικό να σημειωθεί ότι κάθε δήμος έχει μοναδικές συνθήκες και περιορισμούς και καμία ταξινόμηση δεν μπορεί να αντιμετωπίσει διεξοδικά την πολυπλοκότητα και την ποικιλομορφία των ελληνικών δήμων. Ένα μέτρο μπορεί να είναι κατάλληλο για μία αστική περιοχή, αλλά όλα τα επιμέρους μέτρα του μπορεί να ισχύουν μόνο σε ορισμένες περιοχές του δήμου. Εναλλακτικά, κάθε επιμέρους μέτρο μπορεί να εφαρμοστεί διαφορετικά σε δήμους της ίδιας κατηγορίας αστικών περιοχών. Το εργαλείο παρουσιάζει διάφορα εναλλακτικά μέτρα κινητικότητας, αλλά ο τρόπος με τον οποίο θα υλοποιηθούν τελικά θα πρέπει να προσαρμοστεί από τις τοπικές αρχές. Η ταξινόμηση ενός μέτρου ως σχετικού για μια κατηγορία αστικής περιοχής δεν σημαίνει ότι θα ισχύει για όλους τους δήμους αυτής της κατηγορίας.</t>
  </si>
  <si>
    <t>Ειδικότερα, οι δήμοι Κατηγορίας 2 παρουσιάζουν εξαιρετική πολυμορφία ως προς τον πληθυσμό και το μέγεθος. Ορισμένοι δήμοι Κατηγορίας 2 έχουν πληθυσμό άνω των 100 000 κατοίκων, ενώ άλλοι έχουν περίπου 25 000. Οι μεταφορικές ανάγκες διαφέρουν σημαντικά μεταξύ των δήμων σε οποιοδήποτε άκρο της ταξινόμησης. Συνεπώς, όταν χρησιμοποιούν το εργαλείο, οι δήμοι Κατηγορίας 2 ενθαρρύνονται να προσδιορίσουν αν πρόκειται να ωφεληθούν από την εξέταση των μέτρων που συνήθως ενδείκνυνται περισσότερο για δήμους της Κατηγορίας 1 (εάν βρίσκονται στο άνω όριο των δήμων Κατηγορίας 2) ή της Κατηγορίας 3 και 5 (εάν βρίσκονται στο κάτω όριο των δήμων Κατηγορίας 2), επιπλέον εκείνων που προτείνονται για την Κατηγορία 2. Επίσης, δήμοι που βρίσκονται στα άκρα οποιασδήποτε κατηγορίας του «Κλεισθένη» μπορούν να ωφεληθούν από την εξέταση μέτρων που ταιριάζουν σε κατηγορίες γειτονικές με τη δική τους.</t>
  </si>
  <si>
    <t xml:space="preserve">Κανένα μέτρο δεν εξυπηρετεί όλες τις θεματικές κινητικότητας, ούτε όλα τα μέτρα ταιριάζουν σε κάθε περίπτωση. Το εργαλείο αναδεικνύει ότι για τις πολιτικές βιώσιμης κινητικότητας απαιτείται μια προσέγγιση δέσμης μέτρων. Οι τοπικές αρχές ενθαρρύνονται να χρησιμοποιήσουν αυτό το εργαλείο μετά από ενδελεχή αξιολόγηση των αναγκών τους, με βάση την οποία διαμορφώνονται οι τομείς προτεραιότητάς τους και προσδιορίζεται η καταλληλότητα ορισμένων μέτρων έναντι άλλων. Αυτό το εργαλείο πρέπει να έχει εκπαιδευτικό και όχι δεσμευτικό χαρακτήρα. Δεν υποκαθιστά σε καμία περίπτωση την εμπεριστατωμένη ανάλυση των μοναδικών τοπικών συνθηκών. </t>
  </si>
  <si>
    <t xml:space="preserve">Το εργαλείο συνοδεύεται από μία έκθεση έργου που περιέχει πρόσθετες πληροφορίες για θέματα όπως το πλαίσιο μεταφορών, οι δομές διακυβέρνησης και η χρηματοδότηση. Συνιστάται στους χρήστες να συμβουλεύονται την έκθεση παράλληλα με το εργαλείο. </t>
  </si>
  <si>
    <t>Πώς να χρησιμοποιήσετε το εργαλείο</t>
  </si>
  <si>
    <r>
      <t xml:space="preserve">Μέτρα: </t>
    </r>
    <r>
      <rPr>
        <sz val="9"/>
        <color rgb="FF000000"/>
        <rFont val="Arial"/>
        <family val="2"/>
      </rPr>
      <t>περιέχει έναν πλήρη κατάλογο των μέτρων. Η πρόσβαση σε συγκεκριμένα μέτρα είναι διαθέσιμη πατώντας την επιλογή «</t>
    </r>
    <r>
      <rPr>
        <u/>
        <sz val="9"/>
        <color rgb="FF2B2B79"/>
        <rFont val="Arial"/>
        <family val="2"/>
      </rPr>
      <t>Πρόσβαση στο μέτρο</t>
    </r>
    <r>
      <rPr>
        <sz val="9"/>
        <color rgb="FF000000"/>
        <rFont val="Arial"/>
        <family val="2"/>
      </rPr>
      <t>».</t>
    </r>
  </si>
  <si>
    <t>Μετάβαση στα Μέτρα</t>
  </si>
  <si>
    <r>
      <t xml:space="preserve">Σύνοψη Μέτρων: </t>
    </r>
    <r>
      <rPr>
        <sz val="9"/>
        <color rgb="FF000000"/>
        <rFont val="Arial"/>
        <family val="2"/>
      </rPr>
      <t>συνοψίζει όλα τα χαρακτηριστικά των μέτρων. Η πρόσβαση σε συγκεκριμένα μέτρα είναι διαθέσιμη πατώντας την επιλογή «</t>
    </r>
    <r>
      <rPr>
        <u/>
        <sz val="9"/>
        <color rgb="FF2B2B79"/>
        <rFont val="Arial"/>
        <family val="2"/>
      </rPr>
      <t>Πρόσβαση στο μέτρο</t>
    </r>
    <r>
      <rPr>
        <sz val="9"/>
        <color rgb="FF000000"/>
        <rFont val="Arial"/>
        <family val="2"/>
      </rPr>
      <t>».</t>
    </r>
  </si>
  <si>
    <t>Μετάβαση στην Σύνοψη Μέτρων</t>
  </si>
  <si>
    <r>
      <t xml:space="preserve">Φίλτρο Επιλογής Μέτρων: </t>
    </r>
    <r>
      <rPr>
        <sz val="9"/>
        <color rgb="FF000000"/>
        <rFont val="Arial"/>
        <family val="2"/>
      </rPr>
      <t xml:space="preserve">περιέχει διάφορα φίλτρα που βοηθούν τις τοπικές αρχές να επιλέξουν τα καταλληλότερα μέτρα με βάση το δικό τους πλαίσιο και επιλεγμένα κριτήρια. Για παράδειγμα, προβολή όλων των μέτρων που ενδείκνυνται για αστικές περιοχές Κατηγορίας 1. </t>
    </r>
  </si>
  <si>
    <t>Μετάβαση στο Φίλτρο Επιλογής Μέτρων</t>
  </si>
  <si>
    <t>Ιστορικό έργου</t>
  </si>
  <si>
    <t>Αυτό το εργαλείο αποτελεί μέρος του έργου Επαναφόρτιση και ανεφοδιασμός – Καθαρή, έξυπνη και δίκαιη αστική κινητικότητα, που χρηματοδοτείται από την Ευρωπαϊκή Ένωση μέσω του Μέσου Τεχνικής Υποστήριξης (Technical Support Instrument - TSI). Επικεντρώνεται σε δύο τομείς ενδιαφέροντος: στην υιοθέτηση της ηλεκτροκίνησης στην Ελλάδα και των ΣΒΑΚ. Υλοποιείται από το ITF σε συνεργασία με τη DG REFORM, το Υπουργείο Περιβάλλοντος και Ενέργειας και το Υπουργείο Υποδομών και Μεταφορών. Ο αναμενόμενος μακροπρόθεσμος αντίκτυπος αυτού του έργου είναι η ταχύτερη υιοθέτηση της ηλεκτροκίνησης στην Ελλάδα και οι πιο βιώσιμες λειτουργίες αστικής κινητικότητας και εφοδιαστικής αλυσίδας.</t>
  </si>
  <si>
    <t>Επιστροφή στην Αρχική σελίδα</t>
  </si>
  <si>
    <t>Μέτρα</t>
  </si>
  <si>
    <t>Το παρόν φύλλο περιλαμβάνει πλήρη κατάλογο όλων των μέτρων και επιμέρους μέτρων βιώσιμης αστικής κινητικότητας</t>
  </si>
  <si>
    <t>Κωδικός</t>
  </si>
  <si>
    <t xml:space="preserve">Βασικά μέτρα πολιτικής </t>
  </si>
  <si>
    <t>Επιμέρους μέτρα</t>
  </si>
  <si>
    <t>Σύνδεσμος για  Μέτρο</t>
  </si>
  <si>
    <t>ΥΔΛ</t>
  </si>
  <si>
    <t>Υψηλής ποιότητας υπηρεσίες και υποδομές δημόσιων συγκοινωνιών για τοπικές λεωφορειακές γραμμές</t>
  </si>
  <si>
    <t>Διακυβέρνηση και κανονισμός λειτουργίας δημόσιων συγκοινωνιών</t>
  </si>
  <si>
    <t>Πρόσβαση στο μέτρο</t>
  </si>
  <si>
    <t>Υψηλής ποιότητας τοπικές δημόσιες συγκοινωνίες</t>
  </si>
  <si>
    <t>Υποδομή προτεραιότητας για δημόσιες συγκοινωνίες</t>
  </si>
  <si>
    <t>ΥΥΣ</t>
  </si>
  <si>
    <t xml:space="preserve">Υψηλής ποιότητας υποδομές για συστήματα δημόσιων συγκοινωνιών υψηλής χωρητικότητας </t>
  </si>
  <si>
    <t xml:space="preserve">Προαστιακός σιδηρόδρομος </t>
  </si>
  <si>
    <t>Σύστημα μετρό</t>
  </si>
  <si>
    <t xml:space="preserve">Ελαφρά σιδηροδρομικά συστήματα </t>
  </si>
  <si>
    <t xml:space="preserve">Λεωφορείο ταχείας εξυπηρέτησης </t>
  </si>
  <si>
    <t>ΣΥΔ</t>
  </si>
  <si>
    <t>Υψηλής ποιότητας συνδέσεις υπεραστικών δημοσιών συγκοινωνιών</t>
  </si>
  <si>
    <t xml:space="preserve">Κανονισμός λειτουργίας δημόσιων συγκοινωνιών </t>
  </si>
  <si>
    <t>Ενίσχυση δικτύων και υπηρεσιών υπεραστικών δημόσιων συγκοινωνιών</t>
  </si>
  <si>
    <t xml:space="preserve">Τιμολόγηση δημόσιων συγκοινωνιών </t>
  </si>
  <si>
    <t>ΔΠΚ</t>
  </si>
  <si>
    <t>Ευρεία διαθεσιμότητα πληροφόρησης για τη βιώσιμη κινητικότητα σε προσβάσιμη μορφή</t>
  </si>
  <si>
    <t>Οριζόντια και κατακόρυφη σήμανση</t>
  </si>
  <si>
    <t>Πινακίδες Μεταβλητών Μηνυμάτων</t>
  </si>
  <si>
    <t>Συμβατική πληροφόρηση για υπηρεσίες δημοσίων συγκοινωνιών</t>
  </si>
  <si>
    <t>Πληροφόρηση για υπηρεσίες δημοσίων συγκοινωνιών σε πραγματικό χρόνο</t>
  </si>
  <si>
    <t>Συστήματα πληροφόρησης πολυτροπικών μεταφορών</t>
  </si>
  <si>
    <t>Συστήματα σχεδιασμού πολυτροπικών μεταφορών</t>
  </si>
  <si>
    <t>Μορφότυποι πληροφόρησης σε προσβάσιμη μορφή</t>
  </si>
  <si>
    <t>ΚΑΠ</t>
  </si>
  <si>
    <t xml:space="preserve">Κίνητρα για την αύξηση της πλήρωσης των επιβατικών οχημάτων </t>
  </si>
  <si>
    <t xml:space="preserve">Λωρίδες υψηλής πλήρωσης οχημάτων </t>
  </si>
  <si>
    <t>Προνομιακοί χώροι στάθμευσης για οχήματα κοινής χρήσης</t>
  </si>
  <si>
    <t>ΔΚΤ</t>
  </si>
  <si>
    <t xml:space="preserve">Διαχείριση κυκλοφορίας: Όρια ταχύτητας </t>
  </si>
  <si>
    <t>ΤΧΟ</t>
  </si>
  <si>
    <t xml:space="preserve">Τιμολόγηση συμφόρησης, χρέωση οδικής υποδομής και διόδια </t>
  </si>
  <si>
    <t>Οδικά διόδια</t>
  </si>
  <si>
    <t xml:space="preserve">Τιμολόγηση συμφόρησης </t>
  </si>
  <si>
    <t>Τιμολόγηση περιοχής</t>
  </si>
  <si>
    <t>ΚΣΤ</t>
  </si>
  <si>
    <t xml:space="preserve">Κανονισμοί στάθμευσης </t>
  </si>
  <si>
    <t xml:space="preserve">Απαιτούμενος αριθμός θέσεων στάθμευσης </t>
  </si>
  <si>
    <t xml:space="preserve">Χρονικοί περιορισμοί στάθμευσης </t>
  </si>
  <si>
    <t xml:space="preserve">Ζώνες ελεγχόμενης στάθμευσης </t>
  </si>
  <si>
    <t xml:space="preserve">Τέλη στάθμευσης </t>
  </si>
  <si>
    <t>Χώροι στάθμευσης κοινής χρήσης</t>
  </si>
  <si>
    <t>ΣΡΠ</t>
  </si>
  <si>
    <t xml:space="preserve">Συστήματα ρύθμισης πρόσβασης οχημάτων σε αστικές περιοχές </t>
  </si>
  <si>
    <t>Ζώνες πεζών</t>
  </si>
  <si>
    <t xml:space="preserve">Ζώνες περιορισμένης κυκλοφορίας </t>
  </si>
  <si>
    <t>Ζώνες χαμηλών εκπομπών</t>
  </si>
  <si>
    <t>Ζώνες μηδενικών εκπομπών</t>
  </si>
  <si>
    <t>Κανονισμοί/περιορισμοί/χρονικά παράθυρα πραγματοποίησης διανομών εμπορευμάτων</t>
  </si>
  <si>
    <t xml:space="preserve">Χωρικές παρεμβάσεις </t>
  </si>
  <si>
    <t>ΕΚΣ</t>
  </si>
  <si>
    <t xml:space="preserve">Εφαρμογή κανόνων οδικής κυκλοφορίας και στάθμευσης </t>
  </si>
  <si>
    <t>Επιβολή κανόνων κυκλοφορίας</t>
  </si>
  <si>
    <t>Επιβολή κανόνων στάθμευσης</t>
  </si>
  <si>
    <t>Επιβολή κανόνων κυκλοφορίας και στάθμευσης για οχήματα ΕΠΗΟ</t>
  </si>
  <si>
    <t xml:space="preserve">Αυτοματοποιημένες μέθοδοι για την επιβολή των κανόνων κυκλοφορίας και στάθμευσης </t>
  </si>
  <si>
    <t>ΥΕΜ</t>
  </si>
  <si>
    <t xml:space="preserve">Ευρεία διαθεσιμότητα υψηλής ποιότητας υποδομών ενεργητικών τρόπων μετακίνησης και μικροκινητικότητας  </t>
  </si>
  <si>
    <t>Πεζοδρόμια, προστατευμένοι διάδρομοι κίνησης ποδηλάτων/ΕΠΗΟ και άλλες αποκλειστικές υποδομές</t>
  </si>
  <si>
    <t>Μέτρα ήπιας κυκλοφορίας</t>
  </si>
  <si>
    <t>Ολοκληρωμένος σχεδιασμός</t>
  </si>
  <si>
    <t>ΣΠΕ</t>
  </si>
  <si>
    <t>Σχέδια πεζοδρομήσεων και εξωραϊσμού αστικού χώρου</t>
  </si>
  <si>
    <t>Σχέδια πεζοδρομήσεων</t>
  </si>
  <si>
    <t>Εξωραϊσμός αστικού χώρου</t>
  </si>
  <si>
    <t>ΠΔΣ</t>
  </si>
  <si>
    <t>Πράσινες δημόσιες συμβάσεις</t>
  </si>
  <si>
    <t>Πράσινες δημόσιες συμβάσεις για τον δημοτικό στόλο οχημάτων</t>
  </si>
  <si>
    <t>Πράσινες δημόσιες συμβάσεις για τον στόλο των δημοσίων συγκοινωνιών</t>
  </si>
  <si>
    <t>ΥΦΗ</t>
  </si>
  <si>
    <t>Υποδομές φόρτισης ηλεκτρικών οχημάτων</t>
  </si>
  <si>
    <t>Υποστήριξη υποδομών φόρτισης ηλεκτρικών οχημάτων</t>
  </si>
  <si>
    <t>ΣΔΜ</t>
  </si>
  <si>
    <t>Συστήματα διαμοιρασμού διαδρομών και μεταφορών με μίσθωση (ηλεκτρικών) οχημάτων</t>
  </si>
  <si>
    <t>Υπηρεσίες μεταφορών με μίσθωση οχήματος</t>
  </si>
  <si>
    <t>Υπηρεσίες διαμοιρασμού διαδρομής</t>
  </si>
  <si>
    <t xml:space="preserve">Σύστημα δημόσιων συγκοινωνιών ανταποκρινόμενο στη ζήτηση </t>
  </si>
  <si>
    <t>ΣΚΧ</t>
  </si>
  <si>
    <t>Συστήματα κοινής χρήσης (ηλεκτρικών) οχημάτων</t>
  </si>
  <si>
    <t>Κοινή χρήση Ι.Χ. αυτοκινήτων και βαν</t>
  </si>
  <si>
    <t xml:space="preserve">Κοινή χρήση ΕΠΗΟ </t>
  </si>
  <si>
    <t>ΕΠΕ</t>
  </si>
  <si>
    <t>Εκπαιδευτικά προγράμματα και εκστρατείες ευαισθητοποίησης</t>
  </si>
  <si>
    <t>Εκπαιδευτικά προγράμματα</t>
  </si>
  <si>
    <t xml:space="preserve">Εκστρατείες ευαισθητοποίησης </t>
  </si>
  <si>
    <t>ΠΣΥ</t>
  </si>
  <si>
    <t xml:space="preserve">Υψηλής ποιότητας πολυτροπικές συνδέσεις </t>
  </si>
  <si>
    <t xml:space="preserve">Διαμοιρασμός δεδομένων </t>
  </si>
  <si>
    <t>Φυσική ενσωμάτωση</t>
  </si>
  <si>
    <t>ΚΑΕ</t>
  </si>
  <si>
    <t xml:space="preserve">Κόμβοι αστικών εμπορευματικών μεταφορών και σημεία παραλαβής/παράδοσης εμπορευμάτων </t>
  </si>
  <si>
    <t>Διάθεση χώρου για εγκαταστάσεις εφοδιαστικής αλυσίδας στα σχέδια αστικής ανάπτυξης</t>
  </si>
  <si>
    <t xml:space="preserve">Επικαιροποίηση χωροταξικών κανονισμών και όρων δόμησης </t>
  </si>
  <si>
    <t xml:space="preserve">Προώθηση αστικών κέντρων ενοποίησης εμπορευμάτων </t>
  </si>
  <si>
    <t xml:space="preserve">Προώθηση της συνεργασίας μεταξύ του δημόσιου τομέα και της εφοδιαστικής αλυσίδας </t>
  </si>
  <si>
    <t xml:space="preserve">ΑΦΔ </t>
  </si>
  <si>
    <t>Αλλαγές στα ωράρια φορτοεκφορτώσεων / διανομές εκτός αιχμής</t>
  </si>
  <si>
    <t>Ρύθμιση πρόσβασης οχημάτων διανομής σε ώρες αιχμής</t>
  </si>
  <si>
    <t xml:space="preserve">Παροχή κινήτρων στους παραλήπτες εμπορευμάτων </t>
  </si>
  <si>
    <t xml:space="preserve">Ευαισθητοποίηση ενδιαφερομένων για τις εμπορευματικές μεταφορές </t>
  </si>
  <si>
    <t>ΟΚΟ</t>
  </si>
  <si>
    <t>Οικολογική οδήγηση</t>
  </si>
  <si>
    <t>Εκστρατείες ευαισθητοποίησης και κατάρτισης</t>
  </si>
  <si>
    <t>Προγράμματα αναγνώρισης</t>
  </si>
  <si>
    <t xml:space="preserve">Συμπερίληψη στις διαδικασίες σύναψης δημοσίων συμβάσεων </t>
  </si>
  <si>
    <t>Χρηματοδοτική υποστήριξη εκπαιδευτικών προγραμμάτων και εργαλείων</t>
  </si>
  <si>
    <t>ΔΧΚ</t>
  </si>
  <si>
    <t>Διαχείριση χώρου παρά το κράσπεδο για τις αστικές εμπορευματικές μεταφορές</t>
  </si>
  <si>
    <t>Αυξημένη διαθεσιμότητα χώρων φόρτωσης/εκφόρτωσης</t>
  </si>
  <si>
    <t>Ανακατανομή χώρου παρά το κράσπεδο</t>
  </si>
  <si>
    <t>Δυναμική διαχείριση και ηλεκτρονική κράτηση θέσεων στάθμευσης</t>
  </si>
  <si>
    <t>ΕΕΜ</t>
  </si>
  <si>
    <t xml:space="preserve">Εξηλεκτρισμός εμπορευματικών μεταφορών </t>
  </si>
  <si>
    <t>Επιδοτήσεις και δανειοδότηση αγοράς ηλεκτρικού οχήματος</t>
  </si>
  <si>
    <t>Προνομιακή πρόσβαση των εμπορευματικών ηλεκτρικών οχημάτων σε χώρους φόρτωσης/εκφόρτωσης και οδικές λωρίδες</t>
  </si>
  <si>
    <t xml:space="preserve">Προτίμηση των ηλεκτρικών οχημάτων στις διαδικασίες σύναψης δημόσιων συμβάσεων </t>
  </si>
  <si>
    <t>Αλλαγές στη νομοθεσία και τη χωροθέτηση για οχήματα και υποδομές φόρτισης σε χώρους αποθήκευσης εμπορευμάτων</t>
  </si>
  <si>
    <t>Βελτίωση αδειοδότησης υποδομών φόρτισης σε χώρους αποθήκευσης εμπορευμάτων</t>
  </si>
  <si>
    <t>ΣΕΑ</t>
  </si>
  <si>
    <t xml:space="preserve">Συνεργατική εφοδιαστική αλυσίδα και κοινή χρήση περιουσιακών στοιχείων </t>
  </si>
  <si>
    <t>Τεχνικές κατευθυντήριες οδηγίες για την ανάπτυξη συνεργασιών</t>
  </si>
  <si>
    <t>Διευκόλυνση του διαλόγου μεταξύ των μεταφορέων εμπορευμάτων</t>
  </si>
  <si>
    <t xml:space="preserve">Φυσικές και ψηφιακές πλατφόρμες συνεργασίας </t>
  </si>
  <si>
    <t xml:space="preserve">Αρχική χρηματοδοτική υποστήριξη των πλατφορμών </t>
  </si>
  <si>
    <t xml:space="preserve"> </t>
  </si>
  <si>
    <t>Σύνοψη Μέτρων</t>
  </si>
  <si>
    <t>Το παρόν φύλλο περιλαμβάνει πλήρη κατάλογο όλων των μέτρων και επιμέρους μέτρων βιώσιμης αστικής κινητικότητας, καθώς και των χαρακτηριστικών τους.</t>
  </si>
  <si>
    <t xml:space="preserve">Κατηγορία αστικής περιοχής					</t>
  </si>
  <si>
    <t xml:space="preserve">Χαρακτηριστικά μέτρου				</t>
  </si>
  <si>
    <t>Συνεισφορά στην εκπλήρωση των στόχων της νομοθεσίας για την κινητικότητα</t>
  </si>
  <si>
    <t xml:space="preserve">Συνεισφορά στην εκπλήρωση άλλων στόχων					</t>
  </si>
  <si>
    <t>Κατηγορία 1</t>
  </si>
  <si>
    <t>Κατηγορία 2</t>
  </si>
  <si>
    <t>Κατηγορία 3/5</t>
  </si>
  <si>
    <t>Κατηγορία 4/6</t>
  </si>
  <si>
    <t>Περιφέρεια</t>
  </si>
  <si>
    <t>Πειροχή υψηλής τουριστικής επισκεψιμότητας</t>
  </si>
  <si>
    <t xml:space="preserve">Κατηγορία </t>
  </si>
  <si>
    <t>Τομέας</t>
  </si>
  <si>
    <t>Κόστος</t>
  </si>
  <si>
    <t>Χρονοδιάγραμμα υλοποίησης</t>
  </si>
  <si>
    <t>Επίπεδο συμμετοχής ελληνικής κυβέρνησης</t>
  </si>
  <si>
    <t>Ενίσχυση των δημόσιων μέσων μεταφοράς</t>
  </si>
  <si>
    <t>Προώθηση ήπιων/μη μηχανοκίνητων τρόπων μετακίνησης</t>
  </si>
  <si>
    <t>Εξασφάλιση καθολικής πρόσβασης, ασφάλειας και προστασίας</t>
  </si>
  <si>
    <t>Οργάνωση της στάθμευσης</t>
  </si>
  <si>
    <t>Προαγωγή της οδικής ασφάλειας</t>
  </si>
  <si>
    <t>Μείωση της κυκλοφορίας των αυτοκινήτων, κυρίως ιδιωτικής χρήσης</t>
  </si>
  <si>
    <t xml:space="preserve">Προώθηση της ηλεκτροκίνησης και των εναλλακτικών καυσίμων	</t>
  </si>
  <si>
    <t>Καλύτερη διαχείριση της πρόσβασης των οχημάτων διανομής</t>
  </si>
  <si>
    <t>Αξιοποίηση νέων τεχνολογιών</t>
  </si>
  <si>
    <t xml:space="preserve">Αύξηση της πρόσβασης σε ευκαιρίες	</t>
  </si>
  <si>
    <t>Μείωση εκπομπών αερίων του θερμοκηπίου, ατμοσφαιρικής ρύπανσης και ηχορύπανσης</t>
  </si>
  <si>
    <t xml:space="preserve">Ανθρωποκεντρικός σχεδιασμός αστικού χώρου	</t>
  </si>
  <si>
    <t>Υποστήριξη εμπορευματικών ροών μεγάλων αποστάσεων</t>
  </si>
  <si>
    <t>x</t>
  </si>
  <si>
    <t>Υποδομές</t>
  </si>
  <si>
    <t>Επιβατικές μεταφορές</t>
  </si>
  <si>
    <t>Μέτριο έως Υψηλό</t>
  </si>
  <si>
    <t>Ισχυρή</t>
  </si>
  <si>
    <t>Μερική</t>
  </si>
  <si>
    <t>Υψηλό</t>
  </si>
  <si>
    <t>Εκπαίδευση &amp; Ευαισθητοποίηση</t>
  </si>
  <si>
    <t>Χαμηλό</t>
  </si>
  <si>
    <t>Υποδομές + Ρυθμιστικές διατάξεις</t>
  </si>
  <si>
    <t>Μέτριο</t>
  </si>
  <si>
    <t>Ρυθμιστικές διατάξεις</t>
  </si>
  <si>
    <t>Επιβατικές + Εμπορευματικές μεταφορές</t>
  </si>
  <si>
    <t>Χαμηλό έως Μέτριο</t>
  </si>
  <si>
    <t>Οικονομικό εργαλείο</t>
  </si>
  <si>
    <t>Ρυθμιστικές διατάξεις + Οικονομικό εργαλείο</t>
  </si>
  <si>
    <t>Ρυθμιστικές διατάξεις + Υποδομές + ΤΠΕ</t>
  </si>
  <si>
    <t>Υποδομές + Ρυθμιστικές διατάξεις + Οικονομικό εργαλείο</t>
  </si>
  <si>
    <t>Εμπορευματικές μεταφορές</t>
  </si>
  <si>
    <t>Ρυθμιστικές διατάξεις + Εκπαίδευση &amp; Ευαισθητοποίηση</t>
  </si>
  <si>
    <t xml:space="preserve">Εμπορευματικές μεταφορές
</t>
  </si>
  <si>
    <t>Ρυθμιστικές διατάξεις + Εκπαίδευση &amp; Ευαισθητοποίηση + ΤΠΕ</t>
  </si>
  <si>
    <t>Εκπαίδευση &amp; Ευαισθητοποίηση + ΤΠΕ</t>
  </si>
  <si>
    <t>Φίλτρο Επιλογής Μέτρων</t>
  </si>
  <si>
    <t xml:space="preserve">Το φύλλο αυτό επιτρέπει στους χρήστες να φιλτράρουν τα μέτρα και τα επιμέρους μέτρα με βάση 7 σύνολα κριτηρίων. </t>
  </si>
  <si>
    <t>1. Ποιες κατηγορίες αστικών περιοχών βάσει «Κλεισθένη» ταιριάζουν καλύτερα στο δικό σας περιβάλλον;</t>
  </si>
  <si>
    <t>Μπορείτε να επιλέξετε περισσότερες από μία απαντήσεις αλλά πρέπει να επιλέξετε «Ναι» τουλάχιστον σε μία από τις επιλογές. Αφήστε κενές τις επιλογές που δεν ισχύουν για εσάς.</t>
  </si>
  <si>
    <t>Ναι</t>
  </si>
  <si>
    <t>Διαθέτει ο δήμος / η περιφέρειά σας υψηλή τουριστική επισκεψιμότητα;</t>
  </si>
  <si>
    <t>Μπορείτε να επιλέξετε «Ναι» εάν είστε περιοχή υψηλής τουριστικής επισκεψιμότητας. Εάν όχι, αφήστε το κενό.</t>
  </si>
  <si>
    <t>Προώθηση της ηλεκτροκίνησης και των εναλλακτικών καυσίμων</t>
  </si>
  <si>
    <t>Μπορείτε να επιλέξετε περισσότερους από έναν στόχους αλλά πρέπει να επιλέξετε «Ναι» για τουλάχιστον έναν από τους στόχους του νόμου για τα ΣΒΑΚ και τους άλλους στόχους</t>
  </si>
  <si>
    <t>Επιλέξτε τυχόν άλλους στόχους που θέλετε να εκπληρώσετε.</t>
  </si>
  <si>
    <t>Αύξηση της πρόσβασης σε ευκαιρίες</t>
  </si>
  <si>
    <t>Ανθρωποκεντρικός σχεδιασμός αστικού χώρου</t>
  </si>
  <si>
    <t>3. Επιλέξτε τις κατηγορίες μέτρων που σας ενδιαφέρουν.</t>
  </si>
  <si>
    <t>ΤΠΕ</t>
  </si>
  <si>
    <t>4. Επιλέξτε τους τομείς που θέλετε να εξετάσετε.</t>
  </si>
  <si>
    <t>5. Επιλέξτε τα επίπεδα κόστους που είστε διατεθειμένοι να εξετάσετε.</t>
  </si>
  <si>
    <t>Μπορείτε να επιλέξετε περισσότερες από μία απαντήσεις αλλά πρέπει να επιλέξετε «Ναι» τουλάχιστον σε μία από τις επιλογές. Αφήστε κενές τις επιλογές που δεν ισχύουν για εσάς. Λάβετε υπόψη ότι πρόκειται για ποιοτικές κατηγορίες.</t>
  </si>
  <si>
    <t>6. Επιλέξτε τα χρονοδιαγράμματα υλοποίησης που είστε διατεθειμένοι να εξετάσετε.</t>
  </si>
  <si>
    <t>7. Επιλέξτε τα επίπεδα εθνικής συμμετοχής που είστε διατεθειμένοι να εξετάσετε.</t>
  </si>
  <si>
    <t>Κατηγορία</t>
  </si>
  <si>
    <t xml:space="preserve">Urban Area Type First Tier Classification	</t>
  </si>
  <si>
    <t>High-tourism area</t>
  </si>
  <si>
    <t xml:space="preserve">Key policy measures </t>
  </si>
  <si>
    <t>SubMeasures</t>
  </si>
  <si>
    <t xml:space="preserve">Category </t>
  </si>
  <si>
    <t>Sector</t>
  </si>
  <si>
    <t>Cost</t>
  </si>
  <si>
    <t>Implementation timescale</t>
  </si>
  <si>
    <t>Level of national involvement</t>
  </si>
  <si>
    <t>Mobility law objectives</t>
  </si>
  <si>
    <t>Other objectives</t>
  </si>
  <si>
    <t>Type</t>
  </si>
  <si>
    <t>Objectives</t>
  </si>
  <si>
    <t>Category</t>
  </si>
  <si>
    <t>Type 1</t>
  </si>
  <si>
    <t>Yes</t>
  </si>
  <si>
    <t xml:space="preserve">Enhanced public transport service infrastructure for local bus services </t>
  </si>
  <si>
    <t>Infrastructure</t>
  </si>
  <si>
    <t>Passenger transport</t>
  </si>
  <si>
    <t>Low</t>
  </si>
  <si>
    <t>Enhance PT</t>
  </si>
  <si>
    <t>Increase access to opportunities</t>
  </si>
  <si>
    <t>Strong</t>
  </si>
  <si>
    <t>Type 2</t>
  </si>
  <si>
    <t>No</t>
  </si>
  <si>
    <t>Enhanced public transport infrastructure for higher-order networks</t>
  </si>
  <si>
    <t>Education &amp; Awareness</t>
  </si>
  <si>
    <t>Freight transport</t>
  </si>
  <si>
    <t>Low to Medium</t>
  </si>
  <si>
    <t>Promote active/non-motorised modes</t>
  </si>
  <si>
    <t>Reduce air  and noise pollution</t>
  </si>
  <si>
    <t>Partial</t>
  </si>
  <si>
    <t>Type 3/5</t>
  </si>
  <si>
    <t xml:space="preserve">Enhanced interurban public transport connections </t>
  </si>
  <si>
    <t>Infrastructure + Regulatory</t>
  </si>
  <si>
    <t>Passenger &amp; Freight transport</t>
  </si>
  <si>
    <t>Medium</t>
  </si>
  <si>
    <t>Increase universal access and security</t>
  </si>
  <si>
    <t>People centred design of urban space</t>
  </si>
  <si>
    <t>None</t>
  </si>
  <si>
    <t>Type 4/6</t>
  </si>
  <si>
    <t xml:space="preserve">Increasing and improving active and micromobility street space and related infrastructure </t>
  </si>
  <si>
    <t>Regulatory</t>
  </si>
  <si>
    <t>Medium to High</t>
  </si>
  <si>
    <t>Better parking management</t>
  </si>
  <si>
    <t>Support long distance freight flows</t>
  </si>
  <si>
    <t>Region</t>
  </si>
  <si>
    <t xml:space="preserve">Pedestrianisation schemes and urban realm improvements </t>
  </si>
  <si>
    <t>Economic instrument</t>
  </si>
  <si>
    <t>High</t>
  </si>
  <si>
    <t>Promote road safety</t>
  </si>
  <si>
    <t xml:space="preserve">Improving multimodal connectivity </t>
  </si>
  <si>
    <t>Regulatory + Economic Instrument</t>
  </si>
  <si>
    <t>Reduce (private) four-wheeler traffic</t>
  </si>
  <si>
    <t>Support for (electric) vehicle sharing schemes and micromobility</t>
  </si>
  <si>
    <t>Regulatory + Education &amp; Awareness</t>
  </si>
  <si>
    <t>Promote electrification and alternative fuels</t>
  </si>
  <si>
    <t xml:space="preserve">Support (electric) ridesharing and hailing schemes </t>
  </si>
  <si>
    <t>Regulatory + Education &amp; Awareness + ICT</t>
  </si>
  <si>
    <t>Improve city logistics</t>
  </si>
  <si>
    <t xml:space="preserve">Education programmes and awareness campaigns </t>
  </si>
  <si>
    <t>Regulatory + Infrastructure + ICT</t>
  </si>
  <si>
    <t>Exploit new tech / promote multimodality + use of existing road infra</t>
  </si>
  <si>
    <t xml:space="preserve">Enhancing sustainable mobility information and accessibility </t>
  </si>
  <si>
    <t>Infrastructure + Regulatory + Economic Instrument</t>
  </si>
  <si>
    <t xml:space="preserve">Vehicle occupancy incentives for passenger transport </t>
  </si>
  <si>
    <t>Education &amp; Awareness + ICT</t>
  </si>
  <si>
    <t xml:space="preserve">Traffic management: Speed Limitations </t>
  </si>
  <si>
    <t xml:space="preserve">Congestion pricing, road charging and tolls </t>
  </si>
  <si>
    <t xml:space="preserve">Parking regulation </t>
  </si>
  <si>
    <t xml:space="preserve">Urban vehicle access regulation schemes </t>
  </si>
  <si>
    <t xml:space="preserve">Enforcement to avoid irregular street use </t>
  </si>
  <si>
    <t>Green public procurement</t>
  </si>
  <si>
    <t xml:space="preserve">Support EV charging infrastructure by developing and running concession agreements </t>
  </si>
  <si>
    <t xml:space="preserve">Curb management </t>
  </si>
  <si>
    <t xml:space="preserve">Collaborative logistics and asset sharing for urban freight </t>
  </si>
  <si>
    <t>Facilitate the building and multimodal operation of urban logistics centres. UCL refer to breakbulk hubs between larger truks and medium ones, often serving as an interphase between long-distance logsitics and urban fistribution. It concerns the last dozens of km. A UCL might entail multimodality between various modes (ports, railways, road network, airports) for larger metropolis</t>
  </si>
  <si>
    <t xml:space="preserve">Facilitate the building and multimodal operation of distribution centres. UDL refer to breakbulk hubs between medium and smaller truks to smaller vehicles, such as cargo bikes and motorised two- and three- wheelers. They often serve as tools for improving last-mile urban logsitics. They can also support electrification by providing depot charging alternatives. </t>
  </si>
  <si>
    <t xml:space="preserve">Facilitate the building and multimodal operation of urban delivery points. UDP are points that facilitate the final delivery and return of goods. They include pick-up and drop-off centres. both in facilities catering to that need, alternative businesses serving as partial points (for instance local shops) or freight lockers. They are attended by people walking or cycling, and carriers deliver by cycling, walking or possibly road transport. It requires sufficient / added curb-space for (un)loading operations, especially for emerging points in residential areas where no prior espace for logistics had been designed. </t>
  </si>
  <si>
    <t xml:space="preserve">Changes in delivery schedules / night deliveries </t>
  </si>
  <si>
    <t xml:space="preserve">Promoting eco-driving   </t>
  </si>
  <si>
    <t xml:space="preserve">Fleet electrification incentives  </t>
  </si>
  <si>
    <t xml:space="preserve">Disincentives for higher polluting freight vehicles. This includes pricing-based urban vehicle access regulations (UVARs) and complete access bans, as well as other disencentives such as increasing the parking costs in (un)loading bays for highly polluting vehicles </t>
  </si>
  <si>
    <t>Code</t>
  </si>
  <si>
    <t>Sub-Measures</t>
  </si>
  <si>
    <t>Urban area type</t>
  </si>
  <si>
    <t xml:space="preserve">Contribution to Greek SUMP law objectives	
	</t>
  </si>
  <si>
    <t xml:space="preserve">Contribution to other objectives							</t>
  </si>
  <si>
    <t>Implementation Timescale</t>
  </si>
  <si>
    <t>National Involvement</t>
  </si>
  <si>
    <t>Details</t>
  </si>
  <si>
    <t>High-tourism</t>
  </si>
  <si>
    <t>Enhance public transport</t>
  </si>
  <si>
    <t>Ιmprove parking management</t>
  </si>
  <si>
    <t>Exploit technology to promote multimodality/efficient use of infrastructure</t>
  </si>
  <si>
    <t>Reduce greenhouse gases, air, and noise pollution</t>
  </si>
  <si>
    <t>People-centred design of urban space</t>
  </si>
  <si>
    <t>Economic Instrument</t>
  </si>
  <si>
    <t>ICT</t>
  </si>
  <si>
    <t>Passenger</t>
  </si>
  <si>
    <t>Freight</t>
  </si>
  <si>
    <t>Όχι</t>
  </si>
  <si>
    <t>Go back to Home</t>
  </si>
  <si>
    <t>Go back to Measures List</t>
  </si>
  <si>
    <t>Go back to Overview</t>
  </si>
  <si>
    <t>Go back to Multiple Criteria Filter</t>
  </si>
  <si>
    <t>Measure</t>
  </si>
  <si>
    <t>Responsible authorities</t>
  </si>
  <si>
    <t>Local authorities (municipalities and regions), national government</t>
  </si>
  <si>
    <t>Contribution to Greek SUMP law objectives</t>
  </si>
  <si>
    <t>Contribution to other objectives</t>
  </si>
  <si>
    <t>Reduce greehouse gases, air, and noise pollution</t>
  </si>
  <si>
    <t xml:space="preserve">Contents: </t>
  </si>
  <si>
    <t>Summary</t>
  </si>
  <si>
    <t>Qualification of measure</t>
  </si>
  <si>
    <t>Monitoring and evaluation</t>
  </si>
  <si>
    <t>Reader's Guide</t>
  </si>
  <si>
    <t>Measures within this category can be implemented in different ways. Some applications may be better suited to certain area types as listed below. Local authorities are encouraged to determine how measures may be best applied in their area based on available resources and their mobility priorities.</t>
  </si>
  <si>
    <t>Local Area Type</t>
  </si>
  <si>
    <t>Relevant Application of Measures</t>
  </si>
  <si>
    <t>✓ Traffic enforcement
✓ Parking enforcement
✓ Micromobility use and parking enforcement</t>
  </si>
  <si>
    <t xml:space="preserve">✓ Traffic enforcement
✓ Parking enforcement
✓ Micromobility use and parking enforcement
✓ Automated methods for traffic and parking enforcement </t>
  </si>
  <si>
    <t>✓ Traffic enforcement
✓ Parking enforcement</t>
  </si>
  <si>
    <t xml:space="preserve">✓ Traffic enforcement
✓ Automated methods for traffic and parking enforcement </t>
  </si>
  <si>
    <t>High-tourism Area</t>
  </si>
  <si>
    <t>Summary information</t>
  </si>
  <si>
    <t>Description / overview</t>
  </si>
  <si>
    <t>Costs and funding (implementation/operation / other)</t>
  </si>
  <si>
    <t>Challenges to implementation (non-financial)</t>
  </si>
  <si>
    <t>Relevant direct / indirect effects</t>
  </si>
  <si>
    <t>Possible sources of funding</t>
  </si>
  <si>
    <t>-</t>
  </si>
  <si>
    <t>Complementary measures</t>
  </si>
  <si>
    <t>Enhanced public transport service infrastructure for local bus services, Parking Regulation, Congestion pricing, road charging and tolls, Urban vehicle access regulation schemes, Traffic management: Speed Limitations, Vehicle occupancy incentives for passenger transport</t>
  </si>
  <si>
    <t>Sample costs</t>
  </si>
  <si>
    <t xml:space="preserve">Implementation timescale		</t>
  </si>
  <si>
    <t xml:space="preserve">Level of national involvement		</t>
  </si>
  <si>
    <t>References</t>
  </si>
  <si>
    <t>Μέτρο</t>
  </si>
  <si>
    <t>Αρμόδιες αρχές</t>
  </si>
  <si>
    <t>Τοπικές αρχές (δήμοι και περιφέρειες), ελληνική κυβέρνηση, αρχή/φορέας εκμετάλλευσης δημοσίων μεταφορών</t>
  </si>
  <si>
    <t>Συνεισφορά στην εκπλήρωση άλλων στόχων</t>
  </si>
  <si>
    <t>Ισχυρή συνεισφορά</t>
  </si>
  <si>
    <t>Μερική συνεισφορά</t>
  </si>
  <si>
    <t>Καμία συνεισφορά</t>
  </si>
  <si>
    <t xml:space="preserve">Περιεχόμενα: </t>
  </si>
  <si>
    <t>Οδηγός αναγνώστη</t>
  </si>
  <si>
    <t>Συνοπτικά στοιχεία</t>
  </si>
  <si>
    <t>Αξιολόγηση μέτρου</t>
  </si>
  <si>
    <t>Κάθε μέτρο μπορεί να χωριστεί σε επιμέρους μέτρα που εφαρμόζονται με διαφορετικούς τρόπους και συνεπώς μπορεί να ταιριάζουν περισσότερο σε ορισμένους τύπους περιοχών όπως παρατίθενται παρακάτω. Οι τοπικές αρχές ενθαρρύνονται να καθορίσουν τον βέλτιστο τρόπο εφαρμογής των επιμέρους μέτρων στην περιοχή τους με βάση τους διαθέσιμους πόρους και τις προτεραιότητές τους όσον αφορά την κινητικότητα.</t>
  </si>
  <si>
    <t>Κατηγορία αστικής περιοχής</t>
  </si>
  <si>
    <t>Σχετική εφαρμογή επιμέρους μέτρων</t>
  </si>
  <si>
    <t>✓ Διακυβέρνηση και κανονισμός λειτουργίας δημόσιων συγκοινωνιών
✓ Υψηλής ποιότητας τοπικές δημόσιες συγκοινωνίες
✓ Υποδομή προτεραιότητας για δημόσιες συγκοινωνίες</t>
  </si>
  <si>
    <t>✓ Διακυβέρνηση και κανονισμός λειτουργίας δημόσιων συγκοινωνιών
✓ Υψηλής ποιότητας τοπικές δημόσιες συγκοινωνίες</t>
  </si>
  <si>
    <t>Περιοχή υψηλής τουριστικής επισκεψιμότητας</t>
  </si>
  <si>
    <t>✓ Υψηλής ποιότητας τοπικές δημόσιες συγκοινωνίες</t>
  </si>
  <si>
    <t>Περιγραφή/επισκόπηση</t>
  </si>
  <si>
    <t xml:space="preserve">Οι δημόσιες συγκοινωνίες (ΔΣ) αποτελούν κρίσιμο πυλώνα των αστικών μεταφορών. Η επίτευξη των στόχων βιώσιμης κινητικότητας είναι εφικτή μόνο με ένα αποτελεσματικό σύστημα ΔΣ. Ειδικά στις μεγάλες αστικές περιοχές, οι ΔΣ έχουν ακόμα πιο κρίσιμη σημασία για την αντιμετώπιση ζητημάτων κυκλοφοριακής συμφόρησης και ατμοσφαιρικής ρύπανσης που αποτελούν ιδιαίτερο πρόβλημα σε πυκνοκατοικημένες περιφέρειες. Η χρήση των ΔΣ για τις καθημερινές ανάγκες μετακίνησης των κατοίκων και των επισκεπτών μπορεί να μειώσει τον αριθμό των Ι.Χ. αυτοκινήτων και συνεπώς να βελτιώσει τις κυκλοφοριακές και περιβαλλοντικές συνθήκες και την ποιότητα ζωής. Επίσης, μειώνουν την ανάγκη για οδικές υποδομές και συνεπώς το κόστος λειτουργίας και συντήρησης [1,2]. </t>
  </si>
  <si>
    <t xml:space="preserve">Η θεσμική οργάνωση των αστικών ΔΣ στην Ελλάδα διαφέρει ανάμεσα στις μεγάλες μητροπολιτικές περιοχές και τους μικρότερους δήμους. Δύο μεγάλες αρχές είναι υπεύθυνες για τις ΔΣ στις μεγάλες μητροπολιτικές περιοχές της Αθήνας και της Θεσσαλονίκης. Ο Οργανισμός Αστικών Συγκοινωνιών Αθηνών (ΟΑΣΑ) είναι υπεύθυνος για τον σχεδιασμό, την οργάνωση, τον συντονισμό, τον έλεγχο και την παροχή όλων των υπηρεσιών επίγειων και υπόγειων ΔΣ στην περιοχή της Αθήνας. Στη Θεσσαλονίκη, τον δεύτερο μεγαλύτερο δήμο της Ελλάδας, αρμόδια αρχή για τις ΔΣ είναι ο Οργανισμός Συγκοινωνιακού Έργου Θεσσαλονίκης (ΟΣΕΘ), ο οποίος είναι υπεύθυνος για την ανάπτυξη, τον συντονισμό και την παρακολούθηση των ΔΣ, ενώ ο Οργανισμός Αστικών Συγκοινωνιών Θεσσαλονίκης (ΟΑΣΘ) είναι ο δημόσιος φορέας για τη λειτουργία των λεωφορείων στη Θεσσαλονίκη.  Σε όλες τις άλλες πόλεις της Ελλάδος, πλην των νησιών της Κω και της Ρόδου όπου οι ΔΣ παρέχονται από δημοτικές εταιρείες, οι αστικές γραμμές ΔΣ παρέχονται από ιδιωτικούς φορείς (γνωστούς ως ΚΤΕΛ Α.Ε.) υπό την ευθύνη του αντίστοιχου Δήμου και της Περιφέρειας όπου δραστηριοποιούνται. Σύμφωνα με τον Ν. 2963/2001, οι δήμοι έχουν δικαίωμα να προσφέρουν τις δικές τους υπηρεσίες ΔΣ για τη μεταφορά των κατοίκων του δήμου από και προς το κέντρο του δήμου, εφόσον δεν υπάρχει γραμμή ΚΤΕΛ που να εξυπηρετεί την ίδια διαδρομή. Μεταξύ των δήμων και των ΚΤΕΛ μπορούν να συναφθούν συμβάσεις για την παροχή υπηρεσιών ενδοδημοτικών ή διαδημοτικών μεταφορών, πέραν αυτών που ήδη βρίσκονται σε λειτουργία [3]. </t>
  </si>
  <si>
    <t>Η ποιότητα εξυπηρέτησης αποτελεί ουσιώδη παράμετρο σε οποιοδήποτε σύστημα ΔΣ, ανεξάρτητα από το μέγεθος ή τα μέσα μεταφοράς που χρησιμοποιούνται. Τα πιο επιτυχημένα συστήματα ΔΣ παγκοσμίως χαρακτηρίζονται από την παροχή ποιοτικών υπηρεσιών που τα καθιστούν ελκυστικά για τους χρήστες τους. Ορισμένα από τα κρίσιμα κριτήρια που μπορούν να επηρεάσουν την ποιότητα των υπηρεσιών ΔΣ είναι η διαθεσιμότητα, η προσβασιμότητα, η αξιοπιστία, η οικονομική προσιτότητα καθώς και η παροχή ασφαλών υπηρεσιών [2]. Η ενίσχυση των ΔΣ απαιτεί ότι η διακυβέρνηση και ο κανονισμός λειτουργίας των ΔΣ είναι κατάλληλα για τον επιδιωκόμενο σκοπό, ώστε να διασφαλίζεται η τήρηση των υποχρεώσεων παροχής υπηρεσιών, αποτελεσματικό σχεδιασμό των τοπικών γραμμών και δικτύων ΔΣ, δίκαιη τιμολόγηση των ΔΣ και επαρκής υποδομή προτεραιότητας για τις ΔΣ.</t>
  </si>
  <si>
    <r>
      <t xml:space="preserve">Τα μέτρα ενίσχυσης των ΔΣ είναι ιδιαίτερα σημαντικά για όλες τις διαφορετικές κατηγορίες αστικών περιοχών. Μπορούν επίσης να υλοποιηθούν σε περιφερειακό (βλ. </t>
    </r>
    <r>
      <rPr>
        <sz val="9"/>
        <color rgb="FF1FA784"/>
        <rFont val="Arial"/>
        <family val="2"/>
      </rPr>
      <t>Υψηλής ποιότητας συνδέσεις υπεραστικών δημοσιών συγκοινωνιών - ΣΥΔ</t>
    </r>
    <r>
      <rPr>
        <sz val="9"/>
        <color rgb="FF000000"/>
        <rFont val="Arial"/>
        <family val="2"/>
      </rPr>
      <t xml:space="preserve">) και εθνικό επίπεδο (βλ. </t>
    </r>
    <r>
      <rPr>
        <sz val="9"/>
        <color rgb="FF1FA784"/>
        <rFont val="Arial"/>
        <family val="2"/>
      </rPr>
      <t>Υψηλής ποιότητας υποδομές για συστήματα δημόσιων συγκοινωνιών υψηλής χωρητικότητας - ΥΥΣ</t>
    </r>
    <r>
      <rPr>
        <sz val="9"/>
        <color rgb="FF000000"/>
        <rFont val="Arial"/>
        <family val="2"/>
      </rPr>
      <t xml:space="preserve">) ως μέρος μιας συνολικής πολιτικής για την προώθηση των υπηρεσιών ΔΣ. </t>
    </r>
  </si>
  <si>
    <t>Δυνατότητα εφαρμογής</t>
  </si>
  <si>
    <t>Η διακυβέρνηση και ο κανονισμός λειτουργίας ΔΣ πρέπει να εφαρμόζονται σε όλες τις αστικές περιοχές, ανεξάρτητα από την κατηγορία τους. Η αποτελεσματική και συστηματική οργάνωση και διαχείριση των ΔΣ είναι ζωτικής σημασίας, μαζί με τις απαραίτητες ευθύνες, δεξιότητες και αρμοδιότητες, για την παροχή υπηρεσιών που μπορούν να ανταγωνιστούν αποτελεσματικά την επιλογή του Ι.Χ. αυτοκινήτου.</t>
  </si>
  <si>
    <t>Περιγραφή</t>
  </si>
  <si>
    <t xml:space="preserve">Η διακυβέρνηση και ο κανονισμός λειτουργίας ΔΣ θα πρέπει να δίνουν τη δυνατότητα στις αρμόδιες αρχές μεταφορών να διαχειρίζονται και να επιβλέπουν τη λειτουργία των υπηρεσιών ΔΣ, γεγονός σημαντικό για την ορθή λειτουργία των ΔΣ σε όλες τις κατηγορίες αστικών περιοχών. Οι κανονισμοί περιλαμβάνουν κανόνες περί δημοσίων συμβάσεων που διασφαλίζουν ότι οι δημόσιοι πόροι διοχετεύονται στους πιο ειδικευμένους παρόχους υπηρεσιών, οι οποίοι λογοδοτούν για την τήρηση των προτύπων ποιότητας και αποτελεσματικότητας μέσω συμβάσεων βάσει επιδόσεων. Αυτά μπορεί να περιλαμβάνουν, μεταξύ άλλων, πρότυπα ασφάλειας και περιβαλλοντικά πρότυπα, απαιτήσεις καθολικής πρόσβασης, παροχή πληροφοριών, δίκαιη τιμολόγηση. Τα κράτη μέλη της ΕΕ και οι δήμοι οφείλουν να ορίζουν διαφανείς διαδικαστικούς κανόνες κατά την διαδικασίας ανάθεσης υπηρεσιών ΔΣ, όπως αναφέρεται στον κανονισμό σχετικά με τις υποχρεώσεις παροχής δημοσίων υπηρεσιών [Κανονισμός (EK) 1370/2007] [4, 5].  Για παράδειγμα, η Φινλανδία, η Γαλλία, η Μάλτα, η Ολλανδία, η Πολωνία, η Πορτογαλία και η Κύπρος έχουν προσαρμόσει τους εθνικούς κανονισμούς ώστε να συνάδουν με τον κανονισμό της ΕΕ για τις υποχρεώσεις παροχής δημοσίων υπηρεσιών με θετικό αντίκτυπο [6, 7]. Ο κανονισμός για τις υποχρεώσεις παροχής δημοσίων υπηρεσιών περιγράφει τους όρους υπό τους οποίους οι πάροχοι ΔΣ μπορούν να αποζημιωθούν ή να τους χορηγηθούν αποκλειστικά δικαιώματα για την εκτέλεση υπηρεσιών που είναι προς το δημόσιο συμφέρον αλλά διαφορετικά δεν θα ήταν κερδοφόρες [5]. </t>
  </si>
  <si>
    <t xml:space="preserve">Η καλύτερη διακυβέρνηση και ρύθμιση των κανονισμών λειτουργίας ΔΣ μπορούν να επιτευχθούν με τη δημιουργία μιας ενοποιημένης αρχής μεταφορών (Ιntegrated Τransport Αuthority - ITA). Οι ενοποιημένες αρχές μεταφορών μπορούν να ενεργούν προς το δημόσιο συμφέρον και να διασφαλίζουν ένα ολοκληρωμένο σύστημα μεταφορών με εύρυθμη λειτουργία εντός της επικράτειάς τους, καθώς και την παροχή όλων των υπηρεσιών μεταφορών και κινητικότητας (όπως στο Λονδίνο και τα West Midlands του Ηνωμένου Βασιλείου, στη Βουδαπέστη της Ουγγαρίας). Στο Λονδίνο, η Transport for London (TfL) είναι η ενοποιημένη αρχή μεταφορών που εφαρμόζει τη στρατηγική μεταφορών του δήμου του Λονδίνου και διαχειρίζεται τις υπηρεσίες σε ολόκληρο το Λονδίνο. Η TfL είναι υπεύθυνη για τα λεωφορεία του Λονδίνου, το μετρό του Λονδίνου, τον ελαφρύ σιδηρόδρομο Docklands Light Railway και London Overground, τα τραμ, τις υπηρεσίες ποτάμιων μεταφορών και τους σταθμούς λεωφορείων. Εκτός από τις ΔΣ, διαχειρίζονται την ενεργητική κινητικότητα και το σύστημα πληροφοριακής καθοδήγησης, τα ταξί, τα οδικά τέλη και τα τέλη συμφόρησης / τις ζώνες χαμηλών εκπομπών. Η στρατηγική μεταφορών του Δήμου είναι το κύριο εργαλείο πολιτικής μέσω του οποίου ο Δήμος και η TfL ασκούν τις αρμοδιότητές τους για τον σχεδιασμό, τη διαχείριση και την ανάπτυξη των μεταφορών στο Λονδίνο. Το πρώτο βήμα για τη δημιουργία μιας ενοποιημένης αρχής μεταφορών είναι η συντονισμένη παροχή ΔΣ υπό την ευθύνη μιας αρχής δημόσιων συγκοινωνιών (όπως στην Μπολόνια της Ιταλίας, στην πόλη Brasov της Ρουμανίας, στη Θεσσαλονίκη) [8].  </t>
  </si>
  <si>
    <t xml:space="preserve">Δυνατότητα εφαρμογής	</t>
  </si>
  <si>
    <r>
      <t xml:space="preserve">Οι υψηλής ποιότητας ΔΣ είναι απαραίτητες για όλες τις κατηγορίες αστικών περιοχών. Στην περίπτωση των μητροπολιτικών περιοχών όπως οι δήμοι Κατηγορίας 1 σε Αθήνα και Θεσσαλονίκη, την ευθύνη για τη διαχείριση των υπηρεσιών ΔΣ φέρουν οι αντίστοιχες αρχές ΔΣ. Οι τοπικές υπηρεσίες ΔΣ πρέπει να συμπληρώνουν τις κύριες διαδρομές ΔΣ που διαχειρίζονται ο ΟΑΣΑ και ο ΟΣΕΘ. Για άλλες κατηγορίες αστικών περιοχών, οι τοπικές υπηρεσίες ΔΣ θα πρέπει να εστιάζουν στη σύνδεση του δήμου με συγκοινωνιακούς κόμβους και σημαντικές υποδομές, όπως λιμένες, σιδηροδρομικοί σταθμοί, πανεπιστήμια, νοσοκομεία, στάδια και αεροδρόμια. Όσον αφορά τους μικρότερους δήμους και περιοχές υψηλής τουριστικής επισκεψιμότητας, θα πρέπει να εξεταστεί το ενδεχόμενο διαμόρφωσης γραμμών ΔΣ που θα ανταποκρίνονται στη ζήτηση (βλ. </t>
    </r>
    <r>
      <rPr>
        <sz val="9"/>
        <color rgb="FF1FA784"/>
        <rFont val="Arial"/>
        <family val="2"/>
      </rPr>
      <t>Συστήματα διαμοιρασμού διαδρομών και μεταφορών με μίσθωση (ηλεκτρικών) οχημάτων - ΣΔΜ</t>
    </r>
    <r>
      <rPr>
        <sz val="9"/>
        <color rgb="FF000000"/>
        <rFont val="Arial"/>
        <family val="2"/>
      </rPr>
      <t>).</t>
    </r>
  </si>
  <si>
    <r>
      <t xml:space="preserve">Οι υψηλής ποιότητας τοπικές υπηρεσίες ΔΣ πρέπει να είναι αξιόπιστες, συχνές, γρήγορες, άνετες, βολικές, προσβάσιμες, οικονομικά προσιτές και ασφαλείς. Ενώ το μέγεθος του δικτύου μπορεί να διαφέρει, όλες οι κατηγορίες αστικών περιοχών θα πρέπει να διαθέτουν επαρκείς υπηρεσίες ΔΣ για τους κατοίκους και τους επισκέπτες. Οι γραμμές ενδέχεται να χρειαστεί να προσαρμοστούν σε περιοχές υψηλής τουριστικής επισκεψιμότητας, ανάλογα με την περίοδο. Οι αρμόδιες αρχές μεταφορών πρέπει να αναλάβουν τον σχεδιασμό, ανεξάρτητα από την παροχή υπηρεσιών, ώστε να διασφαλιστεί ότι οι υπηρεσίες εξυπηρετούν το δημόσιο συμφέρον. Προκειμένου οι ΔΣ να καταστούν ελκυστική και ανταγωνιστική επιλογή σε σύγκριση με τα Ι.Χ. μηχανοκίνητα οχήματα, τα δίκτυα ΔΣ θα πρέπει να σχεδιαστούν/αναβαθμιστούν ώστε να εκπληρώνουν τους ακόλουθους στόχους [9]: 
· βελτιστοποίηση των δρομολογίων και εξασφάλιση κάλυψης σε ολόκληρη την πόλη με την παροχή της μέγιστης δυνατής υπηρεσίας στους κατοίκους μίας ή περισσότερων περιοχών με το χαμηλότερο δυνατό κόστος,
· παροχή αξιόπιστων και υψηλής συχνότητας υπηρεσιών, κυρίως μέσω αυξημένων ταχυτήτων διαδρομής και μειωμένου χρόνου μεταξύ δύο διαδοχικών διελεύσεων λεωφορείων της ίδιας γραμμής, 
· κατασκευή συχνών στάσεων με στέγαστρα προστασίας από τις δυσμενείς καιρικές συνθήκες με ασφαλή και εύκολη πρόσβαση, ενώ παράλληλα επιτρέπεται η ασφαλής επιβίβαση και αποβίβαση και αποφεύγεται κάθε σημαντική διαταραχή της υπόλοιπης κυκλοφορίας, 
· παροχή αξιόπιστης πληροφόρησης για τις ΔΣ, οι οποίες δίνουν τη δυνατότητα στους επιβάτες να προγραμματίζουν τις μετακινήσεις τους εκ των προτέρων ή ενώ βρίσκονται σε κίνηση (βλ. </t>
    </r>
    <r>
      <rPr>
        <sz val="9"/>
        <color rgb="FF1FA784"/>
        <rFont val="Arial"/>
        <family val="2"/>
      </rPr>
      <t>Ευρεία διαθεσιμότητα πληροφόρησης για τη βιώσιμη κινητικότητα σε προσβάσιμη μορφή - ΔΠΚ</t>
    </r>
    <r>
      <rPr>
        <sz val="9"/>
        <color rgb="FF000000"/>
        <rFont val="Arial"/>
        <family val="2"/>
      </rPr>
      <t xml:space="preserve">),
· ενσωμάτωση διαδρομών, στάσεων και κόμβων ΔΣ, με το περπάτημα και ποδηλασία </t>
    </r>
  </si>
  <si>
    <t xml:space="preserve">Το 2009, η πόλη Vitoria-Gasteiz στην Ισπανία ανασχεδίασε πλήρως το δίκτυο ΔΣ της. Υλοποιήθηκε ένα σύστημα  ΔΣ  με βάση τη φιλοσοφία των superblocks, το οποίο στοχεύει στη βελτίωση των ΔΣ και στην ενίσχυση της προσβασιμότητας, της κάλυψης, της εξυπηρέτησης και της συχνότητας. Για να μειωθούν οι ανεπάρκειες, το δίκτυο των λεωφορείων εξορθολογίστηκε σε μόλις εννέα γραμμές από 17. Οι νέες γραμμές περιλαμβάνουν επικαιροποιημένες διαδρομές, δρομολόγια και βελτιωμένη συχνότητα. Επιπλέον, το σχέδιο περιλάμβανε 146 νέες στάσεις λεωφορείων σε διαφορετικές τοποθεσίες, λεωφορειολωρίδες σε πολυσύχναστους κόμβους, περισσότερους πόρους και επικαιροποιημένες πληροφορίες σε στάσεις λεωφορείων. Ο μετασχηματισμός των ΔΣ οδήγησε σε αύξηση της ταχύτητας εξυπηρέτησης κατά 14.5% ενώ μειώθηκε η κατανάλωση καυσίμου. Επιπλέον, μεταξύ 2009 και 2018, οι χρήστες των ΔΣ αυξήθηκαν κατά 89% στην πόλη, παρά τη συνολική μείωση της χρήσης των ΔΣ στη χώρα [10]. 																							</t>
  </si>
  <si>
    <t>Τα μέτρα υποδομής προτεραιότητας για ΔΣ αφορούν περισσότερο τους δήμους Κατηγορίας 1 και 2, όπου η επιβατική κίνηση είναι υψηλότερη, καταγράφεται σημαντική κυκλοφοριακή συμφόρηση και είναι επιτακτική ανάγκη οι μετακινούμενοι να στραφούν στις ΔΣ.</t>
  </si>
  <si>
    <t xml:space="preserve">Σκοπός των μέτρων υποδομής προτεραιότητας για ΔΣ είναι να μειώσουν τους χρόνους διαδρομών και να βελτιώσουν την αξιοπιστία των υπηρεσιών ΔΣ δημιουργώντας λωρίδες ΔΣ ή εφαρμόζοντας συστήματα φωτεινής σηματοδότησης που δίνουν προτεραιότητα στα οχήματα των ΔΣ. Οι αποκλειστικές λωρίδες ΔΣ παρέχουν προτεραιότητα διέλευσης στα οχήματα ΔΣ έναντι άλλων οχημάτων, δίνοντάς τους τη δυνατότητα να αποφεύγουν την κυκλοφοριακή συμφόρηση (π.χ. στο Ελσίνκι της Φινλανδίας, στο Σίδνεϋ της Αυστραλίας, στο Σαντιάγο της Χιλής) [11].  Οι λωρίδες ΔΣ ενισχύουν τόσο την αξιοπιστία όσο και τη συνολική ποιότητα των υπηρεσιών και επιτρέπουν την αποδοτικότερη λειτουργία, μειώνοντας το κόστος και διευκολύνοντας τις επενδύσεις. Μερικές φορές, λειτουργούν και ως λωρίδες υψηλής πλήρωσης οχημάτων ή λωρίδες ταξί [12]. 			</t>
  </si>
  <si>
    <t xml:space="preserve">Οι λωρίδες ΔΣ μπορούν να κατανέμονται στο οδόστρωμα (παρά το κράσπεδο, στη μεσαία ή κεντρική λωρίδα), να λειτουργούν με κατεύθυνση ή αντίθετα προς τη ροή κυκλοφορίας, να διαχωρίζονται από τη γενική κυκλοφορία με κιγκλιδώματα ή λωρίδες και να λειτουργούν για λίγες ώρες ή καθ’ όλη τη διάρκεια της ημέρας. Ιδανικά, μια λωρίδα κυκλοφορίας σε μια υπάρχουσα οδό μπορεί να διατεθεί για χρήση αποκλειστικά από τις ΔΣ, αντί να προστεθούν λωρίδες, ώστε να ενθαρρυνθεί η αποδοτικότερη αλλαγή του τρόπου εκτέλεσης των μετακινήσεων. Η πόλη Gdynia στην Πολωνία εγκαινίασε μια λεωφορειολωρίδα αντίθετης ροής σε μία από τις κύριες αρτηρίες της που συνέδεε τις αναπτυσσόμενες δυτικές συνοικίες της Gdynia με το κέντρο της πόλης. Πριν από την καθιέρωσή της, τα οχήματα των ΔΣ αντιμετώπιζαν μέσες καθυστερήσεις 6-10 λεπτών κατά την πρωινή ώρα αιχμής [13]. Εκτός από τις λωρίδες, τα σύγχρονα συστήματα διαχείρισης κυκλοφορίας πρέπει να δίνουν προτεραιότητα στις ΔΣ, μέσω της φωτεινής σηματοδότησης (π.χ. στο Πόρτλαντ, στο Λος Άντζελες, στο Σικάγο και στη Νέα Υόρκη των ΗΠΑ) [11]. Η φωτεινή σηματοδότηση που δίνει προτεραιότητα στις ΔΣ μπορεί να μειώσει τον χρόνο μετακίνησης και να βελτιώσει την τακτικότητα των γραμμών των ΔΣ σε σχέση με άλλα μέσα κυκλοφορίας με σχετικά χαμηλό κόστος. Σε αυτή την περίπτωση, τα οχήματα ΔΣ είναι εξοπλισμένα με αισθητήρες που ενεργοποιούν τον πράσινο σηματοδότη όταν πλησιάζουν σε διασταυρώσεις. Το σύστημα μπορεί να υλοποιηθεί σε μεμονωμένη διασταύρωση, κατά μήκος διαδρόμων ή σε ολόκληρα οδικά δίκτυα [14]. Βάσει μικροσκοπικής προσομοίωσης της κυκλοφορίας που πραγματοποιήθηκε σε διάδρομο κυκλοφορίας στη Φλόριντα των ΗΠΑ με σύστημα φωτεινής σηματοδότησης που δίνει προτεραιότητα στις ΔΣ, ο διάδρομος κυκλοφορίας μπορεί να καταγράψει μείωση έως και 8% στους χρόνους διαδρομής και έως 13.3% στον μέσο χρόνο καθυστέρησης των οχημάτων, τόσο για τα λεωφορεία όσο και για όλα τα υπόλοιπα οχήματα [15]. 																							</t>
  </si>
  <si>
    <t>Κόστος και χρηματοδότηση (υλοποίηση/λειτουργία/άλλο)</t>
  </si>
  <si>
    <t>Τα κόστη υλοποίησης που σχετίζονται με τον κανονισμό λειτουργίας των ΔΣ περιλαμβάνουν δαπάνες προσωπικού ώστε να διασφαλίζονται η επικαιροποίηση των κανονισμών και η συλλογή και ανάλυση δεδομένων για τον σχεδιασμό και την εκπόνηση δημόσιων διαγωνισμών, καθώς και για την παρακολούθηση της συμμόρφωσης με τις συμβάσεις ΔΣ. Εν τω μεταξύ, τα λειτουργικά έξοδα των ΔΣ περιλαμβάνουν κυρίως τις δαπάνες για την αγορά, λειτουργία και συντήρηση οχημάτων και τις δαπάνες προσωπικού. Τέλος, το κόστος βελτίωσης των δικτύων ΔΣ σχετίζεται κυρίως με την αγορά, λειτουργία και συντήρηση οχημάτων, την υποδομή στάσεων και τις δαπάνες προσωπικού.</t>
  </si>
  <si>
    <t>Η δημιουργία λεωφορειολωρίδων απαιτεί επενδύσεις σε υποδομές για οδική σήμανση και διαγραμμίσεις ή κιγκλιδώματα. Η εισαγωγή συστημάτων προτεραιότητας των ΔΣ συνεπάγεται τον εξοπλισμό των φωτεινών σηματοδοτών και των λεωφορείων με την απαραίτητη τεχνολογία και περιλαμβάνει δαπάνες απόκτησης, εγκατάστασης και συντήρησης.</t>
  </si>
  <si>
    <t>Η κατασκευή υποδομών ΔΣ στις πόλεις συνήθως απαιτεί εθνική, περιφερειακή και τοπική χρηματοδότηση. Ακόμη και τα επιτυχημένα συστήματα ΔΣ δεν μπορούν να συντηρηθούν εξ ολοκλήρου με τα κόμιστρα των επιβατών, επομένως συχνά απαιτούνται δημόσιες επιδοτήσεις για την κάλυψη των λειτουργικών δαπανών. Η σύνθεση της χρηματοδότησης εξαρτάται από το ποιος αποφασίζει να αυξήσει τα επίπεδα παροχής υπηρεσιών και γιατί. Εάν ένας φορέας εκμετάλλευσης μεταφορικών υπηρεσιών αυξήσει τις γραμμές για εμπορικούς λόγους, αναμένει ότι τα έσοδα από τα κόμιστρα θα καλύψουν τις δαπάνες. Εάν μια τοπική αρχή αυξήσει τις γραμμές για κοινωνικούς λόγους, όπως η μείωση του κοινωνικού αποκλεισμού, οι δαπάνες είναι πιθανό να καλυφθούν με συνδυασμό των εσόδων από τα κόμιστρα και επιδοτήσεων λειτουργίας από τοπικές αρχές ή αρχές ΔΣ [16].</t>
  </si>
  <si>
    <t>Από την άλλη πλευρά, η διάθεση ορισμένων εσόδων στις ΔΣ, όπως από τέλη στάθμευσης, οδικά διόδια ή πρόστιμα για τροχαίες παραβάσεις, μπορεί επίσης να ελαφρύνει την επιβάρυνση των κρατικών προϋπολογισμών και των μετακινούμενων.</t>
  </si>
  <si>
    <t xml:space="preserve">Η συνοδευτική έκθεση του έργου (σύνδεσμος διαθέσιμος στην Αρχική σελίδα) περιλαμβάνει πρόσθετες πληροφορίες σχετικά με τη χρηματοδότηση μέτρων βιώσιμης κινητικότητας, συμπεριλαμβανομένου ενός καταλόγου πιθανών εθνικών και ευρωπαϊκών χρηματοδοτικών ροών που μπορεί να χρησιμοποιηθούν για την υλοποίηση του εν λόγω μέτρου. </t>
  </si>
  <si>
    <t>Προκλήσεις υλοποίησης (μη χρηματοοικονομικές)</t>
  </si>
  <si>
    <t>Τα συστήματα ΔΣ μπορούν να διέπονται και να λειτουργούν με βάση διαφορετικά μοντέλα. Η διακυβέρνηση μπορεί να είναι απλούστερη εάν οι υπηρεσίες ΔΣ τελούν υπό την άμεση διαχείριση ενός φορέα της τοπικής αυτοδιοίκησης, όπως μια αρχή ΔΣ που επίσης παρέχει την υπηρεσία ως φορέας εκμετάλλευσης, όπως συμβαίνει με τον ΟΑΣΑ στην Αθήνα. Ωστόσο, αυτό απαιτεί σημαντική εσωτερική τεχνογνωσία και πόρους. Μπορεί επίσης να περιορίσει την οικονομική αποδοτικότητα λόγω έλλειψης ανταγωνισμού. Στον αντίποδα, οι αρχές μπορούν να συνάπτουν συμβάσεις με τρίτους φορείς εκμετάλλευσης. Ενώ οι δομές διακυβέρνησης μπορούν να είναι πιο σύνθετες, οι ανταγωνιστικές διαδικασίες υποβολής προσφορών μπορούν να επιτύχουν εξοικονόμηση κόστους. Ωστόσο, η εξοικονόμηση κόστους δεν θα πρέπει να αποβεί σε βάρος της ποιότητας των υπηρεσιών και της μείωσης της επιβατικής κίνησης. Είναι σημαντικό ότι σε αυτές τις συμφωνίες, οι αρχές να ορίζουν αυστηρές απαιτήσεις απόδοσης και κίνητρα στις συμβάσεις για να διασφαλίζουν ότι οι παρεχόμενες υπηρεσίες είναι υψηλής ποιότητας και ότι παρακολουθούνται προκειμένου να διασφαλίζεται η συμμόρφωση. Δεδομένου ότι μπορεί να υπάρχουν περιορισμοί που να αποκλείουν αρκετούς παράγοντες της αγοράς, το μοντέλο αυτό μπορεί να σημειώσει μικρότερη επιτυχία [17].</t>
  </si>
  <si>
    <t>Η χρηματοδότηση των ΔΣ βάσει κομίστρου δεν είναι πάντα εφικτή, ειδικά σε αραιοκατοικημένες περιοχές, εφόσον πραγματοποιούνται βελτιώσεις γραμμών και δικτύου. Σύμφωνα με τα οικονομικά στοιχεία του ΟΑΣΑ, περίπου το 40% των εξόδων του καλύπτεται από τα έσοδα από την είσπραξη κομίστρου [23]. Η αξία της επιδότησης και της χρηματοδότησης για τις ΔΣ θα πρέπει να εξεταστεί υπό το πρίσμα του ευρύτερου κοινωνικού, οικονομικού και περιβαλλοντικού οφέλους, καθώς και του πρόσθετου κόστους που συνεπάγεται η μη υποστήριξη της υπηρεσίας, κατά τη λήψη αποφάσεων για συμφωνίες χρηματοδότησης. Αυτό πιθανότατα να βασίζεται σε συντονισμό με το εθνικό, περιφερειακό και δημοτικό επίπεδο.</t>
  </si>
  <si>
    <t xml:space="preserve">Το ισχύον νομικό πλαίσιο που διέπει την οργάνωση και λειτουργία των αστικών ΔΣ καθορίζεται από πολυάριθμους νόμους, υπουργικές αποφάσεις και κανονισμούς που έχουν εισαχθεί για την αντιμετώπιση συγκεκριμένων προβλημάτων που προκύπτουν κατά την καθημερινή λειτουργία των ΔΣ. Οι αρμόδιες τοπικές αρχές δεν έχουν πάντα τα εφόδια να ανταποκρίνονται σε όλες τις ευθύνες που ορίζει ο νόμος. Το αποκλειστικό δικαίωμα εκμετάλλευσης, που κατέχουν τα ΚΤΕΛ, σημαίνει ότι υπάρχει μονοπώλιο στην παροχή μεταφορικών υπηρεσιών σε όλες τις περιφέρειες όπου δραστηριοποιούνται. </t>
  </si>
  <si>
    <t xml:space="preserve">Με την εφαρμογή του Ν. 4974/2022, η εθνική κυβέρνηση αναμένεται να αναλάβει τη σύναψη συμβάσεων για την παροχή υπεραστικών και αστικών ΔΣ σε όλες τις περιφέρειες [18]. Η συντονισμένη παροχή μπορεί να συμβάλει στον ολιστικό σχεδιασμό του αστικού και υπεραστικού δικτύου ΔΣ, με αποτέλεσμα πιο ολοκληρωμένες και απρόσκοπτες υπηρεσίες μεταφορών. Επίσης, ενδέχεται να μπορούν να συνδυαστούν γεωγραφικές περιοχές εάν αυτό κριθεί κατάλληλο για την παροχή υπηρεσιών υψηλής ποιότητας και ταυτόχρονα για τη βιωσιμότητα του αναδόχου σε περίπτωση που κριθεί ασύμφορη η παροχή μεμονωμένου έργου αστικών μεταφορών σε μία μόνο γεωγραφική περιοχή. Για παράδειγμα, η επαρχία της Βρετανικής Κολούμπια στον Καναδά χρησιμοποιεί ένα μοντέλο κοινόχρηστων υπηρεσιών μεταξύ της επαρχιακής κυβέρνησης και των τοπικών δήμων προκειμένου να επιτυγχάνει οικονομίες κλίμακας για την παροχή ΔΣ. Η BC Transit, η επαρχιακή αρχή ΔΣ, συντονίζει τις προμήθειες και το μάρκετινγκ ενώ παράλληλα διαχειρίζεται τα φυσικά περιουσιακά στοιχεία (π.χ. τερματικούς σταθμούς, αμαξοστάσια και στάσεις). Παρέχει επίσης υποστήριξη στον σχεδιασμό γραμμών και στον προγραμματισμό των υπηρεσιών για τους τοπικούς δήμους [18]. Το μοντέλο αυτό είναι ιδιαίτερα επωφελές για μικρούς δήμους που ενδεχομένως να μη διαθέτουν το τεχνικό προσωπικό που θα ασχολείται αποκλειστικά με τον σχεδιασμό των ΔΣ. Επίσης, η BC Transit συνδυάζει υπηρεσίες για γειτονικές κοινότητες που μπορούν να ωφεληθούν από πιο ολοκληρωμένες υπηρεσίες. Η BC Transit, με την ιδιότητα της επαρχιακής αρχής μεταφορών, παρέχει επίσης δημόσια χρηματοδοτούμενες διακοινοτικές γραμμές μεταξύ μικρών και απομακρυσμένων κοινοτήτων με επαρχιακή χρηματοδότηση σε συνεργασία με τις τοπικές αρχές [21]. Αυτές οι γραμμές παρέχουν έναν σημαντικό σύνδεσμο μεταξύ των κοινοτήτων, ιδίως επειδή συνήθως δεν είναι αρκετά κερδοφόρες ώστε να αναλάβει τη λειτουργία τους ιδιωτικός φορέας [22]. </t>
  </si>
  <si>
    <t xml:space="preserve">Επίσης, η ορθή παρακολούθηση έχει κρίσιμη σημασία για τη διασφάλιση της αποτελεσματικής λειτουργίας του συστήματος. Προκειμένου να διασφαλίζονται οι καλύτερες δυνατές υπηρεσίες για το κοινό, είναι απαραίτητο να ορίζονται στόχοι/σκοποί, να παρακολουθείται η συμμόρφωση των πάροχων υπηρεσιών με τα πρότυπα και τις προδιαγραφές λειτουργίας, να επιβλέπονται οι επιδόσεις και η ποιότητα των υπηρεσιών και να διαφυλάσσονται τα συμφέροντα του κοινού. Τη λύση επιδιώκει να δώσει ο Ν. 4974/2022, σκοπός του οποίου είναι η εφαρμογή του Κανονισμού (ΕΚ) 1370/2007, ο οποίος εισάγει ένα εναρμονισμένο καθεστώς για την ανάθεση συμβάσεων παροχής ΔΣ με σκοπό την ενίσχυση της αποδοτικότητας και της ανταγωνιστικότητας και τη ρύθμιση του ελεγχόμενου ανταγωνισμού. Τα ΚΤΕΛ που εκτελούν αστικά δρομολόγια θα χρειαστεί να αλλάξουν επιχειρησιακές πρακτικές σε αυτό το νέο θεσμικό και οργανωτικό πλαίσιο. Ο Ν. 4974/2022 ορίζει τη διενέργεια ανοικτών διαγωνισμών για τη λειτουργία των αστικών υπηρεσιών που επί του παρόντος παρέχονται από τα ΚΤΕΛ. Αυτό σημαίνει ότι και άλλοι πάροχοι μεταφορών μπορούν πλέον να συμμετέχουν στους διαγωνισμούς. Το βασικό κριτήριο ανάθεσης θα είναι η πλέον οικονομική προσφορά. Ωστόσο, θα συνεκτιμηθούν και άλλοι παράγοντες, όπως ο διαθέσιμος στόλος λεωφορείων, οι κτιριακές υποδομές, η παροχή βέλτιστων μεταφορικών υπηρεσιών και η οικονομική βιωσιμότητα των εταιρειών. Οι αρχές θα εντάξουν κοινωνικά και ποιοτικά κριτήρια στις συμβάσεις παροχής δημόσιας υπηρεσίας, αναγκάζοντας τους φορείς εκμετάλλευσης λεωφορείων να εκσυγχρονίσουν και να βελτιώσουν την ποιότητα των επιβατικών υπηρεσιών που παρέχουν, ώστε να συμμετέχουν στους διαγωνισμούς για την ανάθεση συμβάσεων. Επίσης, θα πρέπει να υιοθετήσουν ένα πλαίσιο παρακολούθησης και αξιολόγησης των παρεχόμενων υπηρεσιών, κοινοποιώντας παράλληλα στα αρμόδια όργανα παρακολούθησης τα δεδομένα για τις επιδόσεις των υπηρεσιών. Το Υπουργείο Υποδομών και Μεταφορών θα προκηρύσσει τους διαγωνισμούς, αλλά οι περιφέρειες θα επιβλέπουν την υλοποίηση του εκάστοτε έργου. Οι περιφέρειες θα εποπτεύουν τους φορείς παροχής αστικών ΔΣ, θα επιβάλλουν κυρώσεις όπου είναι απαραίτητο και θα συλλέγουν δεδομένα για τη λειτουργία των αστικών υπηρεσιών. </t>
  </si>
  <si>
    <t>Οι αστικές ΔΣ πρέπει να αποτελούν μέρος μίας ευρύτερης στρατηγικής για το σύστημα μεταφορών. Η ανάλυση της ζήτησης και ο σχεδιασμός των μεταφορικών υπηρεσιών πρέπει να πραγματοποιούνται σε επίπεδο δήμου. Στη συνέχεια, θα πραγματοποιείται συντονισμός του σχεδιασμού αυτού με τις περιφέρειες που θα υποβάλλουν αιτήματα παροχής υπεραστικών και αστικών υπηρεσιών ΔΣ στην ελληνική κυβέρνηση. Η κυβέρνηση θα αναλαμβάνει τη δημοπράτηση αυτών των υπηρεσιών σε κεντρικό επίπεδο.</t>
  </si>
  <si>
    <t>Μπορεί να χρειαστεί δημόσια υποστήριξη για να διασφαλιστεί η εφαρμογή συγκεκριμένων συστημάτων, όπως οι λωρίδες αποκλειστικής κυκλοφορίας ΔΣ, καθώς είναι πιθανό να υπάρξουν αρνητικά σχόλια από ομάδες αυτοκινητιστών και κατοίκων εάν, για παράδειγμα, καταργηθεί η στάθμευση στην οδό ή μειωθεί η χωρητικότητα της οδικής υποδομής. Ωστόσο, αυτά τα συστήματα είναι πιθανό να έχουν απήχηση στους χρήστες των ΔΣ, τους πεζούς και τους ποδηλάτες. Οι λωρίδες ΔΣ μπορούν να τεθούν σε ισχύ μόνο εάν απαγορεύεται αυστηρά η χρήση τους από μη εξουσιοδοτημένα οχήματα ή η παράνομη στάθμευση.</t>
  </si>
  <si>
    <t>Σχετικές άμεσες / έμμεσες επιπτώσεις</t>
  </si>
  <si>
    <t>Τα μέτρα ενίσχυσης των ΔΣ μπορούν να έχουν τις ακόλουθες επιπτώσεις [1]:</t>
  </si>
  <si>
    <t>· Η επέκταση των υπηρεσιών επιτρέπει την πρόσβαση σε ένα ευρύτερο φάσμα υπηρεσιών, αγαθών και ευκαιριών χωρίς τη χρήση του Ι.Χ. αυτοκινήτου.</t>
  </si>
  <si>
    <t xml:space="preserve">· Πρόσθετες νέες υπηρεσίες μπορεί να εστιάζουν σε περιοχές που δεν εξυπηρετούνται από τις ΔΣ ή σε νέους προορισμούς. </t>
  </si>
  <si>
    <t>· Η αύξηση του επιπέδου εξυπηρέτησης των ΔΣ μπορεί να έχει ως αποτέλεσμα μειωμένους χρόνους αναμονής, μείωση του συνωστισμού  και του γενικευμένου κόστους μετακίνησης.</t>
  </si>
  <si>
    <t xml:space="preserve">· Τα αυξημένα επίπεδα υπηρεσιών ΔΣ μπορεί να οδηγήσουν σε αλλαγή του τρόπου μετακίνησης από τα ιδιωτικά μέσα, γεγονός που θα μειώσει την κυκλοφοριακή συμφόρηση, την ατμοσφαιρική ρύπανση και την ηχορύπανση. </t>
  </si>
  <si>
    <t>· Η ενσωμάτωση των υποδομών ανάμεσα σε στάσεις ΔΣ και υπηρεσίες ποδηλασίας, μετακίνησης πεζή και κοινόχρηστες υπηρεσίες κινητικότητας μπορεί να ενθαρρύνει τη στροφή προς πιο βιώσιμα μέσα μεταφοράς.</t>
  </si>
  <si>
    <t>· Οι βελτιωμένες υπηρεσίες ΔΣ προάγουν την οικονομική ανάπτυξη και βελτιώνουν την προσβασιμότητα, την κοινωνική ένταξη και την ισότητα.</t>
  </si>
  <si>
    <t>Από την άλλη πλευρά, τα μέτρα ενίσχυσης των ΔΣ θα μπορούσαν επίσης να έχουν ορισμένες αρνητικές επιπτώσεις, οι οποίες θα πρέπει να αποφευχθούν [1]:</t>
  </si>
  <si>
    <t xml:space="preserve">· Η ενίσχυση των υπηρεσιών σε κεντρικές περιοχές δεν θα πρέπει να επιφέρει περικοπές υπηρεσιών σε περιοχές χαμηλής ζήτησης, γεγονός που θα μπορούσε να έχει σοβαρές δυσμενείς επιπτώσεις στην προσβασιμότητα και την κοινωνική ισότητα. </t>
  </si>
  <si>
    <t>· Η προτεραιότητα σε οχήματα ΔΣ σε αστικές περιοχές θα μπορούσε να αυξήσει βραχυπρόθεσμα το επίπεδο κυκλοφοριακής συμφόρησης για τα άλλα οχήματα, αν και μακροπρόθεσμα θα αποτρέψει τη χρήση των Ι.Χ. οχημάτων.</t>
  </si>
  <si>
    <t>Συμπληρωματικά μέτρα</t>
  </si>
  <si>
    <t>Ενδεικτικό κόστος</t>
  </si>
  <si>
    <t>Οι ΔΣ χρηματοδοτούνται από τα φορολογικά έσοδα, τα κόμιστρα επιβατών, τις διαφημίσεις και τις άδειες από παραχωρήσεις. Σε ορισμένες μεγάλες ευρωπαϊκές πόλεις όπως το Άμστερνταμ, η Βαρκελώνη, το Βερολίνο, οι Βρυξέλλες, η Μαδρίτη και το Παρίσι, οι λειτουργικές δαπάνες που καλύπτονται από τα έσοδα των κομίστρων ανέρχονται σε λιγότερο από 50%. Ωστόσο, η αύξηση των κομίστρων ενδέχεται να μην καταλήξει σε αυξημένα έσοδα. Αντιστρόφως, η μείωση των κομίστρων μπορεί να μειώσει τα έσοδα για τους φορείς εκμετάλλευσης των ΔΣ και τις αρμόδιες αρχές μεταφορών, απαιτώντας υψηλότερες δημόσιες επιδοτήσεις ή μείωση των υπηρεσιών. Σε πολλές γαλλικές πόλεις επιβάλλεται φόρος μεταφορών (γνωστός ως Versement Mobilité) σε εταιρείες με περισσότερους από εννέα εργαζομένους και τα έσοδα χρησιμοποιούνται για τη χρηματοδότηση των ΔΣ μέσω επιδοτήσεων της δημόσιας διοίκησης, οι οποίες είναι χαμηλότερες σε σύγκριση με άλλες μεγάλες μητροπολιτικές περιοχές όπως το Άμστερνταμ, η Βαρκελώνη, το Βερολίνο, οι Βρυξέλλες ή η Μαδρίτη [19].</t>
  </si>
  <si>
    <t>Η βελτιστοποίηση της διαμόρφωσης του δικτύου για την ελαχιστοποίηση των εκπομπών άνθρακα μπορεί να μειώσει σημαντικά τις λειτουργικές δαπάνες που οφείλονται κυρίως στην κατανάλωση καυσίμου. Για παράδειγμα, μια βελτιστοποιημένη τροφοδοτική λεωφορειακή γραμμή στο Πεκίνο της Κίνας μείωσε τις λειτουργικές δαπάνες στις ώρες αιχμής κατά 31-64%. Παρομοίως, η εφαρμογή βέλτιστης λειτουργίας με παράκαμψη στάσεων στην πόλη Dalian της Κίνας επέφερε μείωση του μεγέθους του στόλου κατά 12.5%. Στη Βαρκελώνη της Ισπανίας, η προσαρμογή των διαδρομών και των δρομολογίων θα μπορούσε να μειώσει τις λειτουργικές δαπάνες κατά 17%. Εν τω μεταξύ, η βελτιστοποίηση του συστήματος ΔΣ στο Σαν Φρανσίσκο των ΗΠΑ θα μπορούσε να μειώσει το κόστος κατά 50%. Τέλος, στην πόλη Baoji της Κίνας, η βελτιστοποίηση του κόστους χρηστών και φορέων εκμετάλλευσης παράλληλα με τις εκπομπές άνθρακα θα αύξανε τα έσοδα κατά 5% [9].</t>
  </si>
  <si>
    <t>Στις Ηνωμένες Πολιτείες, το κόστος υλοποίησης μέτρων προτεραιότητας ΔΣ σε διασταυρώσεις κυμάνθηκε μεταξύ 8 000 δολαρίων ΗΠΑ (7 425,92 ευρώ) και 35 000 δολαρίων ΗΠΑ (32 488.40 ευρώ), ανάλογα με τη χρησιμοποιούμενη τεχνολογία [14]. Μεταξύ 2000 και 2003, στο πλαίσιο της πρωτοβουλίας London Bus Initiative (LBI), βελτιώθηκαν 27 λεωφορειακές γραμμές υψηλής συχνότητας με συνολικό κόστος 105 εκατ. ευρώ σε διάστημα τριών ετών. Στο κόστος αυτό περιλαμβάνονται 19 εκατ. ευρώ για αστυνόμευση, 50 εκατ. ευρώ για κυκλοφοριακό σχεδιασμό, 6 εκατ. ευρώ για τη λειτουργία λεωφορείων, 16 εκατ. ευρώ για την υποστήριξη του προγράμματος και 15 εκατ. ευρώ για μεγάλα έργα [20].</t>
  </si>
  <si>
    <t xml:space="preserve">Όσον αφορά τα μέτρα για τις ΔΣ που σχετίζονται με τη διακυβέρνηση, τα βελτιωμένα δίκτυα λεωφορείων και την τιμολόγηση, μπορεί να απαιτηθεί σημαντικός χρόνος για τον σχεδιασμό, τον εντοπισμό χρηματοδότησης, τη διαβούλευση με τους ενδιαφερόμενους φορείς και την τελική εφαρμογή των μέτρων. Τα μέτρα αυτά θα μπορούσαν να εφαρμοστούν ταχύτερα εάν οι υπηρεσίες ΔΣ τελούν υπό τον πλήρη έλεγχο της αρχής δημόσιων μεταφορών, προϋποθέτοντας ότι η αρχή διαθέτει το προσωπικό και τους οικονομικούς πόρους που απαιτούνται για την υλοποίηση των αλλαγών. Στις περιπτώσεις που οι αλλαγές στις υπηρεσίες πρέπει να προκηρυχθούν με διαγωνισμό, μπορεί να υπάρξουν καθυστερήσεις λόγω υφιστάμενων συμβάσεων.  </t>
  </si>
  <si>
    <t>Τα μέτρα προτεραιότητας των ΔΣ μπορούν να εφαρμοστούν πολύ πιο γρήγορα καθώς ο χρόνος που απαιτείται σχετίζεται κυρίως με τον χρόνο που απαιτείται για τη κατασκευή και την εφαρμογή του μέτρου.</t>
  </si>
  <si>
    <t xml:space="preserve">Επίπεδο συμμετοχής ελληνικής κυβέρνησης (τρέχουσα κατάσταση ή/και προτεινόμενες μελλοντικές ενέργειες) </t>
  </si>
  <si>
    <t>Στις περισσότερες περιπτώσεις, όπως έχει συμβεί μέχρι στιγμής, η συμμετοχή της ελληνικής κυβέρνησης στην εφαρμογή των μέτρων για τις ΔΣ που σχετίζονται με τη ρύθμιση, τα βελτιωμένα δίκτυα λεωφορείων και την τιμολόγηση των ΔΣ είναι αρκετά σημαντική, καθώς είναι ο τελικός επόπτης των συμβάσεων μεταξύ τοπικών αρχών και φορέων εκμετάλλευσης αστικών λεωφορείων.  Ακόμα και στην περίπτωση της Αθήνας και της Θεσσαλονίκης όπου υπάρχει Αρχή ΔΣ, η τελική έγκριση παρέχεται από την κυβέρνηση.  Σύμφωνα με τον Ν. 4974/2022, η ελληνική κυβέρνηση θα αναθέτει τις υπηρεσίες ΔΣ για τη χώρα. Βασισμένες στις προτάσεις των δήμων, οι περιφερειακές αρχές θα προτείνουν ένα σχέδιο αστικού δικτύου και το Υπουργείο Υποδομών και Μεταφορών θα προκηρύσσει διαγωνισμό για την παροχή των υπηρεσιών.</t>
  </si>
  <si>
    <t>Τα μέτρα προτεραιότητας των ΔΣ μπορούν να υλοποιηθούν χωρίς εθνική συμμετοχή, καθώς ο αντίστοιχος δήμος ή περιφέρεια φέρει την αποκλειστική ευθύνη.</t>
  </si>
  <si>
    <t>Παραπομπές</t>
  </si>
  <si>
    <r>
      <t xml:space="preserve">1. </t>
    </r>
    <r>
      <rPr>
        <sz val="9"/>
        <color theme="1"/>
        <rFont val="Arial"/>
        <family val="2"/>
      </rPr>
      <t xml:space="preserve">Litman, T. (2015). Evaluating Public Transit Benefits and Costs. Victoria Transport Policy Institute. </t>
    </r>
  </si>
  <si>
    <r>
      <t xml:space="preserve">2. </t>
    </r>
    <r>
      <rPr>
        <sz val="9"/>
        <color theme="1"/>
        <rFont val="Arial"/>
        <family val="2"/>
      </rPr>
      <t>TCRP. (2013). TCRP Report 165: Transit Capacity and Quality of Service Manual. Transit Capacity and Quality of Service Manual, 3rd Edition. The National Academies Press.</t>
    </r>
  </si>
  <si>
    <r>
      <t>3.</t>
    </r>
    <r>
      <rPr>
        <sz val="7"/>
        <color theme="1"/>
        <rFont val="Times New Roman"/>
        <family val="1"/>
      </rPr>
      <t xml:space="preserve"> </t>
    </r>
    <r>
      <rPr>
        <sz val="9"/>
        <color theme="1"/>
        <rFont val="Arial"/>
        <family val="2"/>
      </rPr>
      <t>Law 2963/2001 Organisation and operation of public passenger transport by bus and coach, technical inspection of vehicles and land transport safety and other provisions, Pub. L. No. FEK 268/A/23-11-2001 (2001).</t>
    </r>
  </si>
  <si>
    <t>4. Regulation (EC) No 1370/2007 of the European Parliament and of the Council of 23 October 2007 on public passenger transport services by rail and by road and repealing Council Regulations (EEC) Nos 1191/69 and 1107/70, Pub. L. No. (EC) No 1370/2007 (2007).</t>
  </si>
  <si>
    <r>
      <t xml:space="preserve">5. </t>
    </r>
    <r>
      <rPr>
        <sz val="9"/>
        <color theme="1"/>
        <rFont val="Arial"/>
        <family val="2"/>
      </rPr>
      <t>Maczkovics, C., Calster, G. Van, &amp; Bob, M. (2010). Study on the implementation of Regulation (EC) N° 1370/2007 on public passenger transport services by rail and by road - Final report. https://transport.ec.europa.eu/system/files/2016-09/2010-pso.pdf</t>
    </r>
  </si>
  <si>
    <r>
      <t>6. S</t>
    </r>
    <r>
      <rPr>
        <sz val="9"/>
        <color theme="1"/>
        <rFont val="Arial"/>
        <family val="2"/>
      </rPr>
      <t>teer Davies Gleave. (2016). Study on economic and financial effects of the implementation of Regulation 1370/2007 on public passenger transport services. https://transport.ec.europa.eu/system/files/2016-09/2016-02-effects-implementation-regulation-1370-2007-public-pax-transport-services.pdf</t>
    </r>
  </si>
  <si>
    <r>
      <t xml:space="preserve">7. </t>
    </r>
    <r>
      <rPr>
        <sz val="9"/>
        <color theme="1"/>
        <rFont val="Arial"/>
        <family val="2"/>
      </rPr>
      <t>Papaioannou, P., Georgiadis, G. P., Nikolaidou, A., &amp; Politis, I. (2020). Public Transport tendering and contracting arrangements in countries under regulatory transition: The case of Cyprus. Research in Transportation Economics, 83, 100944. https://doi.org/10.1016/j.retrec.2020.100944</t>
    </r>
  </si>
  <si>
    <r>
      <t xml:space="preserve">8. </t>
    </r>
    <r>
      <rPr>
        <sz val="9"/>
        <color theme="1"/>
        <rFont val="Arial"/>
        <family val="2"/>
      </rPr>
      <t>EPTA Project. (2014). D4.4: Position Paper &amp; Guidelines. https://www.eltis.org/sites/default/files/trainingmaterials/position-paper-en.pdf</t>
    </r>
  </si>
  <si>
    <r>
      <t xml:space="preserve">9. </t>
    </r>
    <r>
      <rPr>
        <sz val="9"/>
        <color theme="1"/>
        <rFont val="Arial"/>
        <family val="2"/>
      </rPr>
      <t>ITF. (2021). Transport Climate Action Directory – Enhanced bus networks. https://www.itf-oecd.org/policy/enhanced-bus-networks</t>
    </r>
  </si>
  <si>
    <r>
      <t xml:space="preserve">10. </t>
    </r>
    <r>
      <rPr>
        <sz val="9"/>
        <color theme="1"/>
        <rFont val="Arial"/>
        <family val="2"/>
      </rPr>
      <t>CIVITAS. (n.d.). Vitoria - Gasteiz. https://civitas.eu/sites/default/files/documents/vitoria-civitas-poster-small.pdf</t>
    </r>
  </si>
  <si>
    <r>
      <t xml:space="preserve">11. </t>
    </r>
    <r>
      <rPr>
        <sz val="9"/>
        <color theme="1"/>
        <rFont val="Arial"/>
        <family val="2"/>
      </rPr>
      <t>National Association of City Transportation Officials. (2016). Transit Street Design Guide. National Association of City Transportation Officials. https://nacto.org/publication/transit-street-design-guide/transit-lanes-transitways/transit-lanes/</t>
    </r>
  </si>
  <si>
    <r>
      <t xml:space="preserve">12. </t>
    </r>
    <r>
      <rPr>
        <sz val="9"/>
        <color theme="1"/>
        <rFont val="Arial"/>
        <family val="2"/>
      </rPr>
      <t>Stamos, I., Kitis, G., &amp; Basbas, S. (2013). The implementation of a contra flow bus lane in the city of Thessaloniki: Energy and environmental impacts. Fresenius Environmental Bulletin, 22(7b), 2197–2203. https://civitas.eu/news/introduction-of-hov-lanes-in-gdynia</t>
    </r>
  </si>
  <si>
    <r>
      <t xml:space="preserve">13. </t>
    </r>
    <r>
      <rPr>
        <sz val="9"/>
        <color theme="1"/>
        <rFont val="Arial"/>
        <family val="2"/>
      </rPr>
      <t>Polakowski, R. (2016). Introduction of HOV lanes in Gdynia. CIVITAS. https://civitas.eu/news/introduction-of-hov-lanes-in-gdynia</t>
    </r>
  </si>
  <si>
    <r>
      <t xml:space="preserve">14. </t>
    </r>
    <r>
      <rPr>
        <sz val="9"/>
        <color theme="1"/>
        <rFont val="Arial"/>
        <family val="2"/>
      </rPr>
      <t>ITF. (2021). Transport Climate Action Directory – Express lanes / public transport priority. https://www.itf-oecd.org/policy/express-lanes-public-transport-priority</t>
    </r>
  </si>
  <si>
    <t>15. Ali, M. D. S., Kodi, J. H., Alluri, P., &amp; Sando, T. (2023). Exploring the Operational Benefits of Transit Signal Priority: A Microsimulation-based Analysis. International Journal of Transportation Science and Technology. https://doi.org/10.1016/j.ijtst.2023.01.003</t>
  </si>
  <si>
    <t>16. Proost, S. (2018). Reforming Private and Public Urban Transport Pricing. International Transport Forum Discussion Papers, No. 2018/15. OECD Publishing, Paris. https://doi.org/10.1787/3567dda4-en</t>
  </si>
  <si>
    <t>17. ITF. (2020). Reforming Public Transport Planning and Delivery. OECD Publishing, Paris. https://doi.org/10.1787/6c2f1869-en</t>
  </si>
  <si>
    <r>
      <t xml:space="preserve">18. </t>
    </r>
    <r>
      <rPr>
        <sz val="9"/>
        <color theme="1"/>
        <rFont val="Arial"/>
        <family val="2"/>
      </rPr>
      <t>Law 4974/2022 Provisions for public interurban and urban regular road passenger transport, Reorganization of the companies OSE S.A. and ERGOSE S.A. and other provisions, Pub. L. No. FEK 185/A/29-09-2022 (2022).</t>
    </r>
  </si>
  <si>
    <r>
      <t xml:space="preserve">19. </t>
    </r>
    <r>
      <rPr>
        <sz val="9"/>
        <color theme="1"/>
        <rFont val="Arial"/>
        <family val="2"/>
      </rPr>
      <t>ITF. (2021). Transport Climate Action Directory – Public transport pricing. https://www.itf-oecd.org/policy/public-transport-pricing</t>
    </r>
  </si>
  <si>
    <r>
      <t xml:space="preserve">20. </t>
    </r>
    <r>
      <rPr>
        <sz val="9"/>
        <color theme="1"/>
        <rFont val="Arial"/>
        <family val="2"/>
      </rPr>
      <t>KONSULT. (2016). Bus Priorities. Policy Guidebook. http://www.konsult.leeds.ac.uk/pg/41/</t>
    </r>
  </si>
  <si>
    <r>
      <t xml:space="preserve">21. </t>
    </r>
    <r>
      <rPr>
        <sz val="9"/>
        <color theme="1"/>
        <rFont val="Arial"/>
        <family val="2"/>
      </rPr>
      <t>British Columbia. (2023). Highway 16 Transportation Action Plan. Retrieved from British Columbia: https://www2.gov.bc.ca/gov/content/transportation/transportation-reports-and-reference/reports-studies/planning-strategic-economic/highway16-action-plan</t>
    </r>
  </si>
  <si>
    <t>22. Evans, P. (2021, May 21). Greyhound Canada shutting down all bus service permanently. CBC Business. CBC News. Retrieved from https://www.cbc.ca/news/business/greyhound-canada-1.6025276#:~:text=The%20iconic%20bus%20carrier%20pulled,of%20domestic%20Canadian%20service%20permanently.</t>
  </si>
  <si>
    <r>
      <t xml:space="preserve">23. </t>
    </r>
    <r>
      <rPr>
        <sz val="9"/>
        <color theme="1"/>
        <rFont val="Arial"/>
        <family val="2"/>
      </rPr>
      <t>OASA. (2022). Report on performance - Board of Directors. https://www.oasa.gr/wp-content/uploads/2023/09/ΕΚΘΕΣΗ-ΠΕΠΡΑΓΜΕΝΩΝ-ΟΑΣΑ-2022-_compressed-2.pdf</t>
    </r>
  </si>
  <si>
    <t xml:space="preserve">✓ Προαστιακός σιδηρόδρομος 
✓ Σύστημα μετρό
✓ Ελαφρά σιδηροδρομικά συστήματα 
✓ Λεωφορείο ταχείας εξυπηρέτησης </t>
  </si>
  <si>
    <t xml:space="preserve">✓ Λεωφορείο ταχείας εξυπηρέτησης </t>
  </si>
  <si>
    <t xml:space="preserve">✓ Προαστιακός σιδηρόδρομος </t>
  </si>
  <si>
    <t xml:space="preserve">Τα δίκτυα δημόσιων συγκοινωνιών (ΔΣ) υψηλής χωρητικότητας, όπως τα αστικά σιδηροδρομικά συστήματα και τα λεωφορεία ταχείας εξυπηρέτησης (bus rapid transit - BRT), μπορούν να αποτελέσουν τη ραχοκοκαλιά βιώσιμων, συμπαγών πόλεων που χαρακτηρίζονται από ανάπτυξη προσανατολισμένη στις ΔΣ [1, 2]. </t>
  </si>
  <si>
    <t>Για να γίνουν οι ΔΣ μια ελκυστική, εναλλακτική λύση για τα Ι.Χ. οχήματα, η βελτίωση της ποιότητας των ΔΣ είναι ζωτικής σημασίας. Ο αστικός σιδηρόδρομος είναι μια αποτελεσματική μορφή ΔΣ σε πυκνοκατοικημένες πόλεις και περιοχές. Χαρακτηρίζεται από υψηλή χωρητικότητα για τη μεταφορά πολλών επιβατών ενώ ελαχιστοποιεί τη χρήση γης, μειώνει την κυκλοφοριακή συμφόρηση, βελτιώνει την ποιότητα του αέρα σε τοπικό επίπεδο και αυξάνει την οδική ασφάλεια. Προς το παρόν, ο αστικός σιδηρόδρομος είναι ηλεκτροκίνητος σε μεγάλο βαθμό, με αποτέλεσμα μηδενικές εκπομπές καυσαερίων. Τα αστικά σιδηροδρομικά συστήματα μπορούν να προσφέρουν αξιόπιστες και συχνές μεταφορές υψηλής χωρητικότητας. Μπορούν να γίνουν βελτιώσεις με επενδύσεις σε νέες υποδομές για την επέκταση των δικτύων. Η εφαρμογή αυτόματων συστημάτων ελέγχου αμαξοστοιχιών και διαχείρισης κυκλοφορίας μπορεί επίσης να καταστήσει δυνατούς τους συρμούς μετρό χωρίς οδηγό, παρέχοντας περισσότερη χωρητικότητα ενώ το κόστος εργασίας διατηρείται σε χαμηλότερα επίπεδα. Σε ορισμένες πόλεις, οι επενδύσεις σε σύγχρονα σιδηροδρομικά συστήματα έχουν επιφέρει αλλαγές στον πολεοδομικό σχεδιασμό και τις χρήσεις γης μέσω της ανάπτυξης που είναι προσανατολισμένη στις ΔΣ. Συχνά, αυτό μπορεί να οδηγήσει σε αύξηση της αξίας της γης, εγείροντας ταυτόχρονα ανησυχίες σχετικά με τον αστικό εξευγενισμό [3-5].</t>
  </si>
  <si>
    <t>Οι υπηρεσίες ΔΣ υψηλής χωρητικότητας πρέπει να είναι καλά συνδεδεμένες με άλλες υπηρεσίες ΔΣ και τον περιβάλλοντα χώρο για να εξασφαλιστεί η αποτελεσματική συνδεσιμότητα των ΔΣ. Οι κύριες γραμμές δικτύου υψηλής χωρητικότητας αποτελούν τη ραχοκοκαλιά ενός συστήματος ΔΣ, με συνδέσεις σε άλλες διαδρομές. Προκειμένου να υλοποιηθεί ένα δίκτυο υψηλής χωρητικότητας, ορισμένες υφιστάμενες τοπικές λεωφορειακές γραμμές θα πρέπει να σχεδιαστούν έτσι ώστε να λειτουργούν ως τροφοδοτικές γραμμές. Όπως με κάθε υπηρεσία ΔΣ, οι περισσότεροι επιβάτες έχουν πρόσβαση πεζή σε γραμμές δικτύου υψηλής χωρητικότητας, οπότε είναι κρίσιμης σημασίας οι αποτελεσματικές συνδέσεις πεζών μεταξύ αυτών των γραμμών και των περιοχών που εξυπηρετούν. Η πρόβλεψη σηματοδοτούμενων διαβάσεων πεζών κοντά σε στάσεις δικτύου υψηλής χωρητικότητας είναι ζωτικής σημασίας για την αποτροπή της διάβασης πεζών στο μέσο αρτηριών και από τις γραμμές ελαφρών σιδηροδρομικών συστημάτων. Τα ποδήλατα μπορούν να είναι πολύτιμα για τις πολυτροπικές μετακινήσεις και τα δίκτυα υψηλής χωρητικότητας θα πρέπει να διαθέτουν χώρους φύλαξης ποδηλάτων. Αυτό μπορεί να επιτευχθεί με σχάρες μεταφοράς ποδηλάτων ή γάντζους για κατακόρυφη αποθήκευση ποδηλάτων επί του μέσου μεταφοράς εφόσον υπάρχει επαρκής χωρητικότητα. Οι σταθμοί θα πρέπει επίσης να διαθέτουν θυρίδες ποδηλάτων ή/και ασφαλείς χώρους στάθμευσης ποδηλάτων και κόμβους για κοινόχρηστα προγράμματα μικροκινητικότητας [45].</t>
  </si>
  <si>
    <r>
      <t xml:space="preserve">Η επιτυχία των υπηρεσιών ΔΣ υψηλής χωρητικότητας βασίζεται σε μεγάλο βαθμό στην ικανότητά τους να προσελκύουν χρήστες. Πρέπει να είναι σχεδιασμένα έτσι ώστε να εξυπηρετούν διαδρόμους υψηλής ζήτησης και να παρέχουν συχνά δρομολόγια με κατάλληλη τοποθεσία, απόσταση και σχεδιασμό των σταθμών, ώστε να ανταποκρίνονται στις ανάγκες των χρηστών. Οι σταθμοί δικτύου υψηλής χωρητικότητας πρέπει να περιλαμβάνουν πλατφόρμες που επιτρέπουν την επιβίβαση χωρίς σκαλοπάτια, την αγορά και είσπραξη κομίστρου, καθώς και επαρκή στέγαστρα και καθίσματα για την εξυπηρέτηση των επιβατών. Τα ακριβή χαρακτηριστικά μπορεί να διαφέρουν από σύστημα σε σύστημα [13]. Οι σταθμοί μπορούν να χρησιμεύουν ως κόμβοι όχι μόνο για μετεπιβίβαση σε άλλα μέσα μεταφοράς αλλά μπορούν να περιλαμβάνουν εμπορικούς χώρους, κλινικές, διάφορες υπηρεσίες όπως υποκαταστήματα τραπεζών και ταχυδρομεία, εγκαταστάσεις αναψυχής και βιβλιοθήκες, καθώς και κατοικίες σε πυκνοκατοικημένες περιοχές (βλ. </t>
    </r>
    <r>
      <rPr>
        <sz val="9"/>
        <color rgb="FF1FA784"/>
        <rFont val="Arial"/>
        <family val="2"/>
      </rPr>
      <t>Υψηλής ποιότητας συνδέσεις υπεραστικών δημοσιών συγκοινωνιών - ΣΥΔ</t>
    </r>
    <r>
      <rPr>
        <sz val="9"/>
        <color rgb="FF000000"/>
        <rFont val="Arial"/>
        <family val="2"/>
      </rPr>
      <t xml:space="preserve">). </t>
    </r>
  </si>
  <si>
    <t xml:space="preserve">Οι συνιστώσες των ευφυών συστημάτων μεταφορών (Intelligent transportation system - ITS)  έχουν καίρια σημασία για την αποτελεσματική διαχείριση και λειτουργία ενός πιο εκτεταμένου συστήματος δικτύου. Η επιλογή των τεχνολογιών ελέγχου εξαρτάται από παράγοντες όπως τα φυσικά χαρακτηριστικά της πόλης, το λειτουργικό περιβάλλον και οι δημοσιονομικοί περιορισμοί. Οι τεχνολογίες των ευφυών συστημάτων μεταφορών μπορούν να περιλαμβάνουν συστήματα αυτόματου εντοπισμού οχήματος, αυτόματα συστήματα ελέγχου αμαξοστοιχιών, εξειδικευμένα σήματα για λεωφορεία και αστικές σιδηροδρομικές γραμμές, αισθητήρες ενεργοποίησης σημάτων και συστήματα ελέγχου με φωτεινή σηματοδότηση που δίνει προτεραιότητα στις ΔΣ στις διασταυρώσεις και μικτά δικαιώματα διέλευσης οδών. Τα ευφυή συστήματα μεταφορών συντελούν στη βελτίωση των ταχυτήτων των οχημάτων και την διευκόλυνση των στροφών ενώ μειώνουν τους χρόνους αναμονής στις διασταυρώσεις [45]. Επίσης, τα μέτρα αυτά βελτιώνουν την αξιοπιστία των επίγειων μέσων μεταφοράς υψηλής χωρητικότητας. </t>
  </si>
  <si>
    <t>Τα αστικά σιδηροδρομικά συστήματα μπορούν να έχουν διάφορες μορφές και να λειτουργούν σε ειδικές υποδομές [3, 4]:</t>
  </si>
  <si>
    <t>1.     Οι γραμμές του προαστιακού σιδηροδρόμου κινούνται σε αποκλειστικές (χωριστά από άλλα οδικά οχήματα) τροχιές και υποδομές υψηλής χωρητικότητας (που μπορούν επίσης να χρησιμοποιηθούν από άλλες σιδηροδρομικές υπηρεσίες).</t>
  </si>
  <si>
    <t>2.     Τα συστήματα μετρό έχουν σχεδιαστεί έτσι ώστε να λειτουργούν σε αποκλειστικές υποδομές με υψηλή συχνότητα και χωρητικότητα. Μπορούν να έχουν τμήματα που είναι υπόγεια ή ανυψωμένα σε οδογέφυρες.</t>
  </si>
  <si>
    <t>3.     Τα ελαφρά σιδηροδρομικά συστήματα και τα τραμ συχνά κινούνται επίγεια, πιθανώς με ανυψωμένες πλατφόρμες ή υπόγεια τμήματα. Μπορεί να κινούνται σε ειδικές τροχιές αλλά μπορούν επίσης να μοιράζονται το οδόστρωμα με τα Ι.Χ. αυτοκίνητα, λεωφορεία και άλλα οχήματα με διαφορετικά επίπεδα προτεραιότητας βάσει της φωτεινής σηματοδότησης.</t>
  </si>
  <si>
    <t>Αρμόδιες αρχές για την υλοποίηση των αστικών σιδηροδρομικών συστημάτων σε αστικές περιοχές Κατηγορίας 1 είναι ο ΟΑΣΑ, ο ΟΣΕΘ και η Ελληνικό Μετρό. Επομένως, για να υλοποιηθούν τα επιμέρους μέτρα είναι απαραίτητη η συνεργασία των δήμων με τις εν λόγω αρχές.</t>
  </si>
  <si>
    <t xml:space="preserve">Ο προαστιακός σιδηρόδρομος μπορεί να υλοποιηθεί τόσο σε τοπικό όσο και σε περιφερειακό επίπεδο, όπως στην περίπτωση ενός προαστιακού σιδηροδρόμου που εξυπηρετεί αγροτικές περιοχές και πόλεις που ανήκουν σε μία ευρύτερη περιοχή, στο πλαίσιο συνολικής πολιτικής για την προώθηση των υπηρεσιών ΔΣ. Ο προαστιακός σιδηρόδρομος είναι καταλληλότερος για αστικές περιοχές Κατηγορίας 1 και 2. </t>
  </si>
  <si>
    <t>Ο προαστιακός σιδηρόδρομος μπορεί επίσης να είναι ηλεκτροκίνητος με υπηρεσίες που δίνουν προτεραιότητα στις μετακινήσεις μεταξύ κατοικίας και εργασίας στις μεγαλύτερες μητροπολιτικές περιοχές και τις γύρω περιοχές. Εξυπηρετεί συνήθως προάστια που περιβάλλουν έναν αστικό πυρήνα. Η εισαγωγή τρένων με χαρακτηριστικά αστικών και προαστιακών γραμμών ξεκίνησε στο Βερολίνο στα τέλη του 19ου αιώνα. Έκτοτε, όλο και περισσότερες χώρες έχουν ενσωματώσει τον προαστιακό σιδηρόδρομο στα συστήματα αστικών μεταφορών τους (π.χ. Ιαπωνία, Ινδονησία, Ινδία, Ηνωμένο Βασίλειο, Γερμανία, Γαλλία, Βέλγιο) [6-12]. Ο προαστιακός σιδηρόδρομος μπορεί να κινείται με τρένα σε υπάρχουσα υποδομή βαρέων σιδηροδρόμων ή να χρησιμοποιεί νέα σιδηροδρομική υποδομή. Διαθέτει πολλά πλεονεκτήματα, μεταξύ άλλων την ευελιξία προσαρμογής των δρομολογίων στη ζήτηση, την άνεση των επιβατών, τη σχετικά υψηλή ταχύτητα λειτουργίας, την υψηλή χωρητικότητα επιβατών, την ασφάλεια και αξιοπιστία και τη συχνότητα των γραμμών. Επιπλέον, ο προαστιακός σιδηρόδρομος παρουσιάζει σχετικά χαμηλότερες λειτουργικές δαπάνες ανά εξυπηρετούμενο επιβάτη και έχει μικρότερο περιβαλλοντικό αντίκτυπο, με την προϋπόθεση ότι διατηρούνται τα υψηλά ποσοστά πληρότητας. Στα μειονεκτήματα του προαστιακού σιδηροδρόμου περιλαμβάνονται ο θόρυβος κατά την κατασκευή της υποδομής, το υψηλό κόστος κατασκευής και η ακαμψία του δικτύου [13, 14]. Σήμερα, στην Ελλάδα υπάρχουν σιδηροδρομικές συγκοινωνίες που εξυπηρετούν τις ανάγκες των κατοίκων της Αθήνας, της Θεσσαλονίκης και των γύρω περιοχών.</t>
  </si>
  <si>
    <t xml:space="preserve">Το μετρό ή μητροπολιτικός σιδηρόδρομος επιλέγεται συνήθως ως μεταφορικό μέσο για μητροπολιτικές περιοχές, αστικές περιοχές Κατηγορίας 1, συνήθως με πληθυσμό άνω του ενός εκατομμυρίου κατοίκων και όταν [13, 21, 22]: </t>
  </si>
  <si>
    <t xml:space="preserve">· υπάρχει υψηλή ζήτηση για μετακινήσεις (&gt; 10 000 άτομα / ώρα / κατεύθυνση), </t>
  </si>
  <si>
    <t>· η ατμοσφαιρική ρύπανση αποτελεί πρόβλημα σε μια πόλη ή περιοχή,</t>
  </si>
  <si>
    <t xml:space="preserve">· άλλα συστήματα ΔΣ (π.χ. λεωφορεία) λειτουργούν σε σημείο κορεσμού και τυχόν βελτιώσεις (δρομολόγηση, χρήση μεγαλύτερων οχημάτων) δεν είναι σε θέση να καλύψουν την υφιστάμενη ζήτηση και να παρέχουν ικανοποιητικό επίπεδο εξυπηρέτησης, </t>
  </si>
  <si>
    <t>· οι επίγειες οδοί είναι υπερκορεσμένες και δεν είναι δυνατή η ενσωμάτωση επίγειου τραμ στο οδικό δίκτυο,</t>
  </si>
  <si>
    <t>· οι οικονομικοί πόροι επιτρέπουν τα έξοδα κατασκευής και λειτουργίας μετρό,</t>
  </si>
  <si>
    <t xml:space="preserve">· υπάρχει διαθέσιμος χώρος στους κόμβους του συστήματος για την κατασκευή τερματικών σταθμών για το ίδιο το σύστημα και κόμβων με τροφοδοτικά μέσα, όπως η δημιουργία χώρων στάθμευσης και τερματικών σταθμών λεωφορείων. </t>
  </si>
  <si>
    <t>Το μετρό ή μητροπολιτικός σιδηρόδρομος συνήθως λειτουργεί με ηλεκτρική ενέργεια σε αποκλειστικούς διαδρόμους, συχνά υπόγειους. Σε σύγκριση με άλλα μέσα αστικών συγκοινωνιών, χαρακτηρίζεται από υψηλότερη συχνότητα δρομολογίων, υψηλή χωρητικότητα, αποκλειστικούς διαδρόμους και συχνά έχει υψηλό κόστος κατασκευής [13]. Το πρώτο σύστημα μετρό κατασκευάστηκε στο Λονδίνο και σήμερα υπάρχουν συστήματα μετρό σε όλο τον κόσμο καθώς συνεχώς κατασκευάζονται νέα και επεκτείνονται τα υπάρχοντα (Νέα Υόρκη-ΗΠΑ, Παρίσι-Γαλλία, Πόλη του Μεξικό-Μεξικό, Μόσχα-Ρωσία, Βερολίνο-Γερμανία, Τόκιο-Ιαπωνία) [15-20]. Το 2023 στην Ελλάδα υπάρχει μόνο ένα δίκτυο μετρό, το μετρό της Αθήνας, ενώ το μετρό της Θεσσαλονίκης είναι υπό κατασκευή.</t>
  </si>
  <si>
    <t>Γενικά, τα ελαφρά σιδηροδρομικά συστήματα είναι καταλληλότερα για μεγαλύτερες πόλεις όπως οι αστικές περιοχές Κατηγορίας 1 και επιλέγονται ως μεταφορικό μέσο όταν [13]:</t>
  </si>
  <si>
    <t>· απαιτείται μεταφορικό μέσο που είναι συμπληρωματικό του δικτύου λεωφορείων,</t>
  </si>
  <si>
    <t xml:space="preserve">· οι αρχές επιθυμούν να αναζωογονήσουν μια αστική περιοχή και να προσελκύσουν επενδύσεις, </t>
  </si>
  <si>
    <t xml:space="preserve">· μια πόλη ή περιοχή έχει πρόβλημα ατμοσφαιρικής ρύπανσης, </t>
  </si>
  <si>
    <t xml:space="preserve">· υπάρχει υψηλή ζήτηση για μεταφορές (&gt;10 000 άτομα / ώρα / κατεύθυνση) και </t>
  </si>
  <si>
    <t xml:space="preserve">· το υπέδαφος ή η έλλειψη οικονομικών πόρων δεν επιτρέπει υπόγεια λύση. </t>
  </si>
  <si>
    <t xml:space="preserve">Τα ελαφρά σιδηροδρομικά συστήματα είναι ηλεκτροκίνητα τρένα που κινούνται σχεδόν αποκλειστικά επίγεια κατά μήκος αστικών ή προαστιακών οδών. Πρόκειται για μια τεχνολογικά και λειτουργικά προηγμένη μορφή του τρόλεϊ που αποτέλεσε δημοφιλή μορφή αστικών μαζικών μεταφορών σε πολλές πόλεις της Ευρώπης και των ΗΠΑ στις αρχές της δεκαετίας του 1900. Σήμερα, οι πόλεις που διαθέτουν γραμμές ελαφρών σιδηροδρομικών συστημάτων (τόσο τραμ όσο και ελαφρά σιδηροδρομικά συστήματα) παγκοσμίως ξεπερνούν τις 400 (π.χ. ελαφρά σιδηροδρομικά συστήματα βρίσκονται στο Λος Άντζελες-ΗΠΑ, Σολτ Λέικ Σίτι-ΗΠΑ, Κάλγκαρι -Καναδάς, στη Βοστόνη-ΗΠΑ, Μπουένος Άιρες-Αργεντινής, Μάντσεστερ-Ηνωμένο Βασίλειο) [23-29]. Τα σύγχρονα ελαφρά σιδηροδρομικά συστήματα μπορούν να κινηθούν σε κοινόχρηστο διάδρομο, αποκλειστικό διαχωρισμένο διάδρομο, αποκλειστικό διάδρομο τραμ, αποκλειστικό προστατευμένο διάδρομο και εντελώς αποκλειστικό διάδρομο. Η ενσωμάτωση των επίγειων τμημάτων ενός δικτύου ελαφρών σιδηροδρομικών συστημάτων στο περίγραμμα της οδού μπορεί να επιτευχθεί με διαφορετικούς τρόπους. Η χρησιμοποιούμενη μέθοδος εξαρτάται από τα γεωμετρικά και κυκλοφοριακά χαρακτηριστικά της οδού, καθώς και από το είδος της χρήσης γης κατά μήκος αυτής. Διακρίνονται τρεις περιπτώσεις: τοποθέτηση στην άκρη του διαδρόμου κυκλοφορίας σε μία λωρίδα ανά κατεύθυνση, τοποθέτηση στο ένα άκρο του διαδρόμου κυκλοφορίας σε διπλή λωρίδα και τοποθέτηση στο κέντρο του διαδρόμου κυκλοφορίας [30-33]. </t>
  </si>
  <si>
    <r>
      <t xml:space="preserve">Τα ελαφρά σιδηροδρομικά συστήματα και τα τραμ έχουν τη δυνατότητα να μειώσουν την προτεραιότητα των Ι.Χ. αυτοκινήτων στις οδούς εάν ο χώρος για τα ελαφρά σιδηροδρομικά συστήματα ανακατανεμηθεί από χώρους που χρησιμοποιούνταν παλαιότερα για κυκλοφορία ή στάθμευση (βλ. </t>
    </r>
    <r>
      <rPr>
        <sz val="9"/>
        <color rgb="FF1FA784"/>
        <rFont val="Arial"/>
        <family val="2"/>
      </rPr>
      <t>Σχέδια πεζοδρομήσεων και εξωραϊσμού αστικού χώρου - ΣΠΕ</t>
    </r>
    <r>
      <rPr>
        <sz val="9"/>
        <color rgb="FF000000"/>
        <rFont val="Arial"/>
        <family val="2"/>
      </rPr>
      <t xml:space="preserve">). Οι σηματοδότες σε κοινόχρηστους διαδρόμους μπορούν να δώσουν περαιτέρω προτεραιότητα στις γραμμές των ελαφρών σιδηροδρομικών συστημάτων στις διασταυρώσεις. Το 2023, στην Ελλάδα, μόνο η Αθήνα διαθέτει δίκτυο τραμ. </t>
    </r>
  </si>
  <si>
    <t>Τα λεωφορεία ταχείας εξυπηρέτησης είναι κατάλληλα για μεγαλύτερες πόλεις όπως περιοχές Κατηγορίας 1 και 2 λόγω της υψηλής μεταφορικής τους ικανότητας, η οποία είναι παρόμοια με αυτή των ελαφρών σιδηροδρομικών συστημάτων.</t>
  </si>
  <si>
    <t>Το λεωφορείο ταχείας εξυπηρέτησης, είναι ένα σύστημα ΔΣ που χρησιμοποιεί λεωφορεία υψηλότερης χωρητικότητας, αξιοπιστίας και ποιότητας από τα παραδοσιακά συστήματα λεωφορείων. Το λεωφορείο ταχείας εξυπηρέτησης έχει γίνει δημοφιλές παγκοσμίως και έχει υιοθετηθεί σε διάφορες πόλεις όπως η Κουριτίμπα-Βραζιλία, η Αδελαΐδα-Αυστραλία, η Albuquerque-Νέο Μεξικό, η Μπογκοτά-Κολομβία, η Ρουέν-Γαλλία και η Κωνσταντινούπολη-Τουρκία [33-38]. Σύμφωνα με μελέτες που έχουν πραγματοποιηθεί, το λεωφορείο ταχείας εξυπηρέτησης μπορεί να είναι ένα αποδοτικό και αποτελεσματικό σύστημα ΔΣ υψηλής χωρητικότητας που μπορεί να αυξήσει την επιβατική κίνηση και την ελκυστικότητα των αστικών διαδρόμων. Τα λεωφορεία στα συστήματα των λεωφορείων ταχείας εξυπηρέτησης κινούνται σε αποκλειστικές λεωφορειολωρίδες και υποστηρίζονται από υποδομές ευφυών συστημάτων μεταφορών (Intelligent transportation system - ITS), ώστε να επιτρέπουν την κίνηση κατά προτεραιότητα. Στόχος των συστημάτων λεωφορείων ταχείας εξυπηρέτησης είναι να παρέχουν στις αστικές μετακινήσεις ταχύτητα, άνεση και οικονομική αποδοτικότητα συνδυάζοντας την ποιότητα εξυπηρέτησης των σιδηροδρομικών συστημάτων με την ευελιξία των λεωφορείων. Τα συστήματα των λεωφορείων ταχείας εξυπηρέτησης αναπτύσσονται για πολλούς λόγους, όπως οι εξής [39-44]:</t>
  </si>
  <si>
    <t xml:space="preserve">· για να εξυπηρετήσουν την ανάπτυξη σε περιοχές όπως κεντρικές επιχειρηματικές συνοικίες όπου οι μετακινήσεις με Ι.Χ. αυτοκίνητα προκαλούν συμφόρηση και έχουν αρνητικές περιβαλλοντικές επιπτώσεις και σε περιοχές χωρίς πληθυσμιακή πυκνότητα που να καθιστά τις σιδηροδρομικές ταχείες μεταφορές οικονομικά αποδοτικές ως επένδυση, όπως μεγάλες ζώνες απασχόλησης σε προάστια ή περιοχές μέσης πυκνότητας στα περίχωρα των πόλεων. </t>
  </si>
  <si>
    <t>· Τα συστήματα των λεωφορείων ταχείας εξυπηρέτησης μπορούν συχνά να υλοποιηθούν γρήγορα και σταδιακά, σε σχέση με τις σιδηροδρομικές μεταφορές.</t>
  </si>
  <si>
    <t xml:space="preserve">· Γενικά, τα λεωφορεία ταχείας εξυπηρέτησης είναι πιο αποδοτικά από πλευράς κόστους σε σχέση με τις σιδηροδρομικές μεταφορές για μια δεδομένη απόσταση αποκλειστικής λωρίδας κυκλοφορίας. Σε αντίθεση με τα σιδηροδρομικά μέσα μεταφοράς τα οποία απαιτούν ειδικά κατασκευασμένες υποδομές σε όλη την απόσταση, τα λεωφορεία ταχείας εξυπηρέτησης μπορούν να εκμεταλλευτούν τις υπάρχουσες υποδομές για να μειώσουν περαιτέρω το κόστος κεφαλαίου, συμπεριλαμβανομένης της λειτουργίας σε διάφορες επιφάνειες όπως οδοί, διαχωριστικές ζώνες αυτοκινητόδρομων, δικαιώματα διέλευσης από οδούς που διέρχονται σιδηροδρομικά συστήματα, εναέριες κατασκευές και υπόγειες σήραγγες. Το λεωφορείο ταχείας εξυπηρέτησης μπορεί να είναι εξαιρετικά οικονομικό τόσο σε αστικές όσο και σε προαστιακές περιοχές. </t>
  </si>
  <si>
    <t xml:space="preserve">· Τα συστήματα των λεωφορείων ταχείας εξυπηρέτησης μπορούν επίσης να προσφέρουν πιο ευέλικτες υπηρεσίες, όπως υπηρεσίες express και περιορισμένων στάσεων, σε μία ενιαία εγκατάσταση καθώς και τοπικές υπηρεσίες με όλες τις στάσεις για μικρά τμήματα των διαδρομών τους ώστε να παρέχουν μεγαλύτερη πρόσβαση, χωρίς περίπλοκα συστήματα σηματοδότησης και καθοδήγησης, τα οποία θα ήταν απαραίτητα για τις σιδηροδρομικές μεταφορές. </t>
  </si>
  <si>
    <t>· Τα αστικά περιβάλλοντα μπορούν να ενσωματώσουν τα λεωφορεία ταχείας εξυπηρέτησης με τρόπους που προάγουν την οικονομική ανάπτυξη και ενθαρρύνουν τις μεταφορές και τον φιλικό προς τους πεζούς σχεδιασμό.</t>
  </si>
  <si>
    <t xml:space="preserve">Η Ελλάδα δεν διαθέτει συστήματα λεωφορείων ταχείας εξυπηρέτησης σε λειτουργία. Οι αρμόδιο φορείς σχεδιασμού τείνουν να προτιμούν τα ελαφρά σιδηροδρομικά συστήματα ως σύστημα μαζικής μεταφοράς μεσαίας-υψηλής χωρητικότητας, πιθανώς με βάση την εξάπλωση των ελαφρών σιδηροδρομικών συστημάτων στην Ευρώπη. </t>
  </si>
  <si>
    <t xml:space="preserve">Οι δαπάνες ενός δικτύου ΔΣ υψηλής χωρητικότητας συνδέονται κυρίως με το κόστος υποδομών και κεφαλαιουχικών επενδύσεων, το κόστος αγοράς, λειτουργίας και συντήρησης οχημάτων και τις δαπάνες προσωπικού. </t>
  </si>
  <si>
    <t>Η εισαγωγή συστημάτων προτεραιότητας των ΔΣ συνεπάγεται τη μετασκευή των φωτεινών σηματοδοτών και των οχημάτων με την απαραίτητη τεχνολογία και περιλαμβάνει δαπάνες απόκτησης, εγκατάστασης και συντήρησης.</t>
  </si>
  <si>
    <t xml:space="preserve">Η κατασκευή υποδομών ΔΣ υψηλής χωρητικότητας στις πόλεις απαιτεί συνήθως εθνική και περιφερειακή χρηματοδότηση. Ακόμη και τα επιτυχημένα συστήματα ΔΣ δεν μπορούν να συντηρηθούν εξ ολοκλήρου με τα κόμιστρα των επιβατών, επομένως συχνά απαιτούνται δημόσιες επιδοτήσεις για την κάλυψη λειτουργικών δαπανών, ιδίως στις αγροτικές περιοχές. </t>
  </si>
  <si>
    <t>Από την άλλη πλευρά, η δέσμευση εσόδων από πηγές όπως τα τέλη στάθμευσης, τα οδικά τέλη ή τα πρόστιμα για επιβολή των κανόνων κυκλοφορίας για τις ΔΣ μπορεί να συντελέσει στην ελάφρυνση της επιβάρυνσης των δημόσιων προϋπολογισμών και των επιβατών.</t>
  </si>
  <si>
    <t xml:space="preserve">Είναι δύσκολο να εξασφαλιστεί η υποστήριξη διαφόρων κρατικών υπηρεσιών, επιχειρήσεων και κατοίκων για την επέκταση ή τη βελτίωση των δικτύων ΔΣ υψηλής χωρητικότητας. Υπάρχουν ζητήματα χρηματοδότησης και αποδοχής από το κοινό που πρέπει να αντιμετωπιστούν. Τα αστικά σιδηροδρομικά έργα αντιμετωπίζουν σημαντικές προκλήσεις, όπως είναι οι αποκεντρωμένοι προορισμοί που δυσχεραίνουν τον προσδιορισμό διαδρόμων προτεραιότητας που πρέπει να εξυπηρετούνται σιδηροδρομικώς. Ο περιορισμένος δημόσιος χώρος και οι πολιτικές που ευνοούν τις μετακινήσεις με Ι.Χ. αυτοκίνητα, συμπεριλαμβανομένων των απαιτήσεων και των γενναιόδωρων επιδοτήσεων για χώρους στάθμευσης, μπορούν να δυσχεράνουν την κατανομή του χώρου που είναι αναγκαίος για τα δικαιώματα διέλευσης.  </t>
  </si>
  <si>
    <t xml:space="preserve">Κατά τον σχεδιασμό της εισαγωγής των λεωφορείων ταχείας εξυπηρέτησης στην Ελλάδα, θα μπορούσαν να προκύψουν αρκετές πιθανές προκλήσεις όπως πολύπλοκα θεσμικά πλαίσια, έλλειψη τεχνικής ικανότητας, έλλειψη ευθυγράμμισης των ενδιαφερόμενων φορέων, ισχυρή προώθηση ανταγωνιστικών μέσων μεταφοράς, αντιληπτή χαμηλότερη ποιότητα των λεωφορείων ταχείας εξυπηρέτησης, παραδοσιακή μεροληψία υπέρ της επέκτασης της χωρητικότητας των Ι.Χ. οχημάτων, αντίθεση από τους υφιστάμενους φορείς εκμετάλλευσης λεωφορείων και έλλειψη συμμετοχής της τοπικής κοινωνίας. Άλλα εμπόδια στην εφαρμογή των λεωφορείων ταχείας εξυπηρέτησης στο ελληνικό πλαίσιο θα μπορούσαν να είναι η υποτίμηση της προσπάθειας εφαρμογής (δεδομένου ότι δεν υπάρχει σχετικό προηγούμενο στη χώρα), ασυνέχειες λόγω πολιτικών συγκυριών και η έλλειψη εθνικών πολιτικών που να υποστηρίζουν την ανάπτυξη των λεωφορείων ταχείας εξυπηρέτησης. </t>
  </si>
  <si>
    <r>
      <t xml:space="preserve">Η αποδοχή από το κοινό είναι ζωτικής σημασίας για την επιτυχή ανάπτυξη ενός έργου λεωφορείων ταχείας εξυπηρέτησης σε μία περιοχή. Ωστόσο, απαιτείται περισσότερη ενημέρωση και δημοσιότητα σχετικά με τα συστήματα των λεωφορείων ταχείας εξυπηρέτησης καθώς μπορεί να συγχέονται με τα συμβατικά αστικά λεωφορεία και να είναι λιγότερο ελκυστικά για το κοινό. Συνεπώς, οι σχετικές υπηρεσίες και οι δημόσιοι φορείς πρέπει να λάβουν τα κατάλληλα μέτρα για να ευαισθητοποιήσουν το κοινό και να ελέγξουν την αποδοχή του έργου πριν ενσωματωθεί η εν λόγω υποδομή. Μία αποτελεσματική μέθοδος για την αύξηση της δημόσιας αποδοχής συνίσταται στην υλοποίηση εκστρατειών ευαισθητοποίησης (βλ. </t>
    </r>
    <r>
      <rPr>
        <sz val="9"/>
        <color rgb="FF1FA784"/>
        <rFont val="Arial"/>
        <family val="2"/>
      </rPr>
      <t>Εκπαιδευτικά προγράμματα και εκστρατείες ευαισθητοποίησης - ΕΠΕ</t>
    </r>
    <r>
      <rPr>
        <sz val="9"/>
        <color theme="1"/>
        <rFont val="Arial"/>
        <family val="2"/>
      </rPr>
      <t>).</t>
    </r>
  </si>
  <si>
    <t>Ανεξαρτήτως τύπου, τα έργα αστικού σιδηροδρόμου και λεωφορείων ταχείας εξυπηρέτησης απαιτούν ολοκληρωμένο σχεδιασμό των μεταφορών, μεταξύ άλλων συνδέσεις με άλλα μέσα μεταφοράς, συμπεριλαμβανομένων τοπικών ΔΣ, κοινόχρηστα και ενεργητικά μέσα μεταφοράς, προτεραιότητα έναντι της κυκλοφορίας Ι.Χ. οχημάτων και μιας προσιτής τιμολογιακής πολιτικής.</t>
  </si>
  <si>
    <t>Τα μέτρα ενίσχυσης των ΔΣ υψηλής χωρητικότητας μπορούν [13]:</t>
  </si>
  <si>
    <t>· να αυξήσουν την προσβασιμότητα σε ευκαιρίες, την κοινωνική ένταξη και την ισότητα,</t>
  </si>
  <si>
    <t xml:space="preserve">· να αυξήσουν την ταχύτητα μετακίνησης, γεγονός που μπορεί να οδηγήσει σε εξοικονόμηση του χρόνου μετακίνησης για τους επιβάτες σε σύγκριση με τη χρήση Ι.Χ. οχημάτων, </t>
  </si>
  <si>
    <t>· να ενισχύσουν την ανάπτυξη υψηλότερης πυκνότητας, που συμβάλλει επίσης σε πιο βιώσιμες αστικές μορφές που ευνοούν τη μεγαλύτερη χρήση των ΔΣ, τους μη μηχανοκίνητους τρόπους μετακίνησης και μεγαλύτερη συνολική αποδοτικότητα των μεταφορών,</t>
  </si>
  <si>
    <t xml:space="preserve">· να αυξήσουν τα επίπεδα παροχής υπηρεσιών ΔΣ, γεγονός που μπορεί να οδηγήσει σε μία μεταστροφή του τρόπου μετακίνησης από τα ιδιωτικά μέσα μεταφοράς, κάτι που θα μειώσει την κυκλοφοριακή συμφόρηση, την ατμοσφαιρική ρύπανση και την ηχορύπανση, </t>
  </si>
  <si>
    <t>· να ενισχύσουν τις συνδέσεις υποδομών με υπηρεσίες ποδηλασίας, μετακίνησης πεζή και κοινόχρηστες υπηρεσίες κινητικότητας,</t>
  </si>
  <si>
    <t xml:space="preserve">· να επωφεληθούν από τις επιπτώσεις της αστικής συγκέντρωσης, </t>
  </si>
  <si>
    <t xml:space="preserve">· να βελτιώσουν την ασφάλεια των μεταφορών. </t>
  </si>
  <si>
    <t>Από την άλλη πλευρά, τα μέτρα ενίσχυσης των ΔΣ υψηλής χωρητικότητας θα μπορούσαν επίσης να έχουν ορισμένες αρνητικές επιπτώσεις [13]:</t>
  </si>
  <si>
    <t>· Ο θόρυβος, που είναι συνέπεια όλων των μείζονων μέσων μεταφοράς, αποτελεί μία από τις κρίσιμες πηγές ανησυχίας για τους ανθρώπους που ζουν κοντά σε υποδομές μεταφορών.</t>
  </si>
  <si>
    <t>· Όπως και οι μεγάλοι αυτοκινητόδρομοι, η επίγεια υποδομή αστικών βαρέων σιδηροδρόμων μπορεί να οδηγήσει σε αποκοπή κοινοτήτων, προκαλώντας εμπόδια στους πεζούς και περιορίζοντας την προσβασιμότητα σε ορισμένες αστικές περιοχές.</t>
  </si>
  <si>
    <t>· Η ανακατανομή του οδικού χώρου για ΔΣ υψηλής χωρητικότητας ενδέχεται να αυξήσει προσωρινά την κυκλοφοριακή συμφόρηση και τους χρόνους μετακίνησης για άλλα οδικά μέσα μεταφοράς.</t>
  </si>
  <si>
    <t>Το κόστος για τα έργα αστικού σιδηροδρόμου μπορεί να είναι ποικίλο, ανάλογα με τον τύπο, την επιθυμητή μεταφορική ικανότητα και τη σχετική υποδομή. Παρότι το κόστος υλοποίησής τους μπορεί να είναι υψηλό, τείνουν να έχουν χαμηλότερο κόστος καθ’ όλη τη διάρκεια ζωής ανά επιβατοχιλιόμετρο σε σχέση με τις οδικές υποδομές για τα Ι.Χ. οχήματα [3].</t>
  </si>
  <si>
    <t>Ορισμένες δαπάνες αναφοράς για διαφορετικά συστήματα (ανά χιλιόμετρο) που μπορούν να εντοπιστούν στη διαθέσιμη βιβλιογραφία είναι οι ακόλουθες [3]:</t>
  </si>
  <si>
    <t>· Ελαφρά σιδηροδρομικά συστήματα: 10 εκατ. δολάρια ΗΠΑ (9.28 εκατ. ευρώ) έως 25 εκατ. δολάρια ΗΠΑ (23.21 εκατ. ευρώ)</t>
  </si>
  <si>
    <t>· Μετρό: 50 εκατ. δολάρια ΗΠΑ (46.41 εκατ. ευρώ) έως 350 εκατ. δολάρια ΗΠΑ (324.88 εκατ. ευρώ)</t>
  </si>
  <si>
    <t>· Προαστιακός σιδηρόδρομος: 40 εκατ. δολάρια ΗΠΑ (37.13 εκατ. ευρώ) έως 80 εκατ. δολάρια ΗΠΑ (74.26 εκατ. ευρώ).</t>
  </si>
  <si>
    <t>Τα αστικά σιδηροδρομικά συστήματα στις μεγάλες πόλεις αποκομίζουν ένα μέρος των συνολικών εσόδων τους μέσω των κομίστρων. Αποκομίζουν επίσης εμπορικά έσοδα μέσω των μισθώσεων ακινήτων, για παράδειγμα καταστημάτων σε σταθμούς και μέσω διαφημίσεων. Εκτός από τα παραγόμενα έσοδα, οι οργανισμοί σιδηροδρόμων μπορούν επίσης να βασίζονται σε δανεισμό, άμεσες επιδοτήσεις/επιχορηγήσεις ή διασταυρούμενες επιδοτήσεις [33].</t>
  </si>
  <si>
    <t>Τα έξοδα που συνεπάγεται η υλοποίηση ενός συστήματος λεωφορείων ταχείας εξυπηρέτησης μπορούν να ποικίλλουν, ανάλογα με την επιλεγμένη τοποθεσία και τον τύπο του συστήματος. Το κόστος κατασκευής λεωφορειολωρίδων εξαρτάται από το επίπεδο διαχωρισμού από την υπόλοιπη κυκλοφορία και ανέρχεται περίπου σε 1 εκατ. ευρώ ανά χιλιόμετρο. Η εγκατάσταση ενός σταθμού λεωφορείων ταχείας εξυπηρέτησης εκτιμάται ότι θα κοστίσει περίπου 0.5 εκατ. ευρώ. Το κόστος χρήσης των λεωφορείων κυμαίνεται από 1 εκατ. ευρώ/χλμ. έως 6 εκατ. ευρώ/χλμ. (ή 0.4 εκατ. ευρώ/όχημα έως 0.8 εκατ. ευρώ/όχημα, ανάλογα με τον τύπο / την ποιότητα των χρησιμοποιούμενων λεωφορείων). Οι λοιπές κεφαλαιουχικές δαπάνες για τα ευφυή συστήματα μεταφορών και τον σχεδιασμό εκτιμώνται περίπου στα 3 εκατ. ευρώ/χλμ. Οι ετήσιες λειτουργικές δαπάνες εκτιμώνται σε 0.24 εκατ. ευρώ/χλμ. Συνήθως, τα έσοδα από τα κόμιστρα μπορούν να καλύψουν μέρος των κεφαλαιουχικών και των λειτουργικών δαπανών. Ωστόσο, σύμφωνα με εκτιμήσεις που υπάρχουν στη βιβλιογραφία, τα περισσότερα συστήματα λεωφορείων ταχείας εξυπηρέτησης απαιτούν επιδοτήσεις που αντιστοιχούν περίπου στο 25-30% του συνολικού κόστους τους [46].</t>
  </si>
  <si>
    <t xml:space="preserve">Όσον αφορά τα μέτρα ΔΣ που σχετίζονται με την υλοποίηση δικτύων υψηλής χωρητικότητας, μπορεί να απαιτηθεί σημαντικός χρόνος για τον σχεδιασμό, τη διαβούλευση με τους ενδιαφερόμενους φορείς, τον εντοπισμό και τη συγκέντρωση των απαραίτητων κεφαλαίων, καθώς και την τελική εφαρμογή των μέτρων. Στην περίπτωση αυτή, θα χρειαστεί αρκετός χρόνος για να αντληθούν τα απαραίτητα κεφάλαια για τις δέουσες ενέργειες και μέτρα. Συνολικά για την υλοποίηση δικτύων υψηλής χωρητικότητας απαιτείται η έγκριση της ελληνικής κυβέρνησης. </t>
  </si>
  <si>
    <t xml:space="preserve">Level of national involvement (current status and/or suggested future actions)	</t>
  </si>
  <si>
    <t>Στις περισσότερες περιπτώσεις, όπως έχει συμβεί μέχρι στιγμής, η συμμετοχή της ελληνικής κυβέρνησης στην εφαρμογή των μέτρων για τις ΔΣ που σχετίζονται με δίκτυα υψηλής χωρητικότητας είναι αρκετά σημαντική καθώς διαχειρίζεται τις συμβάσεις μεταξύ των δήμων και των περιφερειών και των φορέων εκμετάλλευσης των ΔΣ. Ακόμα και στην περίπτωση της Αθήνας και της Θεσσαλονίκης όπου υπάρχει Αρχή ΔΣ, η τελική έγκριση παρέχεται από την κυβέρνηση. Ειδικά στην περίπτωση των λεωφορείων ταχείας εξυπηρέτησης, καθώς δεν υπάρχει προηγούμενο στην Ελλάδα μέχρι στιγμής, η ελληνική κυβέρνηση αναμένεται να ασχοληθεί με την υλοποίηση αυτών των υπηρεσιών.</t>
  </si>
  <si>
    <t>Τα μέτρα προτεραιότητας των ΔΣ μπορούν να υλοποιηθούν χωρίς εθνική συμμετοχή, καθώς ο αντίστοιχος δήμος ή περιφέρεια φέρει την αποκλειστική ευθύνη. Στις εθνικές οδούς, ενδέχεται να χρειαστεί η έγκριση της αποκεντρωμένης διοίκησης.</t>
  </si>
  <si>
    <t>1. Stojanovski, T., Lundström, M. J., &amp; Haas, T. (2013). Light Railways and Busways as Key Driver for Sustainable Urban Development The Swedish Experiences with Transit-Oriented Development (TOD). Sustaining the Metropolis : LRT and Streetcars for Super Cities - 12th National Light Rail Conference.</t>
  </si>
  <si>
    <t>2. Vuchic, V. R. (2007). Urban transit systems and technology. John Wiley &amp; Sons, Inc. https://doi.org/10.1002/9780470168066</t>
  </si>
  <si>
    <t>3. ITF. (2021). Transport Climate Action Directory – Enhanced urban rail infrastructure. https://www.itf-oecd.org/policy/enhanced-urban-rail-infrastructure</t>
  </si>
  <si>
    <t>4. Litman, T. (2004). Rail Transit In America: A Comprehensive Evaluation of Benefits Report Summary. Victoria Transport Policy Institute.  https://www.vtpi.org/railben.pdf</t>
  </si>
  <si>
    <t>5. Pulido, D., Darido, G. B., Munoz-Raskin, R. C., &amp; Moody, J. (2018). The Urban Rail Development Handbook. World Bank Publications, 1–797.</t>
  </si>
  <si>
    <t>6. Kanemoto, Y., &amp; Kiyono, K. (1995). Regulation of commuter railways and spatial development. Regional Science and Urban Economics, 25(4), 377–394. https://doi.org/10.1016/0166-0462(95)02091-8</t>
  </si>
  <si>
    <t>7. Yosritzal, Adji, B. M., &amp; Dissanayake, D. (2017). Indonesian experience on travel time use on-board of commuter rail services. Transportation Research Procedia, 25, 2705–2716. https://doi.org/10.1016/j.trpro.2017.05.205</t>
  </si>
  <si>
    <t>8. Acharya, R. (2000). Indian railways: where the commuter is king. Japan Railways and Transport Review, 25, 34–45.</t>
  </si>
  <si>
    <t>9. Brown, I. (2015). Improving commuter railways in London. In World Best Metro Practice: Meilleur Metro Mondiale (pp. 1–31). https://doi.org/10.1680/wbmp.32101.0001</t>
  </si>
  <si>
    <t>10. Morozova, L., Stepanenkova, L., &amp; Malashkin, A. (2016). Integration of a Commuter Rail in the Transport System of the City. In M. Blinkin &amp; E. Koncheva (Eds.), Transport Systems of Russian Cities: Ongoing Transformations (pp. 101–129). Springer International Publishing. https://doi.org/10.1007/978-3-319-47800-5_4</t>
  </si>
  <si>
    <t>11. Le Boennec, R., Bulteau, J., &amp; Feuillet, T. (2022). The role of commuter rail accessibility in the formation of residential land values: exploring spatial heterogeneity in peri-urban and remote areas. The Annals of Regional Science, 69(1), 163–186. https://doi.org/10.1007/s00168-022-01113-1</t>
  </si>
  <si>
    <t>12. Boussauw, K., &amp; Vanoutrive, T. (2017). Transport policy in Belgium: Translating sustainability discourses into unsustainable outcomes. Transport Policy, 53, 11–19. https://doi.org/10.1016/j.tranpol.2016.08.009</t>
  </si>
  <si>
    <t>13. Pyrgidis, C. N. (2016). Railway Transportation Systems: Design, Construction and Operation. CRC Press. https://doi.org/10.1201/b19472</t>
  </si>
  <si>
    <t>14. Bureika, G., Boilé, M., Pyrgidis, C. N., Kortsari, A., Ivanova, N. A., Titova, T. S., &amp; Tsykhmistro, S. (2016). Consolidation of technical, safety and human resources in Eurasian railway transport corridors. https://doi.org/10.20334/2375-M</t>
  </si>
  <si>
    <t>15. Bram, J., &amp; McKay, A. (2005). The Evolution of Commuting Patterns in the New York City Metro Area. Current Issues in Economics and Finance, 11(10). https://ssrn.com/abstract=845564</t>
  </si>
  <si>
    <t>16. Enright, T. (2016). The making of Grand Paris: metropolitan urbanism in the twenty-first century. The MIT Press, Cambridge, MA.</t>
  </si>
  <si>
    <t>17. Santos-Reyes, J., Padilla-Perez, D., &amp; Beard, A. N. (2015). Modeling Critical Infrastructure Interdependency: The Case of the Mexico City Metro Transport System. Human and Ecological Risk Assessment: An International Journal, 21(5), 1428–1444. https://doi.org/10.1080/10807039.2014.957956</t>
  </si>
  <si>
    <t>18. Berdahl, D., Bunzl, M., &amp; Lampland, M. (2002). Altering states: ethnographies of transition in Eastern Europe and the former Soviet Union. Contemporary Sociology, 31(1), 54–55. https://doi.org/10.2307/3089422</t>
  </si>
  <si>
    <t>19. Lehmann, W. (2009). Metro Development in Berlin. In World Best Metro Practice: Meilleur Metro Mondiale (pp. 1–6). https://doi.org/10.1680/wbmp.32101.0018</t>
  </si>
  <si>
    <t>20. Sorensen, A. (2000). Land Readjustment and Metropolitan Growth: An Examination of Suburban Land Development and Urban Sprawl in the Tokyo Metropolitan Area. Progress in Planning, 53(4), 217–330. https://doi.org/10.1016/S0305-9006(00)00002-7</t>
  </si>
  <si>
    <t>21. Lin, D., Broere, W., &amp; Cui, J. (2022). Metro systems and urban development: Impacts and implications. Tunnelling and Underground Space Technology, 125. https://doi.org/10.1016/j.tust.2022.104509</t>
  </si>
  <si>
    <t>22. Mohan, D. (2008). Mythologies, Metro Rail Systems and Future Urban Transport.</t>
  </si>
  <si>
    <t>23. Spears, S., Boarnet, M. G., &amp; Houston, D. (2017). Driving reduction after the introduction of light rail transit: Evidence from an experimental-control group evaluation of the Los Angeles Expo Line. Urban Studies, 54(12), 2780–2799. https://doi.org/10.1177/0042098016657261</t>
  </si>
  <si>
    <t>24. Petheram, S. J., Nelson, A. C., Miller, M., &amp; Ewing, R. (2013). Use of the Real Estate Market to Establish Light Rail Station Catchment Areas: Case Study of Attached Residential Property Values in Salt Lake County, Utah, by Light Rail Station Distance. Transportation Research Record, 2357(1), 95–99. https://doi.org/10.3141/2357-11</t>
  </si>
  <si>
    <t>25. Hubbell, J., &amp; Colquhoun, D. (2007). Light Rail Transit in Calgary: The First 25 Years. Transportation Research E-Circular, 771–786.</t>
  </si>
  <si>
    <t>26. Aston, L., Currie, G., Kamruzzaman, M., Delbosc, A., Brands, T., van Oort, N., &amp; Teller, D. (2021). Multi-city exploration of built environment and transit mode use: Comparison of Melbourne, Amsterdam and Boston. Journal of Transport Geography. https://doi.org/10.1016/j.jtrangeo.2021.103136</t>
  </si>
  <si>
    <t>27. D’Elia, V., Grand, M. C., &amp; León, S. S. (2020). Bus rapid transit and property values in Buenos Aires: Combined spatial hedonic pricing and propensity score techniques. Research in Transportation Economics, 80, 100814. https://doi.org/10.1016/j.retrec.2020.100814</t>
  </si>
  <si>
    <t>28. Ferbrache, F., &amp; Knowles, R. D. (2017). City boosterism and place-making with light rail transit: A critical review of light rail impacts on city image and quality. Geoforum, 80, 103–113. https://doi.org/10.1016/j.geoforum.2017.01.013</t>
  </si>
  <si>
    <t>29. Abidoye, R. B., Fam, F., Oshodi, O. S., &amp; Oyetunji, A. K. (2021). Impact of light rail line on residential property values – a case of Sydney, Australia. International Journal of Housing Markets and Analysis. https://doi.org/10.1108/IJHMA-03-2021-0033</t>
  </si>
  <si>
    <t>30. Kepaptsoglou, K. L., Stathopoulos, A., &amp; Karlaftis, M. G. (2015). Ridership Estimation of New LRT System: A Direct Demand Model Approach. Journal of Transport Geography, 58, 146–156. https://doi.org/10.1016/j.jtrangeo.2016.12.004</t>
  </si>
  <si>
    <t>31. Victoria Transport Policy Institute. (2015). Light Rail Transit. TDM Encyclopedia. https://www.vtpi.org/tdm/tdm121.htm</t>
  </si>
  <si>
    <t>32. TTF. (2010). The Benefits of Light Rail - TTF transport Position Paper. Tourism &amp; Transport Forum Australia. https://www.ttf.org.au/wp-content/uploads/2016/06/TTF-The-Benefits-Of-Light-Rail-2010.pdf</t>
  </si>
  <si>
    <t>33. Xuto, P., Anderson, R. J., Graham, D. J., &amp; Hörcher, D. (2022). Sustainable urban rail funding: Insights from a century-long global dataset. Transport Policy, 130, 100–115. https://doi.org/10.1016/j.tranpol.2022.10.005</t>
  </si>
  <si>
    <t>34. Lindau, L. A., Hidalgo, D., &amp; Facchini, D. (2010). Curitiba, the Cradle of Bus Rapid Transit. Built Environment, 36(3), 274–282.</t>
  </si>
  <si>
    <t>35. McGreevy, M. P. (2021). Cost, reliability, convenience, equity or image? The cases for and against the introduction of light rail and bus rapid transit in inners suburban Adelaide, South Australia. Case Studies on Transport Policy, 9(4), 271–279. https://doi.org/10.1016/j.cstp.2021.01.001</t>
  </si>
  <si>
    <t>36. Bia, E. M., &amp; Ferenchak, N. N. (2022). Impact of Bus Rapid Transit Construction and Infrastructure on Traffic Safety: A Case Study From Albuquerque, New Mexico. Transportation Research Record, 2676(9), 110–119https://doi.org/10.1177/03611981221085532</t>
  </si>
  <si>
    <t>37. Cain, A., Darido, G. B., Baltes, M. R., Rodriguez, P., &amp; Barrios, J. C. (2007). Applicability of TransMilenio Bus Rapid Transit System of Bogotá, Colombia, to the United States. Transportation Research Record, 2034, 45–54. https://doi.org/10.3141/2034-06</t>
  </si>
  <si>
    <t>38. Babalık-Sutcliffe, E., &amp; Cengiz, E. C. (2015). Bus Rapid Transit System in Istanbul: A Success Story or Flawed Planning Decision? Transport Reviews, 35, 792–813. https://doi.org/10.1080/01441647.2015.1059381</t>
  </si>
  <si>
    <t>39. Deng, T., &amp; Nelson, J. D. (2011). Recent Developments in Bus Rapid Transit: A Review of the Literature. Transport Reviews, 31, 69–96.</t>
  </si>
  <si>
    <t>40. Levinson, H. S., Zimmerman, S. L., Clinger, J., &amp; Rutherford, G. S. (2002). Bus Rapid Transit: An Overview. The Journal of Public Transportation, 5(2), 1–30. https://doi.org/10.5038/2375-0901.5.2.1</t>
  </si>
  <si>
    <t>41. Wirasinghe, S. C., Kattan, L., Rahman, M., Hubbell, J., Thilakaratne, R., &amp; Anowar, S. (2013). Bus rapid transit – a review. International Journal of Urban Sciences, 17(1), 1–31. https://doi.org/10.1080/12265934.2013.777514</t>
  </si>
  <si>
    <t>42. Hensher, D. A., &amp; Golob, T. F. (2008). Bus rapid transit systems: a comparative assessment. Transportation, 35(4), 501–518. https://doi.org/10.1007/s11116-008-9163-y</t>
  </si>
  <si>
    <t>43. UITP. (2019). Transforming cities with Bus Rapid Transit (BRT) systems. https://cms.uitp.org/wp/wp-content/uploads/2020/07/BRT_ENG_Web.pdf</t>
  </si>
  <si>
    <t>44. Stojanovski, T. (2013). Bus rapid transit (BRT) and transitoriented development (TOD) : How to transform and adjust the Swedish cities for attractive bus systems like BRT? What demands BRT? [KTH Royal Institute of Technology]. https://www.diva-portal.org/smash/get/diva2:648555/FULLTEXT01.pdf</t>
  </si>
  <si>
    <t>45. ITF. (2021b). Transport Climate Action Directory – Enhanced signalling. https://www.itf-oecd.org/policy/enhanced-signalling</t>
  </si>
  <si>
    <t>46. ITF. (2021a). Transport Climate Action Directory – Bus rapid transit network. https://www.itf-oecd.org/policy/bus-rapid-transit-network</t>
  </si>
  <si>
    <t xml:space="preserve">✓ Κανονισμός λειτουργίας δημόσιων συγκοινωνιών 
✓ Ενίσχυση δικτύων και υπηρεσιών υπεραστικών δημόσιων συγκοινωνιών
✓ Τιμολόγηση δημόσιων συγκοινωνιών </t>
  </si>
  <si>
    <t>Οι υπεραστικές υπηρεσίες λεωφορείων, γνωστές και ως υπηρεσίες μεγάλων αποστάσεων, express, εμπορικές ή υπηρεσίες μεταφοράς με λεωφορείο ή πούλμαν, είναι υπηρεσίες δημόσιων συγκοινωνιών (ΔΣ) που χρησιμοποιούν πούλμαν για τη μεταφορά επιβατών σε μεγάλες αποστάσεις μεταξύ διαφορετικών πόλεων, κωμοπόλεων ή άλλων κατοικημένων περιοχών. Σε αντίθεση με τις αστικές λεωφορειακές γραμμές, οι οποίες έχουν συχνές στάσεις σε μια πόλη ή κωμόπολη, τα υπεραστικά δρομολόγια λεωφορείων συνήθως έχουν μία στάση σε ένα σημείο εντός ή πλησίον μιας πόλης και καλύπτουν μεγάλες αποστάσεις χωρίς στάση. Οι υπηρεσίες αυτές μπορεί να παρέχονται από κρατικές υπηρεσίες ή από τον ιδιωτικό τομέα, να έχουν κερδοσκοπικό ή μη κερδοσκοπικό χαρακτήρα, και μπορούν να εξυπηρετούν περιοχές ή χώρες χωρίς σιδηροδρομικές υπηρεσίες. Μπορούν επίσης να συγκροτούνται για να ανταγωνίζονται τα τρένα προσφέροντας μια πιο ευέλικτη ή προσιτή εναλλακτική λύση [1, 2].</t>
  </si>
  <si>
    <t xml:space="preserve">Στην Ελλάδα, οι υπηρεσίες υπεραστικών συγκοινωνιών παρέχονται από τα ΚΤΕΛ, ιδιωτικές εταιρείες μεταφορών που εκτελούν δρομολόγια λεωφορείων μεταξύ ελληνικών πόλεων. Τα ΚΤΕΛ έχουν το αποκλειστικό δικαίωμα εκμετάλλευσης αστικών και υπεραστικών γραμμών. Οι υπεραστικές λεωφορειακές γραμμές στην Ελλάδα έχουν ζωτική σημασία για τη σύνδεση διαφορετικών πόλεων και περιφερειών και αγροτικών περιοχών με σημαντικές αστικές περιοχές και περιφερειακά κέντρα, καθώς και για την παροχή συνδέσεων μεταξύ αγροτικών οικισμών. Οι υπεραστικές ΔΣ χρησιμεύουν επίσης ως μέσο εδαφικής συνοχής ώστε να αποτραπεί η μείωση του πληθυσμού στις αγροτικές περιοχές και για την αύξηση της προσβασιμότητας διαφόρων υπηρεσιών από και προς απομονωμένες περιοχές. Οι υπεραστικές γραμμές μπορεί να συνδέουν δύο μεγάλους αστικούς κόμβους, αλλά μπορούν επίσης να εξυπηρετούν πολλαπλούς ενδιάμεσους οικισμούς, με εξαίρεση τις γραμμές express που συνήθως σταματούν μόνο στους μεγάλους αστικούς κόμβους. Τα ΚΤΕΛ λειτουργούν επίσης αποκλειστικές γραμμές που εξυπηρετούν μικρότερους οικισμούς. </t>
  </si>
  <si>
    <t>Χαρακτηριστικά παραδείγματα μέτρων για τις υπεραστικές ΔΣ αποτελούν ο κανονισμός λειτουργίας των ΔΣ, ενισχυμένα δίκτυα ΔΣ όπως η βελτιστοποίηση διαδρομών και συχνοτήτων, η διευρυμένη κάλυψη και η καθιέρωση ενός ελάχιστου επιπέδου εξυπηρέτησης για την κάλυψη των αναγκών απομακρυσμένων περιοχών, η τιμολόγηση των ΔΣ και οι μεταφορές που ανταποκρίνονται στη ζήτηση. Οι αρμόδιες περιφερειακές αρχές θα πρέπει να αναλάβουν ηγετικό ρόλο στην επιλογή και την εφαρμογή μέτρων για τις υπεραστικές ΔΣ, ανάλογα με τα χαρακτηριστικά των κατηγοριών των αστικών περιοχών εντός της περιφέρειας τους και τις ιδιαίτερες περιφερειακές προκλήσεις.</t>
  </si>
  <si>
    <t>Όλα τα παραπάνω μέτρα για τη βελτίωση της παροχής υπεραστικών ΔΣ θα πρέπει να βασίζονται σε πλήρη και διεξοδική αξιολόγηση της τρέχουσας κατάστασης, ώστε να γίνουν απολύτως κατανοητές οι ανάγκες των αγροτικών περιοχών. Για τον αποτελεσματικότερο σχεδιασμό των υπηρεσιών και την ικανοποίηση των αναγκών των χρηστών, είναι σημαντικό οι περιφερειακές αρμόδιες αρχές και οι φορείς εκμετάλλευσης ΔΣ να συλλέγουν και να αναλύουν τα απαραίτητα δεδομένα. Αυτό θα συμβάλει στη βελτίωση της παροχής υπηρεσιών και θα διασφαλίσει την καλύτερη δυνατή εμπειρία των χρηστών.</t>
  </si>
  <si>
    <r>
      <t xml:space="preserve">Τα μέτρα ενίσχυσης των υπεραστικών ΔΣ είναι ιδιαίτερα σημαντικά για όλες τις διαφορετικές κατηγορίες αστικών περιοχών αλλά εφαρμόζονται σε περιφερειακό επίπεδο. Λόγω της φύσης των υπεραστικών γραμμών, μπορούν επίσης να ωφεληθούν από μέτρα που εφαρμόζονται σε τοπικό (βλ. Υψηλής ποιότητας υπηρεσίες και υποδομές δημόσιων συγκοινωνιών για τοπικές λεωφορειακές γραμμές - ΥΔΛ) και εθνικό επίπεδο (βλ. επίσης </t>
    </r>
    <r>
      <rPr>
        <sz val="9"/>
        <color rgb="FF1FA784"/>
        <rFont val="Arial"/>
        <family val="2"/>
      </rPr>
      <t>Υψηλής ποιότητας υποδομές για συστήματα δημόσιων συγκοινωνιών υψηλής χωρητικότητας -ΥΥΣ</t>
    </r>
    <r>
      <rPr>
        <sz val="9"/>
        <color rgb="FF000000"/>
        <rFont val="Arial"/>
        <family val="2"/>
      </rPr>
      <t xml:space="preserve">) στο πλαίσιο μίας ολοκληρωμένης στρατηγικής ΔΣ. </t>
    </r>
  </si>
  <si>
    <t>Κανονισμός λειτουργίας δημόσιων συγκοινωνιών</t>
  </si>
  <si>
    <t>Ο κανονισμός λειτουργίας των ΔΣ εφαρμόζεται μόνο σε περιφερειακό επίπεδο καθώς οι αρμόδιες περιφερειακές αρχές είναι υπεύθυνες για την υλοποίηση υπεραστικών λεωφορειακών γραμμών στην Ελλάδα.</t>
  </si>
  <si>
    <t>Ο κανονισμός λειτουργίας των ΔΣ αναφέρεται στον τρόπο διαχείρισης των συμβάσεων ανάμεσα στις αρμόδιες αρχές μεταφορών και ιδιωτικούς παρόχους υπηρεσιών ΔΣ. Οι κανόνες περί δημοσίων συμβάσεων είναι ουσιώδεις για την αποτελεσματική παροχή και χρηματοδότηση των υπηρεσιών ΔΣ και αποτελούν σημαντικό παράγοντα για τη βελτίωση της ποιότητας των υπηρεσιών. Τα κράτη μέλη και οι δήμοι οφείλουν να ορίζουν διαφανείς διαδικαστικούς κανόνες κατά την σύναψη συμβάσεων υπηρεσιών ΔΣ, όπως αναφέρεται στον κανονισμό σχετικά με τις υποχρεώσεις παροχής δημόσιας υπηρεσίας [Κανονισμός (ΕΚ) 1370/2007] [3]. Για παράδειγμα, η Φινλανδία, η Γαλλία, η Μάλτα, η Ολλανδία, η Πολωνία, η Πορτογαλία και η Κύπρος έχουν προσαρμόσει τους εθνικούς κανονισμούς ώστε να συνάδουν με τον κανονισμό της ΕΕ για τις υποχρεώσεις παροχής δημόσιας υπηρεσίας με θετικό αντίκτυπο [4, 5 Ο κανονισμός για τις υποχρεώσεις παροχής δημοσίων υπηρεσιών περιγράφει τους όρους υπό τους οποίους οι πάροχοι ΔΣ μπορούν να αποζημιωθούν ή να τους χορηγηθούν αποκλειστικά δικαιώματα για την εκτέλεση υπηρεσιών που είναι προς το δημόσιο συμφέρον αλλά διαφορετικά δεν θα ήταν κερδοφόρες. Στις συμβάσεις παροχής υπηρεσιών για υπεραστικές υπηρεσίες, ιδιαίτερη προσοχή θα πρέπει να δοθεί στην εξυπηρέτηση περιοχών χαμηλής ζήτησης όπως οι αραιοκατοικημένες περιοχές ή οι τουριστικές περιοχές κατά τη διάρκεια της μη τουριστικής περιόδου. Οι υπηρεσίες μπορεί επίσης να απαιτούν επιδότηση από τις αρμόδιες αρχές προκειμένου να είναι οικονομικά βιώσιμες και να διασφαλίζεται ότι οι κάτοικοι που ζουν σε απομακρυσμένες περιοχές μπορούν ακόμα να έχουν πρόσβαση στις υπηρεσίες. Η σύμβαση παροχής υπηρεσιών θα πρέπει να αναφέρει λεπτομερώς τους κανόνες σχετικά με τις ελάχιστες απαιτήσεις υπηρεσιών που πρέπει να πληρούνται και τα οικονομικά κριτήρια βάσει των επιδόσεων. Θα πρέπει να δίνονται κίνητρα για την παροχή υπηρεσιών υψηλής ποιότητας. Κατά την κατάρτιση της σύμβασης με τον πάροχο υπηρεσιών, η αρμόδια Αρχή θα πρέπει να λαμβάνει υπόψη τις ανάγκες μετακίνησης του κοινού σε κάθε περιφερειακή ενότητα με βάση γεωγραφικά και κοινωνικοοικονομικά χαρακτηριστικά. Το κόστος για τις παρεχόμενες δημόσιες υπεραστικές επιβατικές μεταφορές θα πρέπει να εξισορροπείται με την ανάγκη των επιβατών για οικονομικά προσιτή πρόσβαση σε υπηρεσίες υπεραστικών μεταφορών [6].</t>
  </si>
  <si>
    <t>Τα μέτρα που συνδέονται με τα ενισχυμένα δίκτυα και υπηρεσίες ΔΣ εφαρμόζονται μόνο σε περιφερειακό επίπεδο καθώς οι αρμόδιες περιφερειακές αρχές είναι υπεύθυνες για την υλοποίηση υπεραστικών λεωφορειακών γραμμών στην Ελλάδα.</t>
  </si>
  <si>
    <t>Οι υπεραστικές γραμμές ΔΣ συνήθως έχουν χαμηλότερη συχνότητα από τις αστικές. Στο παρελθόν, αυτό είχε ως αποτέλεσμα απρόβλεπτα δρομολόγια, όπου ορισμένες υπηρεσίες ήταν διαθέσιμες μόνο συγκεκριμένες ημέρες, όπως τις ημέρες που ήταν ανοικτά τα εμπορικά καταστήματα ή τα Σάββατα. Ωστόσο, τα τελευταία χρόνια έχει δοθεί μεγαλύτερη βαρύτητα στις κύριες συνδετήριες γραμμές, οι οποίες πλέον έχουν υψηλότερα επίπεδα εξυπηρέτησης και εκτελούνται βάσει τακτικού χρονοδιαγράμματος (π.χ., κάθε ώρα). Ενδέχεται επίσης να χρειαστεί να γίνουν αλλαγές στις υπηρεσίες ανάλογα με τις διακυμάνσεις της ζήτησης λόγω της τουριστικής περιόδου αιχμής. Οι υψηλής ποιότητας υπεραστικές ΔΣ πρέπει να είναι αξιόπιστες, επαρκώς συχνές, γρήγορες, άνετες, εξυπηρετικές, προσβάσιμες, οικονομικά προσιτές και ασφαλείς. Προκειμένου να καταστούν οι υπεραστικές ΔΣ μια πιο ελκυστική και ανταγωνιστική εναλλακτική λύση έναντι των Ι.Χ. οχημάτων, τα δίκτυα θα πρέπει να επανασχεδιαστούν, όπου είναι απαραίτητο, λαμβάνοντας υπόψη τους ακόλουθους παράγοντες [1, 7-8]:</t>
  </si>
  <si>
    <t>· Δημογραφικά και γεωγραφικά δεδομένα για τον καθορισμό των αναγκών μετακίνησης των επιβατών των διαφορετικών ομάδων χρηστών, ιδίως από τις πιο απομακρυσμένες περιοχές,</t>
  </si>
  <si>
    <t>· Ελάχιστα επίπεδα εξυπηρέτησης για την κάλυψη των κύριων υπεραστικών συνδέσεων και τη διασφάλιση της καλύτερης δυνατής πρόσβασης των επιβατών,</t>
  </si>
  <si>
    <t>· Μοναδικές ανάγκες μετακίνησης σπουδαστών και φοιτητών που μεταβαίνουν σε εκπαιδευτικά ιδρύματα και εργαζομένων που μεταβαίνουν στον χώρο εργασίας τους,</t>
  </si>
  <si>
    <t>· Παροχή λεωφορείων με βελτιωμένη προσβασιμότητα, ειδικά χαμηλού δαπέδου. Αυτό διευκολύνει την πρόσβαση για τους χρήστες αναπηρικών αμαξιδίων και ενισχύει σημαντικά την προσβασιμότητα ενός ευρύτερου φάσματος χρηστών, ιδίως εκείνων με καροτσάκια ή καλάθια αγορών,</t>
  </si>
  <si>
    <t>· Παροχή εσωτερικών χώρων ανώτερης ποιότητας. Ορισμένες βελτιώσεις περιλαμβάνουν καλύτερες επιλογές καθισμάτων, αυξημένη απόσταση μεταξύ των καθισμάτων, καλύτερο φωτισμό, συστήματα κυκλοφορίας του αέρα και περισσότερο χώρο για τις αποσκευές.</t>
  </si>
  <si>
    <t xml:space="preserve">· Η ποιότητα της πληροφόρησης των επιβατών μπορεί να βελτιωθεί με διάφορα μέσα. Ένας τρόπος είναι με την προβολή σαφών πληροφοριών στις στάσεις. Ένας άλλος τρόπος είναι να εξασφαλιστεί η ευχερής διαθεσιμότητα χαρτών και τυπωμένων δρομολογίων σε κοινόχρηστους δημόσιους χώρους (π.χ. ταχυδρομεία και σούπερ μάρκετ). Επιπλέον, η παροχή όλων των πληροφοριών ηλεκτρονικά και η προσβασιμότητά τους μέσω κινητών τηλεφώνων μπορούν να συντελέσουν στη βελτίωση των πληροφοριών που διατίθενται στους επιβάτες. </t>
  </si>
  <si>
    <t>· Εφαρμογή ολοκληρωμένων συστημάτων τηλεματικής και ηλεκτρονικής έκδοσης εισιτηρίων για τη διαχείριση όλων των λειτουργιών των οχημάτων, της ηλεκτρονικής έκδοσης εισιτηρίων και της ενημέρωσης επιβατών σε πραγματικό χρόνο σε πολλαπλά κανάλια. Παρέχει διεξοδική και απρόσκοπτη διαχείριση για όλες τις μεταφορικές ανάγκες.</t>
  </si>
  <si>
    <t>Τιμολόγηση δημόσιων συγκοινωνιών</t>
  </si>
  <si>
    <t>Τα μέτρα τιμολόγησης των ΔΣ εφαρμόζονται μόνο σε περιφερειακό επίπεδο καθώς οι αρμόδιες περιφερειακές αρχές είναι υπεύθυνες για την υλοποίηση υπεραστικών λεωφορειακών γραμμών στην Ελλάδα.</t>
  </si>
  <si>
    <t xml:space="preserve">Η τιμολόγηση των ΔΣ μπορεί να επηρεάσει άτομα χαμηλού εισοδήματος σε αγροτικές περιοχές. Όπως και στις αστικές περιοχές, η επίτευξη της βέλτιστης ισορροπίας μεταξύ κομίστρων και ποιότητας υπηρεσιών είναι ζωτικής σημασίας για τη μεγιστοποίηση των οφελών ανά μονάδα δαπάνης. Σύμφωνα με τα στοιχεία, οι αγροτικές υπηρεσίες έχουν υψηλότερη ελαστικότητα τιμής από τις αστικές περιοχές λόγω των διαφορετικών σκοπών μετακίνησης και των μετακινήσεων μεγαλύτερων αποστάσεων. Για όσους εξαρτώνται από την υπηρεσία, ένα απαγορευτικά υψηλό κόστος μπορεί να περιορίσει την πρόσβασή τους στους αναγκαίους προορισμούς [9]. Η κοινωνική τιμολόγηση μπορεί να είναι μια επιλογή για να διασφαλιστεί ότι το κόστος των βελτιώσεων των υπηρεσιών δεν επιβαρύνει υπέρμετρα τα νοικοκυριά χαμηλού εισοδήματος. Η διασφάλιση της προσβασιμότητας και της οικονομικής προσιτότητας των ΔΣ, υποστηρίζει την πρόσβαση των πολιτών σε οικονομικές ευκαιρίες, στην εκπαίδευση, στην υγειονομική περίθαλψη και βελτιώνει τη συνολική ποιότητα ζωής τους, ενώ παράλληλα περιορίζει τις εκπομπές από τις μεταφορές. Αυτό μειώνει τις εκπομπές αερίων του θερμοκηπίου και συνδέει τους ανθρώπους με βασικές υπηρεσίες, με αποτέλεσμα μια επωφελή κατάσταση τόσο για το περιβάλλον όσο και για την κοινωνία. </t>
  </si>
  <si>
    <t>Η παροχή υπεραστικών ΔΣ σε περιοχές με δημογραφικές προκλήσεις, όπως η γήρανση και η μείωση του πληθυσμού καθώς όλο και περισσότεροι άνθρωποι μεταναστεύουν σε μεγάλες πόλεις ενώ η χαμηλή πυκνότητα πληθυσμού στις περιφερειακές κοινότητες καθιστούν το κόστος παροχής υπηρεσιών πολύ υψηλό για τον δημόσιο και τον ιδιωτικό τομέα. Η στοχευμένη πολιτική απάντηση για να εξασφαλιστούν η χρηματοδότηση και η υποστήριξη της κινητικότητας στις αγροτικές κοινότητες θα είναι σημαντική για τη διασφάλιση της βασικής προσβασιμότητας στις ανάγκες, ανεξαρτήτως τοποθεσίας [8, 10].</t>
  </si>
  <si>
    <r>
      <t xml:space="preserve">Η παροχή οικονομικά προσιτών υπηρεσιών ανά μετακίνηση επιβατών μπορεί να είναι δύσκολη σε αραιοκατοικημένες περιοχές ή μέρη με διάσπαρτους προορισμούς. Σε αυτές τις περιπτώσεις, η εφαρμογή συστήματος μεταφοράς που ανταποκρίνεται στη ζήτηση (Demand Responsive Transport - DRT) μπορεί να είναι μια αποτελεσματική εναλλακτική λύση. Το σύστημα αυτό είναι μια μορφή ΔΣ που λειτουργεί με βάση τις κρατήσεις και διαφοροποιεί τα δρομολόγια ανάλογα με τη ζήτηση των επιβατών εντός μιας συγκεκριμένης περιοχής. Είναι ένας ενδιάμεσο μέσο μεταφοράς μεταξύ λεωφορείου και ταξί και καλύπτει διάφορες υπηρεσίες μεταφοράς, από λιγότερο τυποποιημένες υπηρεσίες που ικανοποιούν τις ανάγκες μίας κοινότητας έως δίκτυα που καλύπτουν μια ολόκληρη περιοχή. Το σύστημα που ανταποκρίνεται στη ζήτηση μπορεί να αντικαταστήσει την ανάγκη για παραδοσιακά σταθερά δρομολόγια και διαδρομές σε περιόδους χαμηλής ζήτησης. Μπορεί να αντικαταστήσει υπάρχοντα δρομολόγια ή να εξυπηρετήσει περιοχές που δεν εξυπηρετούνταν παλαιότερα. Τα μοντέλα υπηρεσιών του συστήματος μεταφορών που ανταποκρίνεται στη ζήτηση μπορεί να διαφέρουν, από μεταφορές πόρτα-πόρτα έως σταθερά ή μεταβλητά σημεία παραλαβής, ή να αποτελούν συνδυασμό των δύο επιλογών. Δυνητικά, το σύστημα μεταφορών που ανταποκρίνεται στη ζήτηση μπορεί να ωθήσει τα άτομα να προτιμούν τις ΔΣ έναντι των Ι.Χ. αυτοκινήτων, ιδίως σε σχέση όσον αφορά το δεύτερο ή τρίτο αυτοκίνητο. Οι μετακινήσεις μέσω μεταφορών που ανταποκρίνεται στη ζήτηση μπορούν να ενσωματωθούν στις τακτικές ΔΣ και, εφόσον καλύπτουν το τελευταίο μίλι (last mile), μπορούν να ενθαρρύνουν τους ανθρώπους να χρησιμοποιούν τις ΔΣ για το σύνολο της μετακίνησής τους. Παρόλο που η τεχνολογία του συστήματος μεταφορών που ανταποκρίνεται στη ζήτηση μπορεί να είναι ακριβή, η χρήση λύσεων που βασίζονται στα δεδομένα μπορεί να παράσχει οικονομικά αποδοτικές και υψηλής ποιότητας υπηρεσίες σε μεγαλύτερη περιοχή κάλυψης. Δεν αποτελεί πάντοτε λύση αλλά είναι ένα σύστημα που μπορεί να έχει αποτελέσματα σε ένα ορισμένο πλαίσιο (βλ. </t>
    </r>
    <r>
      <rPr>
        <sz val="9"/>
        <color rgb="FF1FA784"/>
        <rFont val="Arial"/>
        <family val="2"/>
      </rPr>
      <t>Συστήματα διαμοιρασμού διαδρομών και μεταφορών με μίσθωση (ηλεκτρικών) οχημάτων - ΣΔΜ</t>
    </r>
    <r>
      <rPr>
        <sz val="9"/>
        <color rgb="FF000000"/>
        <rFont val="Arial"/>
        <family val="2"/>
      </rPr>
      <t xml:space="preserve">) [11]. </t>
    </r>
  </si>
  <si>
    <t>Η εφαρμογή του κανονισμού λειτουργίας ΔΣ επιφέρει διάφορα έξοδα, συμπεριλαμβανομένων των δαπανών προσωπικού, ώστε να διασφαλίζεται η τακτική επικαιροποίηση των κανονισμών. Θα πραγματοποιηθούν δαπάνες σε σχέση με τη συλλογή και ανάλυση δεδομένων που τροφοδοτούν τον σχεδιασμό και την εκπόνηση δημόσιων διαγωνισμών, καθώς και σε σχέση με τους μηχανισμούς παρακολούθησης για τη διασφάλιση της συμμόρφωσης με τις συμβάσεις παροχής ΔΣ. Από την άλλη πλευρά, οι δαπάνες του δικτύου ΔΣ σχετίζονται κυρίως με την αγορά, λειτουργία και συντήρηση οχημάτων και τις δαπάνες προσωπικού.</t>
  </si>
  <si>
    <r>
      <t xml:space="preserve">Όσον αφορά τις δαπάνες που συνδέονται με τη υλοποίηση ενός συστήματος μεταφορών που ανταποκρίνεται στη ζήτηση, βλ.  </t>
    </r>
    <r>
      <rPr>
        <sz val="9"/>
        <color rgb="FF1FA784"/>
        <rFont val="Arial"/>
        <family val="2"/>
      </rPr>
      <t>Συστήματα διαμοιρασμού διαδρομών και μεταφορών με μίσθωση (ηλεκτρικών) οχημάτων - ΣΔΜ</t>
    </r>
    <r>
      <rPr>
        <sz val="9"/>
        <color rgb="FF000000"/>
        <rFont val="Arial"/>
        <family val="2"/>
      </rPr>
      <t>.</t>
    </r>
  </si>
  <si>
    <r>
      <t xml:space="preserve">Η κατασκευή υποδομών υπεραστικών ΔΣ στις πόλεις συνήθως απαιτεί εθνική, περιφερειακή και τοπική χρηματοδότηση. Για να υπάρξει καλύτερη ενοποίηση με τις τοπικές ΔΣ όπου υπάρχουν διαθέσιμες υπηρεσίες, οι υπεραστικές ΔΣ συνήθως χρησιμοποιούν κόμβους που παρέχουν συνδέσεις με τις τοπικές ΔΣ. Οι εν λόγω κόμβοι παρέχονται συνήθως σε συμφωνία με τις τοπικές ή περιφερειακές αρχές (βλ. </t>
    </r>
    <r>
      <rPr>
        <sz val="9"/>
        <color rgb="FF1FA784"/>
        <rFont val="Arial"/>
        <family val="2"/>
      </rPr>
      <t>Υψηλής ποιότητας συνδέσεις υπεραστικών δημοσιών συγκοινωνιών - ΣΥΔ</t>
    </r>
    <r>
      <rPr>
        <sz val="9"/>
        <color rgb="FF000000"/>
        <rFont val="Arial"/>
        <family val="2"/>
      </rPr>
      <t>).</t>
    </r>
  </si>
  <si>
    <t xml:space="preserve">Ομοίως, είναι επίσης πιθανό οι υπεραστικές ΔΣ να βασίζονται σε κάποιο επίπεδο χρηματοδότησης από δημόσιες αρχές. Ακόμη και τα επιτυχημένα συστήματα ΔΣ σπανίως συντηρούνται εξ ολοκλήρου με τα κόμιστρα των επιβατών, επομένως συχνά απαιτούνται δημόσιες επιδοτήσεις για την κάλυψη λειτουργικών δαπανών, ιδίως στις αγροτικές περιοχές. Η σύνθεση της χρηματοδότησης εξαρτάται από το ποιος αποφασίζει να αυξήσει τα επίπεδα παροχής υπηρεσιών και γιατί. Εάν ένας φορέας εκμετάλλευσης υπηρεσιών ΔΣ αυξήσει τις γραμμές για εμπορικούς λόγους, αναμένει ότι τα έσοδα από τα κόμιστρα θα καλύψουν τις δαπάνες. Για τις υπεραστικές υπηρεσίες, ένα υψηλότερο ποσοστό των εσόδων είναι πιθανό να προέρχεται από τα κόμιστρα, σε σύγκριση με τις τοπικές υπηρεσίες, ιδίως για τις δημοφιλείς συνδέσεις. Ωστόσο, εάν μια τοπική αρχή αυξήσει τις γραμμές για κοινωνικούς λόγους, όπως η μείωση της κοινωνικής απομόνωσης, οι δαπάνες είναι πιθανό να καλυφθούν με συνδυασμό των εσόδων από τα κόμιστρα και επιδοτήσεων λειτουργίας από τοπικές αρχές ή αρχές ΔΣ. Σε αντίθεση με κάποιες άλλες ευρωπαϊκές χώρες, τα ΚΤΕΛ εξαρτώνται σε μεγάλο βαθμό από τα έσοδα από κόμιστρα για τη χρηματοδότηση των δραστηριοτήτων τους. Αυτό έχει ως αποτέλεσμα υψηλότερα κόμιστρα, εν μέρει λόγω της έλλειψης ανταγωνισμού και του μονοπωλίου των ΚΤΕΛ στην αγορά. Ωστόσο, προκειμένου να βελτιωθεί η προσβασιμότητα απομονωμένων περιοχών, οι κρατικές και περιφερειακές αρχές στην Ελλάδα επιδοτούν ορισμένες υπεραστικές λεωφορειακές γραμμές για να διατηρηθεί ένα ελάχιστο επίπεδο υπηρεσιών [12]. </t>
  </si>
  <si>
    <t>Η δέσμευση ορισμένων εσόδων για τις ΔΣ, όπως από τέλη στάθμευσης, φόρους καυσίμων και πρόστιμα για την επιβολή κανόνων κυκλοφορίας, μπορεί να μετριάσει την πίεση στους δημόσιους προϋπολογισμούς και τις συνεισφορές των χρηστών. Οι φόροι καυσίμων και τα οδικά τέλη θα μπορούσαν να αποτελέσουν μια κατάλληλη ροή χρηματοδότησης για τις υπεραστικές γραμμές ΔΣ. Η βιώσιμη χρηματοδότηση των ΔΣ πιθανότατα θα βασιστεί σε συνδυασμό εσόδων από τα κόμιστρα και επιδοτήσεων στις περισσότερες περιπτώσεις.</t>
  </si>
  <si>
    <t xml:space="preserve">Τα συστήματα ΔΣ μπορούν να διέπονται και να λειτουργούν με βάση διαφορετικά μοντέλα. Η διακυβέρνηση μπορεί να είναι απλούστερη εάν οι υπηρεσίες ΔΣ τελούν υπό την άμεση διαχείριση ενός φορέα της τοπικής αυτοδιοίκησης, όπως μια αρχή ΔΣ που επίσης παρέχει την υπηρεσία ως φορέας εκμετάλλευσης, όπως συμβαίνει με τον ΟΑΣΑ στην Αθήνα που συντονίζει και παρέχει αστικές ΔΣ. Ωστόσο, αυτό απαιτεί σημαντική εσωτερική τεχνογνωσία και πόρους. Μπορεί επίσης να περιορίσει την οικονομική αποδοτικότητα λόγω έλλειψης ανταγωνισμού. Στον αντίποδα, οι αρχές μπορούν να συνάπτουν συμβάσεις με τρίτους φορείς εκμετάλλευσης. Ενώ οι δομές διακυβέρνησης μπορούν να είναι πιο σύνθετες, οι ανταγωνιστικές διαδικασίες υποβολής προσφορών μπορούν να επιτύχουν εξοικονόμηση κόστους. Ωστόσο, η εξοικονόμηση κόστους δεν θα πρέπει να αποβεί σε βάρος της ποιότητας των υπηρεσιών και της μείωσης της επιβατικής κίνησης. Είναι σημαντικό ότι σε αυτές τις συμφωνίες, οι αρχές ορίζουν αυστηρές απαιτήσεις απόδοσης και κίνητρα στις συμβάσεις για να διασφαλίζουν ότι οι παρεχόμενες υπηρεσίες είναι υψηλής ποιότητας και ότι παρακολουθούνται προκειμένου να διασφαλίζεται η συμμόρφωση [13]. Δεδομένου ότι μπορεί να υπάρχουν περιορισμοί που να αποκλείουν αρκετούς παράγοντες της αγοράς, το μοντέλο αυτό μπορεί να σημειώσει μικρότερη επιτυχία. </t>
  </si>
  <si>
    <t>Σύμφωνα με τον Κανονισμό (ΕΚ) 1370/2007, οι συμβάσεις δημόσιας υπηρεσίας πρέπει γενικά να ανατίθενται από τις αρμόδιες αρχές με την εφαρμογή διαφανών και αμερόληπτων ανταγωνιστικών διαδικασιών. Ωστόσο, εάν μια τοπική αρχή παρέχει υπηρεσίες ΔΣ ή τις αναθέτει σε εσωτερικό φορέα εκμετάλλευσης μέσων μεταφοράς (ξεχωριστή οντότητα ελεγχόμενη από την τοπική αρχή, παρόμοια με μια από τις δικές της υπηρεσίες), δεν ισχύει η υποχρέωση ανάθεσης συμβάσεων με διαγωνιστική διαδικασία.</t>
  </si>
  <si>
    <t>Η εφαρμογή μέτρων που αφορούν την ποιότητα των υπηρεσιών ΔΣ ή την επέκταση των υπηρεσιών είναι δύσκολη με το τρέχον πλαίσιο διακυβέρνησης. Η οργάνωση και λειτουργία των υπεραστικών ΔΣ στις ελληνικές περιφέρειες καθορίζεται από πολυάριθμους νόμους, υπουργικές αποφάσεις και κανονισμούς που έχουν εισαχθεί για την αντιμετώπιση συγκεκριμένων προβλημάτων που προκύπτουν κατά την καθημερινή λειτουργία των ΔΣ. Οι αρμόδιες τοπικές αρχές δεν έχουν πάντα τα εφόδια να ανταποκρίνονται σε όλες τις ευθύνες που ορίζει ο νόμος. Το αποκλειστικό δικαίωμα εκμετάλλευσης, που κατέχουν τα ΚΤΕΛ, σημαίνει ότι υπάρχει μονοπώλιο στην παροχή μεταφορικών υπηρεσιών σε όλες τις περιφέρειες όπου δραστηριοποιούνται. Ωστόσο, αυτό αναμένεται να αλλάξει με την εφαρμογή του Ν. 4974/2022. Άλλοι φορείς εκμετάλλευσης θα έχουν πλέον τη δυνατότητα να συμμετέχουν σε μελλοντικούς διαγωνισμούς ανάθεσης υπηρεσιών, παρότι τα ΚΤΕΛ, ως υφιστάμενος φορέας εκμετάλλευσης, είναι πιθανό να έχουν πλεονέκτημα στη διαδικασία υποβολής προσφορών.</t>
  </si>
  <si>
    <t xml:space="preserve">Με την εφαρμογή του Ν. 4974/2022 [14], η ελληνική κυβέρνηση αναμένεται να χειριστεί τη σύναψη συμβάσεων υπεραστικών και αστικών ΔΣ σε όλες τις περιφέρειες. Η συντονισμένη παροχή μπορεί να συμβάλει στον ολιστικό σχεδιασμό του αστικού και υπεραστικού δικτύου ΔΣ, με αποτέλεσμα πιο ολοκληρωμένες και απρόσκοπτες υπηρεσίες μεταφορών. Επίσης, ενδέχεται να μπορούν να συνδυαστούν γεωγραφικές περιοχές εάν αυτό κριθεί κατάλληλο για την παροχή υπηρεσιών υψηλής ποιότητας και ταυτόχρονα για τη βιωσιμότητα του αναδόχου σε περίπτωση που κριθεί μη επικερδής η παροχή μεμονωμένου έργου αστικών μεταφορών σε μία μόνο γεωγραφική περιοχή. </t>
  </si>
  <si>
    <t xml:space="preserve">Οι υπεραστικές ΔΣ πρέπει να είναι ενταγμένες σε μία ευρύτερη στρατηγική για το σύστημα μεταφορών. Σύμφωνα με τον Ν. 4199/2013, οι περιφερειακές αρχές υποχρεούνται να αναλύσουν τη ζήτηση και να σχεδιάσουν τις υπηρεσίες μεταφορών για να διαμορφώσουν δίκτυα ΔΣ που καλύπτουν αποτελεσματικά τις ανάγκες των χρηστών [15]. Σύμφωνα με τον νέο νόμο 4974/2022, οι περιφερειακές αρχές που είναι αρμόδιες για κάθε γεωγραφική περιφέρεια θα προτείνουν ένα σχέδιο για ένα δίκτυο τακτικών υπεραστικών γραμμών ΔΣ εντός της δικαιοδοσίας τους. Στη συνέχεια, το Υπουργείο Υποδομών και Μεταφορών θα προκηρύξει διαγωνισμό για την παροχή των εν λόγω υπηρεσιών. Οι περιφερειακές αρχές δεν έχουν διαδραματίσει σημαντικό ρόλο στον σχεδιασμό των υπεραστικών ΔΣ μέχρι σήμερα, κυρίως λόγω έλλειψης προσωπικού, έλλειψης σαφούς επιμερισμού ευθυνών και ρόλων και έλλειψης προϋπάρχουσας συνεργασίας με τους παρόχους υπηρεσιών των ΔΣ. Επίσης, είναι αναγκαία η τακτική συλλογή δεδομένων για τους σκοπούς του σχεδιασμού των μεταφορών. Τα μόνα δεδομένα που συλλέγονται συστηματικά είναι αυτά που απαιτεί το Υπουργείο Υποδομών και Μεταφορών για τον καθορισμό του κομίστρου.  </t>
  </si>
  <si>
    <t xml:space="preserve">Επίσης, η ορθή παρακολούθηση είναι κρίσιμης σημασία για τη διασφάλιση της αποτελεσματικής λειτουργίας του συστήματος. Προκειμένου να διασφαλίζονται οι καλύτερες δυνατές υπηρεσίες για το κοινό, είναι απαραίτητο να ορίζονται στόχοι/σκοποί, να παρακολουθείται η συμμόρφωση των πάροχων υπηρεσιών με τα πρότυπα και τις προδιαγραφές λειτουργίας, να επιβλέπονται οι επιδόσεις και η ποιότητα των υπηρεσιών και να διαφυλάσσονται τα συμφέροντα του κοινού. Ο νόμος 4974/2022, σκοπός του οποίου είναι η εφαρμογή του Κανονισμού (ΕΚ) 1370/2007, προορίζεται να δώσει μια λύση. Ο ευρωπαϊκός κανονισμός 1370/2007 εισάγει ένα εναρμονισμένο καθεστώς για την ανάθεση συμβάσεων παροχής υπηρεσιών ΔΣ για την ενίσχυση της αποτελεσματικότητας και της ανταγωνιστικότητας και τη ρύθμιση του ελεγχόμενου ανταγωνισμού. Τα ΚΤΕΛ που εκτελούν υπεραστικά δρομολόγια θα χρειαστεί να αλλάξουν επιχειρησιακές πρακτικές σε αυτό το νέο θεσμικό και οργανωτικό πλαίσιο των υπεραστικών ΔΣ. Επίσης, οι περιφερειακές αρχές θα χρειαστεί να παρακολουθούν τις επιδόσεις για να διασφαλίσουν τη συμμόρφωση. </t>
  </si>
  <si>
    <r>
      <t xml:space="preserve">Στην Ελλάδα δεν υπάρχει συγκεκριμένος νόμος που να ρυθμίζει το σύστημα μεταφορών που ανταποκρίνεται στη ζήτηση. Αυτό μπορεί να δυσχεράνει τη θέσπιση συμβάσεων και υπηρεσιών και να περιπλέξει τις διαδικασίες σύναψης συμβάσεων και ανάθεσης (βλ. </t>
    </r>
    <r>
      <rPr>
        <sz val="9"/>
        <color rgb="FF1FA784"/>
        <rFont val="Arial"/>
        <family val="2"/>
      </rPr>
      <t>Συστήματα διαμοιρασμού διαδρομών και μεταφορών με μίσθωση (ηλεκτρικών) οχημάτων - ΣΔΜ</t>
    </r>
    <r>
      <rPr>
        <sz val="9"/>
        <color rgb="FF000000"/>
        <rFont val="Arial"/>
        <family val="2"/>
      </rPr>
      <t xml:space="preserve">). </t>
    </r>
  </si>
  <si>
    <t>Τα μέτρα ενίσχυσης των υπεραστικών ΔΣ μπορούν να έχουν τις ακόλουθες θετικές επιπτώσεις [16, 17]:</t>
  </si>
  <si>
    <t>· Η επέκταση γραμμών επιτρέπει την πρόσβαση σε ευρύτερο φάσμα υπηρεσιών, αγαθών και ευκαιριών χωρίς την χρήση του Ι.Χ. αυτοκινήτου.</t>
  </si>
  <si>
    <t xml:space="preserve">· Η αύξηση των επιπέδων εξυπηρέτησης των ΔΣ μπορεί να έχει ως αποτέλεσμα μειωμένους χρόνους αναμονής, βελτιώνοντας έτσι την ποιότητα και την ελκυστικότητα των υπηρεσιών και συμβάλλοντας στην αύξηση του μεριδίου των ΔΣ στην κατανομή των μετακινήσεων κατά μέσο. </t>
  </si>
  <si>
    <t>· Η αύξηση των επιπέδων εξυπηρέτησης των ΔΣ μπορεί να οδηγήσει σε αλλαγή του μέσου μεταφοράς από τα ιδιωτικά μέσα, γεγονός που θα μειώσει τη συμφόρηση, την ατμοσφαιρική ρύπανση και την ηχορύπανση.</t>
  </si>
  <si>
    <t>· Οι βελτιωμένες υπηρεσίες ΔΣ προάγουν την οικονομική ανάπτυξη και μπορούν επίσης να αυξήσουν την πρόσβαση σε κοινωνικές και οικονομικές ευκαιρίες, ιδιαίτερα για ευάλωτους χρήστες που δεν έχουν πρόσβαση σε Ι.Χ. αυτοκίνητα (π.χ. ηλικιωμένοι, άτομα με αναπηρία, οικογένειες χαμηλού εισοδήματος).</t>
  </si>
  <si>
    <t>Από την άλλη πλευρά, τα μέτρα ενίσχυσης των υπεραστικών ΔΣ θα μπορούσαν επίσης να έχουν ορισμένες αρνητικές επιπτώσεις, όπως για παράδειγμα [16]:</t>
  </si>
  <si>
    <t>· Οι ενισχυμένες υπεραστικές υπηρεσίες ΔΣ σε εμπορικά μη βιώσιμες περιοχές ενδέχεται να απαιτήσουν αυξημένες επιδοτήσεις και, συνεπώς, μεγαλύτερη χρηματοδότηση.</t>
  </si>
  <si>
    <t>Τα υπεραστικά δρομολόγια που εξυπηρετούν μεγάλους αστικούς κόμβους συνήθως δεν χρειάζονται επιδοτήσεις λόγω επαρκούς ζήτησης. Η παροχή επιλογών μετακίνησης σε υπεραστικές περιοχές με χαμηλότερη πυκνότητα πληθυσμού και διάσπαρτη ζήτηση είναι δύσκολη. Ενώ κάποιες υπεραστικές γραμμές που συνδέουν μεγαλύτερους αγροτικούς οικισμούς με αστικές περιοχές μπορεί να είναι επικερδείς, αυτές που καλύπτουν αγροτικές συνδέσεις σπάνια είναι επικερδείς. Οι υπηρεσίες μεταφοράς τουριστών ή ακόμα και οι υπηρεσίες μεταφοράς επιβατών στο πλαίσιο εκδηλώσεων που εξυπηρετούν συγκεκριμένους προορισμούς δημιουργούν βραχυπρόθεσμα υψηλή ζήτηση και έσοδα, αλλά οι τοπικές γραμμές σε αγροτικές περιοχές συνήθως απαιτούν δημόσια χρηματοδότηση ή επιδοτήσεις για τη διαμόρφωση και τη λειτουργία τους. Συνήθως αυτό το είδος ΔΣ χρηματοδοτείται από τις εθνικές κυβερνήσεις και τις περιφερειακές αρχές. Η χρηματοδότηση των μεταφορών από γενικά κονδύλια αποτελεί συνήθη πρακτική. Ωστόσο, οι προϋπολογισμοί που αφορούν αποκλειστικά τις μεταφορές είναι σπάνιοι, καθιστώντας την εξασφάλιση πηγών χρηματοδότησης πρόκληση. Απαιτούνται καινοτόμοι μηχανισμοί χρηματοδότησης για τη χρηματοδότηση πιο συντονισμένων, οικονομικά αποδοτικών και αποτελεσματικών υπηρεσιών. Στη Γερμανία, η διασταυρούμενη χρηματοδότηση από περιοχές υψηλής ζήτησης σε περιοχές χαμηλής ζήτησης χρησιμοποιείται για την παροχή ΔΣ στην περιφέρεια. Στη Λετονία, ένα ταμείο αντισταθμιστικών εισφορών καλύπτει όλους τους δήμους, στο πλαίσιο του οποίου το πλεόνασμα που παράγεται από κάποιες πόλεις συνεισφέρεται στο ταμείο και διανέμεται σε άλλους δήμους. Ενώ το Δημόσιο Ταμείο της Δημοκρατίας της Λετονίας επιβλέπει τη διαδικασία διανομής, δεν ασκεί κανέναν έλεγχο επί της χρήσης των κεφαλαίων και των αποφάσεων των δήμων-αποδεκτών [8].</t>
  </si>
  <si>
    <r>
      <t xml:space="preserve">Το κόστος υλοποίησης ενός συστήματος μεταφορών που ανταποκρίνεται στη ζήτηση εξαρτάται από διάφορους παράγοντες, μεταξύ άλλων από τη συχνότητα των δρομολογίων, τις ώρες λειτουργίας, τις πολιτικές καθορισμού κομίστρων και το μέγεθος του στόλου (βλ. </t>
    </r>
    <r>
      <rPr>
        <sz val="9"/>
        <color rgb="FF1FA784"/>
        <rFont val="Arial"/>
        <family val="2"/>
      </rPr>
      <t>Συστήματα διαμοιρασμού διαδρομών και μεταφορών με μίσθωση (ηλεκτρικών) οχημάτων - ΣΔΜ</t>
    </r>
    <r>
      <rPr>
        <sz val="9"/>
        <color rgb="FF000000"/>
        <rFont val="Arial"/>
        <family val="2"/>
      </rPr>
      <t xml:space="preserve">) [8]. </t>
    </r>
  </si>
  <si>
    <t xml:space="preserve">Χρονοδιάγραμμα υλοποίησης																		</t>
  </si>
  <si>
    <t xml:space="preserve">Όσον αφορά τα μέτρα για τις ΔΣ που σχετίζονται με τη διακυβέρνηση, τα βελτιωμένα δίκτυα ΔΣ και την υλοποίηση συστημάτων DRT, μπορεί να απαιτηθεί σημαντικός χρόνος για τον σχεδιασμό, τον εντοπισμό χρηματοδότησης, τη διαβούλευση με τους ενδιαφερόμενους φορείς και την τελική εφαρμογή των μέτρων. Τα μέτρα αυτά θα μπορούσαν να εφαρμοστούν ταχύτερα εάν οι υπηρεσίες ΔΣ βρίσκονται υπό τον πλήρη έλεγχο της αρχής ΔΣ, προϋποθέτοντας ότι η αρχή διαθέτει το προσωπικό και τους οικονομικούς πόρους που απαιτούνται για την υλοποίηση των αλλαγών. Στις περιπτώσεις που οι αλλαγές στις υπηρεσίες πρέπει να προκηρυχθούν, μπορεί να υπάρξουν καθυστερήσεις λόγω υφιστάμενων συμβάσεων.  </t>
  </si>
  <si>
    <t>Η ανάμειξη της ελληνικής κυβέρνησης στην εφαρμογή των μέτρων για τις ΔΣ που σχετίζονται με τη ρύθμιση, τα βελτιωμένα δίκτυα λεωφορείων και την τιμολόγηση των ΔΣ είναι αρκετά σημαντική. Σύμφωνα με τον Ν. 4974/2022, η ελληνική κυβέρνηση θα αναθέτει δημόσιες υπεραστικές συγκοινωνίες για τη χώρα. Οι περιφερειακές αρχές θα προτείνουν ένα σχέδιο υπεραστικού δικτύου και το Υπουργείο Υποδομών και Μεταφορών θα προκηρύσσει διαγωνισμό για την παροχή των υπηρεσιών.</t>
  </si>
  <si>
    <t>Η καθιέρωση ενός συστήματος μεταφορών που ανταποκρίνεται στη ζήτηση ενδέχεται να απαιτήσει αλλαγή του τρέχοντος θεσμικού και νομοθετικού πλαισίου για τις οδικές επιβατικές μεταφορές, απαιτώντας υψηλό επίπεδο εθνικής συμμετοχής.</t>
  </si>
  <si>
    <t>1. Roca-Riu, M., Estrada, M., &amp; Trapote, C. (2012). The design of interurban bus networks in city centers. Transportation Research Part A-Policy and Practice, 46, 1153–1165. https://doi.org/10.1016/j.tra.2012.05.011</t>
  </si>
  <si>
    <r>
      <t xml:space="preserve">2. </t>
    </r>
    <r>
      <rPr>
        <sz val="9"/>
        <color theme="1"/>
        <rFont val="Arial"/>
        <family val="2"/>
      </rPr>
      <t>Conti, B. (2018). Modal shift and interurban mobility: Environmentally positive, socially regressive. Journal of Transport Geography, 69, 234–241. /https://doi.org/10.1016/j.jtrangeo.2018.05.007</t>
    </r>
  </si>
  <si>
    <r>
      <t xml:space="preserve">3. </t>
    </r>
    <r>
      <rPr>
        <sz val="9"/>
        <color theme="1"/>
        <rFont val="Arial"/>
        <family val="2"/>
      </rPr>
      <t>Regulation (EC) No 1370/2007 of the European Parliament and of the Council of 23 October 2007 on public passenger transport services by rail and by road and repealing Council Regulations (EEC) Nos 1191/69 and 1107/70, Pub. L. No. (EC) No 1370/2007 (2007).</t>
    </r>
  </si>
  <si>
    <t>4. Steer Davies Gleave. (2016). Study on economic and financial effects of the implementation of Regulation 1370/2007 on public passenger transport services. https://transport.ec.europa.eu/system/files/2016-09/2016-02-effects-implementation-regulation-1370-2007-public-pax-transport-services.pdf</t>
  </si>
  <si>
    <r>
      <t xml:space="preserve">5. </t>
    </r>
    <r>
      <rPr>
        <sz val="9"/>
        <color theme="1"/>
        <rFont val="Arial"/>
        <family val="2"/>
      </rPr>
      <t>Papaioannou, P., Georgiadis, G. P., Nikolaidou, A., &amp; Politis, I. (2020). Public Transport tendering and contracting arrangements in countries under regulatory transition: The case of Cyprus. Research in Transportation Economics, 83, 100944. https://doi.org/10.1016/j.retrec.2020.100944</t>
    </r>
  </si>
  <si>
    <t>6. Tapiador, F. J., &amp; Martí-Henneberg, J. (2009). The Future for Interurban Passenger Transport: Bringing Citizens Closer Together. OECD Publishing, Paris. https://doi.org/10.1787/9789282102688-en</t>
  </si>
  <si>
    <t>7. White, P. (2011). Equitable Access: Remote and Rural Communities 'Transport Needs'. International Transport Forum Discussion Papers. No. 2011/19. OECD Publishing, Paris, https://doi.org/10.1787/5kg9mq4wlzkk-en.</t>
  </si>
  <si>
    <t>8. ITF. (2021). Innovations for Better Rural Mobility. ITF Research Reports. OECD Publishing, Paris. https://doi.org/10.1787/6dbf832a-en</t>
  </si>
  <si>
    <r>
      <t xml:space="preserve">9. </t>
    </r>
    <r>
      <rPr>
        <sz val="9"/>
        <color theme="1"/>
        <rFont val="Arial"/>
        <family val="2"/>
      </rPr>
      <t>Wardman, M. (2022). Meta-analysis of price elasticities of travel demand in great Britain: Update and extension. Transportation Research Part A: Policy and Practice, 158, 1–18. https://doi.org/10.1016/j.tra.2022.01.020</t>
    </r>
  </si>
  <si>
    <r>
      <t xml:space="preserve">10. </t>
    </r>
    <r>
      <rPr>
        <sz val="9"/>
        <color theme="1"/>
        <rFont val="Arial"/>
        <family val="2"/>
      </rPr>
      <t>Lorenzini, A., G. A., &amp; Finn, B. (2021). Policy Recommendations for Sustainable Shared Mobility and Public Transport in European rural areas. https://ruralsharedmobility.eu/wp- content/uploads/2021/03/Smarta-Policy-Recommendations_Final-Version_web.pdf</t>
    </r>
  </si>
  <si>
    <t>11. ITF. (2021). Transport Climate Action Directory – On-demand public transport. https://www.itf-oecd.org/policy/demand-public-transport</t>
  </si>
  <si>
    <t>12. Proost, S. (2018). Reforming Private and Public Urban Transport Pricing. International Transport Forum Discussion Papers, No. 2018/15. OECD Publishing, Paris. https://doi.org/10.1787/3567dda4-en</t>
  </si>
  <si>
    <r>
      <t xml:space="preserve">13. </t>
    </r>
    <r>
      <rPr>
        <sz val="9"/>
        <color theme="1"/>
        <rFont val="Arial"/>
        <family val="2"/>
      </rPr>
      <t>ITF. (2020). Reforming Public Transport Planning and Delivery. OECD Publishing, Paris. https://doi.org/10.1787/6c2f1869-en</t>
    </r>
  </si>
  <si>
    <r>
      <t xml:space="preserve">14. </t>
    </r>
    <r>
      <rPr>
        <sz val="9"/>
        <color theme="1"/>
        <rFont val="Arial"/>
        <family val="2"/>
      </rPr>
      <t>Law 4974/2022 Provisions for public interurban and urban regular road passenger transport, Reorganization of the companies OSE S.A. and ERGOSE S.A. and other provisions, Pub. L. No. FEK 185/A/29-09-2022 (2022).</t>
    </r>
  </si>
  <si>
    <r>
      <t xml:space="preserve">15. </t>
    </r>
    <r>
      <rPr>
        <sz val="9"/>
        <color theme="1"/>
        <rFont val="Arial"/>
        <family val="2"/>
      </rPr>
      <t>Law 4199/2013 Public long-distance road passenger transport - Passenger Transport Regulatory Authority and other provisions, Pub. L. No. FEK 216/A/11-10-2013 (2013).</t>
    </r>
  </si>
  <si>
    <r>
      <t xml:space="preserve">16. </t>
    </r>
    <r>
      <rPr>
        <sz val="9"/>
        <color theme="1"/>
        <rFont val="Arial"/>
        <family val="2"/>
      </rPr>
      <t>Litman, T. (2015). Evaluating Public Transit Benefits and Costs. Victoria Transport Policy Institute.</t>
    </r>
  </si>
  <si>
    <t>17. Litman, T. (2023). Rural Multimodal Planning: Why and How to Improve Travel Options in Small Towns and Rural Communities. Victoria Transport Policy Institute.  https://www.vtpi.org/rmp.pdf</t>
  </si>
  <si>
    <r>
      <t xml:space="preserve">18. </t>
    </r>
    <r>
      <rPr>
        <sz val="9"/>
        <color theme="1"/>
        <rFont val="Arial"/>
        <family val="2"/>
      </rPr>
      <t>BC Transit. (2023). 2023/24-2025/26 Service Plan. Victoria: BC Transit. Retrieved from https://www.bctransit.com/documents/1529721617436#:~:text=BC%20Transit's%20shared%20services%20model,a%20contracted%20transit%20management%20company.</t>
    </r>
  </si>
  <si>
    <t>Τοπικές αρχές (δήμοι και περιφέρειες), αρχή/φορέας εκμετάλλευσης δημοσίων μεταφορών</t>
  </si>
  <si>
    <t>✓ Οριζόντια και κατακόρυφη σήμανση
✓ Πινακίδες Μεταβλητών Μηνυμάτων
✓ Συμβατική πληροφόρηση για υπηρεσίες δημοσίων συγκοινωνιών
✓ Πληροφόρηση για υπηρεσίες δημοσίων συγκοινωνιών σε πραγματικό χρόνο
✓ Συστήματα πληροφόρησης πολυτροπικών μεταφορών
✓ Συστήματα σχεδιασμού πολυτροπικών μεταφορών
✓ Μορφότυποι πληροφόρησης σε προσβάσιμη μορφή</t>
  </si>
  <si>
    <t>✓ Οριζόντια και κατακόρυφη σήμανση
✓ Πινακίδες Μεταβλητών Μηνυμάτων
✓ Συμβατική πληροφόρηση για υπηρεσίες δημοσίων συγκοινωνιών
✓ Συστήματα πληροφόρησης πολυτροπικών μεταφορών
✓ Μορφότυποι πληροφόρησης σε προσβάσιμη μορφή</t>
  </si>
  <si>
    <t>Η παροχή πληροφοριών είναι ένα από τα μέτρα διαχείρισης της κινητικότητας που μπορεί να εφαρμοστεί για να επηρεάσει τη συμπεριφορά των μετακινουμένων. Αφορά τη συστηματική παροχή πληροφοριών στους μετακινουμένους σχετικά με τους εναλλακτικούς τρόπους μετακίνησης, τα μέσα που μπορούν να χρησιμοποιήσουν, το κόστος μετακίνησης, προγραμματισμένα ή απροσδόκητα συμβάντα που επηρεάζουν τις μετακινήσεις κ.λπ. Οι πληροφορίες μπορούν να χωριστούν σε δεδομένα πραγματικού χρόνου (π.χ., πότε αναμένεται το επόμενο λεωφορείο βάσει εντοπισμού GPS) και στατικές πληροφορίες (π.χ., βάσει του τακτικού σχεδιασμού και προγραμματισμού του οργανισμού ή των αρχών). Μπορούν να περιλαμβάνουν παθητική ενημέρωση, προσβάσιμη από όλους στην ίδια μορφή, και διαδραστική ενημέρωση όταν οι πληροφορίες προσαρμόζονται ώστε να αποκρίνονται σε συγκεκριμένο αίτημα ή αναζήτηση του χρήστη. Οι πληροφορίες μπορούν να παρέχονται/χρησιμοποιούνται πριν, κατά τη διάρκεια και μετά τη μετακίνηση. Τέλος, μπορούν να παρέχονται σε διαφορετικούς χώρους και σε διαφορετικές μορφές, όπως την οικία ή στην εργασία μέσω διαδικτύου ή τηλεφωνικής επικοινωνίας, σε οχήματα, στάσεις ή σταθμούς με τη χρήση πινάκων ανακοινώσεων ή φωνητικών μηνυμάτων, μέσω τερματικών πληροφόρησης, καθώς και απευθείας στον χρήστη με τη χρήση εφαρμογών σε κινητές συσκευές [1,2].</t>
  </si>
  <si>
    <t>Στις ελληνικές πόλεις, οι αρμοδιότητες για την παροχή σχετικών πληροφοριών είναι κατακερματισμένες. Η παροχή αδιάλειπτης πληροφόρησης απαιτεί σημαντική συνεργασία, η οποία είναι δύσκολο να επιτευχθεί. Οι δήμοι φέρουν την ευθύνη για το σύστημα καθοδήγησης και τις πινακίδες πληροφοριών, ενώ οι σχετικοί φορείς εκμετάλλευσης παρέχουν πληροφορίες σχετικά με τις δημόσιες συγκοινωνίες (ΔΣ) και τις επιλογές μικροκινητικότητας (ΕΠΗΟ). Οι πληροφορίες για την οδική κυκλοφορία παρέχονται από τους δήμους και τις περιφέρειες με βάση το ποιος είναι υπεύθυνος για τη συντήρηση του εν λόγω οδικού τμήματος (είτε πρόκειται για δημοτική είτε για περιφερειακή οδό). Στην περίπτωση εθνικών οδών και αυτοκινητοδρόμων, οι σχετικές πληροφορίες παρέχονται είτε από την αντίστοιχη περιφέρεια είτε από τον ιδιωτικό φορέα εκμετάλλευσης που είναι υπεύθυνος για τη λειτουργία και τη συντήρηση του υπό εξέταση αυτοκινητοδρόμου. Το σύστημα καθοδήγησης, η πληροφοριακή σήμανση και οι πληροφορίες σχετικά με τις ΔΣ και άλλες επιλογές κινητικότητας μεταφράζονται συχνά στα αγγλικά για να καλύψουν τις ανάγκες των τουριστών.</t>
  </si>
  <si>
    <t>Η ενημέρωση των χρηστών για όλα τα μέσα μεταφοράς και τις διαδρομές που είναι στη διάθεσή τους μπορεί να τους βοηθήσει να επιλέξουν την πιο κατάλληλη επιλογή και όχι αυτή που έχουν συνηθίσει να χρησιμοποιούν. Η ενθάρρυνση της μεταστροφής στις ΔΣ, τα κοινόχρηστα μέσα και τους ενεργητικούς τρόπους μετακίνησης απαιτεί πρόσβαση σε υψηλής ποιότητας, επικαιροποιημένες πληροφορίες. Για παράδειγμα, η πρόσβαση σε πληροφορίες για τις ΔΣ βελτιώνει την ικανοποίηση των επιβατών, ενισχύει την αξιοπιστία των υπηρεσιών και μειώνει τους χρόνους διαδρομών [3]. Στα τυπικά παραδείγματα μέτρων που σχετίζονται με την παροχή πληροφοριών συγκαταλέγονται η συμβατική οριζόντια και κατακόρυφη σήμανση, οι πινακίδες μεταβλητών μηνυμάτων, οι πληροφορίες για τις ΔΣ, τις πολυτροπικές μεταφορές και τα συστήματα σχεδιασμού διαδρομών, καθώς και συστήματα καθοδήγησης και πληροφόρησης για τα άτομα με αναπηρία. Τα μέτρα που συνδέονται με την παροχή πληροφοριών είναι ιδιαίτερα σημαντικά για όλες τις διαφορετικές κατηγορίες αστικών περιοχών. Μπορούν επίσης να υλοποιηθούν σε περιφερειακό και εθνικό επίπεδο. Θα πρέπει να δίνεται προτεραιότητα στις περιοχές με σημαντικές κυκλοφοριακές ροές  και σημεία ενδιαφέροντος, ώστε να επιτρέπονται η ελεύθερη μετακίνηση και η εύκολη πλοήγηση. Είτε στατική είτε δυναμική, η παροχή πληροφοριών θα πρέπει πάντα να είναι προσβάσιμη από τα άτομα με αναπηρία.</t>
  </si>
  <si>
    <t>Η οριζόντια και κατακόρυφη σήμανση είναι ιδιαίτερα σημαντική για όλες τις διαφορετικές κατηγορίες αστικών περιοχών.</t>
  </si>
  <si>
    <t>Η οριζόντια και κατακόρυφη σήμανση παρέχουν βασικές πληροφορίες, καθοδήγηση και οδηγίες σε όσους μετακινούνται καθ’ όλη τη διάρκεια της μετακίνησής τους. Μπορεί να είναι πινακίδες με κείμενο ή εικόνες ή οδική σήμανση που παρέχει προειδοποιήσεις ή καθοδήγηση. Στόχος αυτής της συμβατικής οριζόντιας και κατακόρυφης σήμανσης είναι η προώθηση της ασφαλούς και αποτελεσματικής χρήσης του συστήματος μεταφορών, μειώνοντας τελικά τη μήκη και τους χρόνους διαδρομών. Είναι επίσης ζωτικής σημασίας  για την οδική ασφάλεια, παρέχοντας πληροφορίες για ασφαλείς ταξιδιωτικές επιλογές. Ο σχεδιασμός των πινακίδων πληροφόρησης μπορεί να εντάσσεται στην τοπική στρατηγική μάρκετινγκ μιας πόλης ή μιας περιφέρειας και να συμβάλλει στη δημιουργία μίας «εμπορικής εικόνας» της πόλης. Το 2011, η πόλη Pontevedra στην Ισπανία δημιούργησε το Metrominuto, έναν σχηματικό χάρτη πεζών που βασίζεται στην αισθητική των χαρτών συγκοινωνιών. Ο σχηματικός χάρτης απεικονίζει με απλό τρόπο τον μέσο χρόνο μετακίνησης πεζή σε βασικά σημεία της πόλης. Οι πινακίδες ήταν μέρος της στρατηγικής της πόλης για προώθηση του περπατήματος [4]. Η γαλλική πόλη Mulhouse ανέπτυξε επίσης το έργο δημόσιας σήμανσης με «κόκκινη γραμμή» (fil rouge): στοιχεία επίπλωσης της οδού ή σημάνσεις σε κόκκινο χρώμα κατευθύνουν τους επισκέπτες στα κύρια μνημεία [5]. Επιπλέον, η οριζόντια και κατακόρυφη σήμανση μπορεί να παρέχει κατευθύνσεις για σημεία ιδιαίτερου ενδιαφέροντος για επισκέπτες και τουρίστες, να παρέχει οδηγίες για πεζόδρομους ή ποδηλατοδρόμους και να υποδεικνύει χώρους στάθμευσης ή φόρτισης ηλεκτρικών οχημάτων σε αστικές περιοχές [6, 7].</t>
  </si>
  <si>
    <t xml:space="preserve">Οι πινακίδες μεταβλητών μηνυμάτων είναι ιδιαίτερα σημαντικές για όλες τις διαφορετικές κατηγορίες αστικών περιοχών. </t>
  </si>
  <si>
    <t>Οι πινακίδες μεταβλητών μηνυμάτων είναι ψηφιακά οδικές πινακίδες που παρέχουν πληροφορίες σε πραγματικό χρόνο στους χρήστες της οδού σχετικά με προσωρινά γεγονότα και κυκλοφοριακές συνθήκες. Οι πινακίδες αυτές ειδοποιούν τους οδηγούς για κυκλοφοριακή συμφόρηση, ατυχήματα, συμβάντα, όρια ταχύτητας και παρέχουν άλλες σχετικές πληροφορίες για ένα συγκεκριμένο τμήμα του αυτοκινητοδρόμου. Στις αστικές περιοχές, οι πινακίδες μεταβλητών μηνυμάτων χρησιμοποιούνται επίσης στα συστήματα καθοδήγησης και πληροφόρηση για την στάθμευση για να βοηθούν τους οδηγούς στον εντοπισμό διαθέσιμων θέσεων στάθμευσης. Επίσης, μπορούν να ζητούν από τους χρήστες του οδικού δικτύου να ακολουθήσουν εναλλακτικές διαδρομές και να περιορίσουν την ταχύτητα μετακίνησης, να προειδοποιούν για τη διάρκεια και την τοποθεσία συμβάντων, να παρέχουν πληροφορίες για τις κυκλοφοριακές συνθήκες ή να προβάλλουν μηνύματα δημόσιας ασφάλειας. Οι πινακίδες μεταβλητών μηνυμάτων μπορούν να χρησιμοποιηθούν για πολλούς διαφορετικούς σκοπούς, έχοντας ως πιθανά οφέλη τη μείωση του άγχους των χρηστών του οδικού δικτύου, του χρόνου μετακίνησης, καθώς και την αύξηση της ασφάλειας της κυκλοφορίας (π.χ. στην Κοπεγχάγη της Δανίας, στο Zadar της Κροατίας). Το 2017, η Κοπεγχάγη (Δανία) εισήγαγε τις πινακίδες μεταβλητών μηνυμάτων για τους ποδηλάτες, παρέχοντας δεδομένα σε πραγματικό χρόνο για τη συμφόρηση και τα συμβάντα στα δίκτυα μεταφορών. Ο σκοπός της εφαρμογής των πινακίδων αυτών ήταν να καταστήσει την ποδηλασία αποδοτικότερη, ταχύτερη, ασφαλέστερη και πιο αξιόπιστη από άλλα μέσα μεταφοράς [8, 9].</t>
  </si>
  <si>
    <t>Συμβατική πληροφόρηση και πληροφόρηση σε πραγματικό χρόνο για υπηρεσίες δημοσίων συγκοινωνιών</t>
  </si>
  <si>
    <t xml:space="preserve">Ενώ η παροχή πληροφοριών για τις ΔΣ αφορά όλες τις αστικές και υπεραστικές υπηρεσίες που λειτουργούν σε όλες τις διαφορετικές κατηγορίες αστικών περιοχών, μικρότεροι δήμοι όπως οι αστικές περιοχές Κατηγοριών 3/5 και 4/6 ενδέχεται να χρειαστούν υποστήριξη για την παροχή πληροφοριών σε πραγματικό χρόνο και να επιλέξουν να δώσουν προτεραιότητα στην ενημέρωση μέσω συμβατικών μεθόδων.  </t>
  </si>
  <si>
    <t>Σκοπός της συμβατικής ενημέρωσης και της ενημέρωσης για τις ΔΣ σε πραγματικό χρόνο είναι η πληροφόρηση των επιβατών για τη διαθεσιμότητα των υπηρεσιών ΔΣ, δίνοντας με αυτόν τον τρόπο τη δυνατότητα σε όσους μετακινούνται να προγραμματίζουν τις διαδρομές τους εκ των προτέρων ή κατά τη διάρκεια της μετακίνησής τους. Εκτός από συμβατικά δρομολόγια, διαδρομές και χάρτες σε τερματικούς σταθμούς και στάσεις ΔΣ, οι πληροφορίες για τις ΔΣ είναι πλέον διαθέσιμες μέσω διαδικτυακών υπηρεσιών ή εφαρμογών. Οι πληροφορίες για τις μετακινήσεις σε πραγματικό χρόνο κερδίζουν συνεχώς έδαφος έναντι των συμβατικών μέσων ενημέρωσης και βασίζονται σε συσκευές παρακολούθησης οχημάτων που μεταδίδουν δεδομένα GPS σε κεντρικό διακομιστή. Οι πληροφορίες που παρέχονται μέσω συστημάτων πραγματικού χρόνου αφορούν γενικά την άφιξη και την αναχώρηση των γραμμών ΔΣ ή πληροφορίες σχετικά με την εκτέλεση των υπηρεσιών και τις καθυστερήσεις σε ένα δίκτυο ΔΣ.  Επίσης, μπορούν να περιλαμβάνουν πληροφορίες για τον συνωστισμό [3]. Το 2023, η Deutsche Bahn (DB) εισήγαγε ενημερωτικές οθόνες σχετικά με την πληρότητα σε πραγματικό χρόνο για περιφερειακά δρομολόγια σε ολόκληρη τη Γερμανία. Με το νέο χαρακτηριστικό, οι επιβάτες θα ενημερώνονται για τα πιο «ήσυχα» βαγόνια του τρένου και θα μπορούν να εντοπίζουν γρηγορότερα τις διαθέσιμες θέσεις ενώ παράλληλα διασφαλίζεται η έγκαιρη αναχώρηση των τρένων [10]. Η Πολωνία εφάρμοσε σύστημα πληροφόρησης των επιβατών σε πραγματικό χρόνο που περιλαμβάνει πινακίδες δυναμικής ενημέρωσης επιβατών σε πραγματικό χρόνο, ιστότοπο επιβατών, εφαρμογή για κινητές συσκευές και σύστημα ελέγχου της κυκλοφορίας. Όλο το σύστημα εξυπηρετεί μια περιοχή 56 πόλεων και δήμων [11].  Τα βασικά οφέλη των πληροφοριακών συστημάτων για τις ΔΣ είναι η αυξημένη ικανοποίηση των επιβατών, η αξιοπιστία των υπηρεσιών και η εξοικονόμηση χρόνου μετακίνησης. Οι επενδύσεις σε τέτοια συστήματα συνδέονται με την αυξημένη χρήση των υπηρεσιών ΔΣ.</t>
  </si>
  <si>
    <t>Συστήματα πληροφόρησης και σχεδιασμού πολυτροπικών μεταφορών</t>
  </si>
  <si>
    <t>Τα συστήματα πληροφόρησης πολυτροπικών μεταφορών είναι ιδιαίτερα σημαντικά για όλες τις διαφορετικές κατηγορίες αστικών περιοχών. Αντιθέτως, τα συστήματα σχεδιασμού πολυτροπικών μεταφορών είναι καταλληλότερα για μεγαλύτερους δήμους, όπως οι αστικές περιοχές Κατηγορίας 1 και 2, οι περιφέρειες και οι περιοχές υψηλής τουριστικής επισκεψιμότητας όπου εντοπίζονται μεγαλύτερες ανάγκες για συνδυασμένη χρήση διαφορετικών υπηρεσιών και μέσων μεταφοράς.</t>
  </si>
  <si>
    <t xml:space="preserve">Τα συστήματα πληροφόρησης και σχεδιασμού πολυτροπικών μεταφορών μπορούν να ενσωματώνουν μια σειρά πληροφοριών που κυμαίνονται από απλές περιγραφές των διαθέσιμων επιλογών μετακίνησης —οι οποίες πιθανώς συνδέονται με χάρτες που υποδεικνύουν διαδρομές και δρομολόγια— έως διαδραστικά συστήματα βάσεων δεδομένων που επιτρέπουν στους χρήστες να αναζητούν χρόνους και διαδρομές διαφορετικών μέσων μεταφοράς, επίπεδα κόστους/κομίστρου κ.λπ.  Στο πιο βασικό επίπεδο, μπορεί να περιλαμβάνονται ένα σύστημα καθοδήγησης και πληροφορίες που συνδέονται με κόμβους κινητικότητας όπως πινακίδες για στάσεις ταξί ή στάσεις λεωφορείων σε σιδηροδρομικούς σταθμούς ή λιμένες και αεροδρόμια. Σε ορισμένες περιπτώσεις, τα συστήματα μπορούν να αναπτυχθούν περαιτέρω ώστε να ενσωματωθούν ψηφιακά οι υπηρεσίες σχεδιασμού, κρατήσεων και πληρωμών σε μια ενιαία εφαρμογή που θα επιτρέπει τις πολυτροπικές μετακινήσεις πόρτα-πόρτα με τη χρήση ενιαίας πλατφόρμας. Αυτός είναι ο στόχος των πλατφορμών κινητικότητας ως υπηρεσία (Mobility as a Service (MaaS)) που παρέχουν ευρύ φάσμα υπηρεσιών επιβατικών μεταφορών μέσω μιας ενιαίας ψηφιακής διασύνδεσης πελατών και υποστηρίζουν την ολοκληρωμένη έκδοση εισιτηρίων και πληρωμή μεταξύ των μέσων μεταφοράς [12]. Γενικά, τα συστήματα πληροφόρησης και σχεδιασμού πολυτροπικών μεταφορών μπορούν να ενθαρρύνουν εναλλακτικούς τρόπους μεταφοράς, συμπεριλαμβανομένων των ενεργητικών μετακινήσεων, των ΔΣ και των κοινόχρηστων υπηρεσιών κινητικότητας (π.χ. παραδείγματα τέτοιων εφαρμογών υπάρχουν στο Cascais-Πορτογαλία, στην Πράγα-Τσεχία) [13, 14]. Μπορούν επίσης να ενθαρρύνουν την αποτελεσματικότερη δρομολόγηση και την καλύτερη χρήση του οδικού δικτύου. Η Λισαβόνα (Πορτογαλία) δημιούργησε το 2022 την πλατφόρμα MaaS «Pick», η οποία συνδυάζει πληροφορίες για μετακινήσεις, κρατήσεις, πληρωμές και έκδοση εισιτηρίων. Ο φορέας εκμετάλλευσης προαστιακού σιδηροδρόμου της Λισαβόνας «Fertagus» ανέφερε ότι πάνω από το 30% των πωλήσεων εισιτηρίων πραγματοποιήθηκαν μέσω της εφαρμογής τους πρώτους δέκα μήνες, υποδηλώνοντας ότι η εφαρμογή μπορεί να χρησιμεύσει ως ένα βολικό εργαλείο για την αγορά εισιτηρίου [15]. Θα πρέπει να δοθεί προτεραιότητα στην ενσωμάτωση προσβάσιμων επιλογών διαδρομών (χωρίς σκάλες) που θα επιτρέπουν στους χρήστες με μειωμένη κινητικότητα να κινούνται ευκολότερα σε συμβατές διαδρομές. Στην απλούστερη μορφή του, αυτό θα μπορούσε να αντιστοιχεί σε σαφείς πινακίδες που θα κατευθύνουν τους χρήστες σε διαδρομές χωρίς σκάλες. Οι ψηφιακές λύσεις μπορούν να αξιοποιηθούν, όπου είναι διαθέσιμες, για να εμφανίζουν πιο προσβάσιμες διαδρομές για πεζούς και να διευκολύνουν τον έγκαιρο προγραμματισμό των μετακινήσεων των χρηστών. </t>
  </si>
  <si>
    <t>Τα συστήματα καθοδήγησης και πληροφόρησης για άτομα με αναπηρία έχουν ιδιαίτερη σημασία για όλες τις διαφορετικές κατηγορίες αστικών περιοχών, ενώ οι συγκεκριμένες παρεμβάσεις που θα εφαρμοστούν θα καθοριστούν με βάση τα χαρακτηριστικά κάθε περιοχής.</t>
  </si>
  <si>
    <t xml:space="preserve">Η παροχή πληροφοριών είναι συχνά, εξ ορισμού, οπτική ή ακουστική. Η παροχή μιας σειράς πιθανών μορφών για την πρόσβαση σε πληροφορίες είναι απαραίτητη προκειμένου όσο το δυνατόν περισσότεροι χρήστες να μπορούν να φτάσουν στον προορισμό τους με ασφάλεια και αποτελεσματικότητα. Τα μέτρα για προσβάσιμα συστήματα καθοδήγησης περιλαμβάνουν μέτρα για τη βελτίωση της προσβασιμότητας σε (υφιστάμενα) συστήματα καθοδήγησης και πληροφόρησης και μέτρα για τη συμπλήρωση (υφιστάμενων) συστημάτων οπτικής καθοδήγησης με απτικές ή/και ηχητικές πληροφορίες. </t>
  </si>
  <si>
    <t xml:space="preserve">Στην πρώτη περίπτωση περιλαμβάνονται μέτρα για τη βελτίωση της ορατότητας/αναγνωσιμότητας των πληροφοριών καθοδήγησης, όπως η προσαρμογή της τοποθέτησης των πινακίδων οριζόντιας και κατακόρυφης σήμανσης, ώστε να λαμβάνονται υπόψη οι ανάγκες όλων των ανθρώπων, η βελτίωση του φωτισμού και η βελτίωση του περιεχομένου και της ποιότητας των πληροφοριών καθοδήγησης. Αυτό περιλαμβάνει την προσθήκη σαφούς σήμανσης, πληροφοριακών πινακίδων και σημάνσεων για την κάλυψη κενών στο υφιστάμενο σύστημα καθοδήγησης, διασφαλίζοντας τη συνέπεια όλου του συστήματος. Αυτό μπορεί επίσης να περιλαμβάνει πιο προσβάσιμες εκδόσεις των διεπαφών ιστότοπων/εφαρμογών με αυξημένη αντίθεση ή πιο προσβάσιμους χρωματικούς συνδυασμούς. Οι εν λόγω κατευθυντήριες γραμμές θα πρέπει να ενσωματωθούν στη βασική παροχή πληροφοριών στον μέγιστο δυνατό βαθμό. Όταν παρέχονται πληροφορίες μέσω ανακοινώσεων, θα πρέπει να μεταδίδονται σε οπτική μορφή μέσω πινακίδων μεταβλητών μηνυμάτων, εφαρμογών μηνυμάτων, μέσων κοινωνικής δικτύωσης ή ειδικών εφαρμογών. Στις στάσεις των ΔΣ, μπορούν να χρησιμοποιηθούν σήματα Braille για τα ονόματα των στάσεων και τις διαδρομές που εξυπηρετούνται [16]. Ωστόσο, οι λύσεις ακουστικής ανατροφοδότησης μπορεί να είναι πιο χρήσιμες για τα άτομα με προβλήματα όρασης, εκτός εάν μεγάλο μέρος του εξυπηρετούμενου πληθυσμού μπορεί να επωφεληθεί από αυτά τα μέτρα [23]. Θα πρέπει να ζητείται η γνώμη των χρηστών για τον καθορισμό της βέλτιστης επιλογής για το εκάστοτε τοπικό πλαίσιο. </t>
  </si>
  <si>
    <t xml:space="preserve">Στη δεύτερη περίπτωση, τα μέτρα μπορούν να συμπληρώσουν τα συστήματα οπτικής καθοδήγησης με χρήση συστημάτων απτικής καθοδήγησης, όπως απτικές επισημάνσεις σε πλακόστρωτο και δάπεδο που είναι ανιχνεύσιμες με τα πόδια ή/και μπαστούνι, ή με την παροχή πληροφοριών ακουστικής καθοδήγησης, όπως ακουστικοί φωτεινοί σηματοδότες και περιγραφές διαδρομής που είναι είτε προηχογραφημένες είτε σε πραγματικό χρόνο. Το Lazarillo είναι μια εφαρμογή που παρέχει ηχητικά μηνύματα και ειδοποιήσεις σε πραγματικό χρόνο κατά τη διάρκεια της πλοήγησης για να διευκολύνει τις μετακινήσεις πεζή για τα άτομα με μειωμένη όραση. Το 2023, η εταιρεία συνεργάστηκε με τον φορέα εκμετάλλευσης ΕΠΗΟ Tier. Οι χρήστες της εφαρμογής λαμβάνουν ηχητικά μηνύματα όταν πλησιάζουν σε θέσεις στάθμευσης ηλεκτρικών πατινιών και μπορούν να αναφέρουν στην Tier τυχόν ηλεκτρικά πατίνια που δεν είναι σωστά σταθμευμένα. Η Tier μπορεί επίσης να αξιοποιήσει χάρτες θερμότητας που δείχνουν τους τρόπους μετακίνησης των χρηστών της Lazarillo στην πόλη τους για να σχεδιάσει ασφαλέστερους χώρους στάθμευσης ηλεκτρικών πατινιών. Καθώς οι πόλεις μεταβαίνουν στην υιοθέτηση της μικροκινητικότητας, οι απόψεις όλων των πεζών θα πρέπει να ζητηθούν εκ των προτέρων και να ληφθούν υπόψη ώστε να διασφαλίζεται η ασφάλεια για όλους. Στις ΔΣ, οι ανακοινώσεις των στάσεων μπορούν να βοηθήσουν τα άτομα με προβλήματα όρασης να μετακινηθούν με μεγαλύτερη σιγουριά. Συνολικά, τα προσβάσιμα συστήματα καθοδήγησης στο πλαίσιο των ΔΣ αποτελούν ουσιώδες μέτρο που συμβάλλει στην προώθηση της κοινωνικής ένταξης και των ίσων ευκαιριών κινητικότητας για άτομα με κάθε είδος αναπηρίας που μειώνει την κινητικότητα (π.χ. Βαρκελώνη και Μαδρίτη-Ισπανία, Πράγα-Τσεχική Δημοκρατία, Λουκέρνη-Ελβετία) [17-19]. </t>
  </si>
  <si>
    <t>Οι κύριες δαπάνες που συνδέονται με την παραδοσιακή οριζόντια και κατακόρυφη σήμανση αφορούν την εφαρμογή της κατάλληλης σήμανσης είτε πρόκειται για νέες εγκαταστάσεις είτε για την επικαιροποίηση των υφιστάμενων, καθώς και τη συντήρησή τους.</t>
  </si>
  <si>
    <t xml:space="preserve">Η παροχή πληροφοριών για τις ΔΣ μέσω χρονοδιαγραμμάτων, διαδρομών και χαρτών περιλαμβάνει κυρίως δαπάνες που σχετίζονται με τον σχεδιασμό, την κατασκευή, την επικαιροποίηση και τη συντήρηση του σχετικού υλικού. Η παροχή πληροφοριών για τις ΔΣ μέσω ηλεκτρονικών υπηρεσιών μέσω του διαδικτύου ή εφαρμογών περιλαμβάνουν πρόσθετες δαπάνες συλλογής και ανάλυσης δεδομένων, δαπάνες απόκτησης και συντήρησης τεχνολογικού εξοπλισμού και δαπάνες διαχείρισης εφαρμογών έργου [3]. Η δημοσιοποίηση των δεδομένων για τις ΔΣ μέσω πυλών ανοιχτών δεδομένων (Application Programming Interface-API) μπορεί να ενθαρρύνει τρίτους προγραμματιστές να αξιοποιήσουν τα δεδομένα και να δημιουργήσουν εφαρμογές που βελτιώνουν τις πληροφορίες για τις ΔΣ και την προσβασιμότητα των πεζών χωρίς επιπρόσθετο κόστος για την αρμόδια αρχή, πέραν αυτού που απαιτείται για τη διαχείριση του API. </t>
  </si>
  <si>
    <t>Τα έξοδα για τις πινακίδες μεταβλητών μηνυμάτων και την πληροφόρηση επιβατών σε πραγματικό χρόνο περιλαμβάνουν κυρίως τις δαπάνες αγοράς, λειτουργίας και συντήρησης για συσκευές/αισθητήρες συλλογής δεδομένων και οθόνες. Περιλαμβάνουν επίσης δαπάνες προσωπικού για το προσωπικό που απαιτείται για την παρακολούθηση της ροής δεδομένων ως προς την ακρίβεια. Τα συστήματα πληροφόρησης επιβατών σε πραγματικό χρόνο περιλαμβάνουν επίσης το κόστος συντήρησης των διεπαφών με τους χρήστες (μέσω εφαρμογών κ.λπ.). Η αρμόδια αρχή δεν βαρύνεται με αυτό το κόστος στην περίπτωση εφαρμογών τρίτων.</t>
  </si>
  <si>
    <t xml:space="preserve">Η παροχή ακουστικής καθοδήγησης περιλαμβάνει το κόστος κτήσης και συντήρησης του εξοπλισμού (π.χ. προσθήκη ακουστικών σημάτων σε φωτεινούς σηματοδότες, στάσεις και σταθμούς λεωφορείων και οχήματα ΔΣ) και την ηχογράφηση των οδηγιών. Η καθοδήγηση σε πραγματικό χρόνο και η αυτοματοποιημένη καθοδήγηση μπορεί να γίνεται με ψηφιακά μέσα χρησιμοποιώντας πλατφόρμες τρίτων, στα οποία μπορεί επίσης να περιλαμβάνεται το κόστος για την αρμόδια αρχή. </t>
  </si>
  <si>
    <t>Οι δαπάνες που σχετίζονται με την υλοποίηση πλατφόρμας σχεδιασμού πολυτροπικών μεταφορών περιλαμβάνουν τις δαπάνες συλλογής και συντήρησης δεδομένων, καθώς και τις δαπάνες ανάπτυξης, λειτουργίας και συντήρησης του αντίστοιχου λογισμικού/εφαρμογής. Εάν τρίτος έχει αναλάβει τη διαχείριση, το λογισμικό / η εφαρμογή ενδέχεται να έχει χαμηλό ή μηδενικό άμεσο κόστος για την αρχή. Ωστόσο, οι δαπάνες προσωπικού θα πρέπει πάντα να λαμβάνονται υπόψη.</t>
  </si>
  <si>
    <t xml:space="preserve">Συνήθως δεν υπάρχουν εμφανή νομικά εμπόδια ή ζητήματα διακυβέρνησης σχετικά με τη θέσπιση μέτρων παροχής πληροφοριών εφόσον ο φορέας που μοιράζεται τις πληροφορίες έχει το σχετικό δικαίωμα. Τέτοιου είδους ενέργειες σπάνια εγείρουν πολιτικές ανησυχίες και σε πολλές περιπτώσεις το κοινό τις υποστηρίζει σθεναρά. Η μόνη πρόκληση που μπορεί να προκύψει αφορά τη συνεργασία που μπορεί να χρειαστεί να δημιουργηθεί μεταξύ των δήμων, της περιφέρειας και των φορέων και αρχών ΔΣ, όταν οι διάφοροι ενδιαφερόμενοι πρέπει να συντονιστούν για την παροχή πληροφοριών. Η ακεραιότητα της παροχής πληροφοριών θα πρέπει επίσης να διασφαλίζεται στις οδούς για τις οποίες είναι υπεύθυνες διαφορετικές αρχές, δηλ. εθνικές, περιφερειακές και δημοτικές. </t>
  </si>
  <si>
    <t>Όσον αφορά τον σχεδιασμό των πινακίδων, πρέπει να λαμβάνονται υπόψη οι ανάγκες και οι ιδιαιτερότητες όλων των ατόμων, ειδικά των ατόμων με αναπηρία, και πρέπει να ακολουθούνται συγκεκριμένοι κανόνες. Στην Ελλάδα έχουν εκδοθεί κατευθυντήριες γραμμές και καταβάλλονται αρκετές προσπάθειες προς αυτή την κατεύθυνση. Ωστόσο, χρειάζεται περισσότερη εποπτεία ως προς το αν αυτές οι κατευθυντήριες γραμμές τηρούνται με τον δέοντα τρόπο. Για την ορθή εφαρμογή και επιτυχία των μέτρων αυτών, η αρμόδια αρχή θα πρέπει να διαβουλευθεί με τις αντιπροσωπευτικές ενώσεις και ομάδες χρηστών στο στάδιο του σχεδιασμού και της εφαρμογής, ώστε αυτοί τους οποίους αφορά το μέτρο να μπορούν να εκφράσουν τη γνώμη τους.</t>
  </si>
  <si>
    <t>Όσον αφορά την παροχή πληροφοριών για τις ΔΣ, όταν ιδιωτικές εταιρείες εκμεταλλεύονται γραμμές ΔΣ, στη σύμβαση θα πρέπει να υπάρχει πρόβλεψη για τον τρόπο παροχής των πληροφοριών στο κοινό. Στις περιπτώσεις που η παροχή των γραμμών αυτών αποτελεί μονοπώλιο, οι πάροχοι συχνά δεν μεριμνούν για την έγκαιρη και ακριβή ενημέρωση του επιβατικού κοινού, καθώς θεωρούν ότι δεν υπάρχει εναλλακτική λύση. Στις περιπτώσεις αυτές, είναι ιδιαίτερα σημαντικό να δηλώνονται ρητά στη σύμβαση κριτήρια απόδοσης, συμπεριλαμβανομένης της παροχής ακριβών πληροφοριών.</t>
  </si>
  <si>
    <t>Στην περίπτωση της πλατφόρμας MaaS ή συστημάτων σχεδιασμού μετακινήσεων που παρέχουν πληροφορίες για πολυτροπικές μεταφορές, πιθανοί κοινωνικοί, λειτουργικοί και κανονιστικοί φραγμοί ενδέχεται να εμποδίσουν την υλοποίηση. Για παράδειγμα, η εξάρτηση από ψηφιακές εφαρμογές για τη βελτίωση της κινητικότητας και της προσβασιμότητας των ατόμων και για την παροχή σχεδιασμού πολυτροπικών μεταφορών μπορεί να εγείρει ζητήματα ισότητας για όσους δεν έχουν πρόσβαση σε αυτές τις πληροφορίες. Η έλλειψη συνεργασίας είναι επίσης ένα ζήτημα που μπορεί να παρεμποδίσει την ανάπτυξη τέτοιων συστημάτων. Ελλείψει ενός υψηλής ποιότητας συστήματος ΔΣ, η παροχή πληροφοριών για πολυτροπικές μεταφορές πιθανότατα δεν θα καταφέρει να αλλάξει τη συμπεριφορά των χρηστών. Τέλος, πρέπει να αντιμετωπιστούν πρόσθετες προκλήσεις κανονιστικού χαρακτήρα, συμπεριλαμβανομένων ζητημάτων προστασίας προσωπικών δεδομένων (GDPR) και πλαισίων διαμοιρασμού δεδομένων [21, 24].</t>
  </si>
  <si>
    <t>Τα μέτρα που αφορούν την παροχή πληροφοριών μπορούν [3,12]:</t>
  </si>
  <si>
    <t>· να μειώσουν τον χρόνο μετακίνησης και αναζήτησης του βέλτιστου τρόπου μετακίνησης, γεγονός που μπορεί να οδηγήσει σε μεγαλύτερη ικανοποίηση των επιβατών,</t>
  </si>
  <si>
    <t>· να ενθαρρύνουν την αποτελεσματικότερη δρομολόγηση και χρήση του οδικού δικτύου, των διαδρομών για μετακίνηση πεζή και ποδηλασία και των ΔΣ, γεγονός που θα μπορούσε να μειώσει το κόστος κυκλοφοριακής συμφόρησης,</t>
  </si>
  <si>
    <t>· να βοηθήσουν τα άτομα με αναπηρία να αποκτήσουν περισσότερη αυτονομία και ανεξάρτητη κινητικότητα, υποστηρίζοντας συνεπώς την κοινωνική ένταξη,</t>
  </si>
  <si>
    <t>· να αυξήσουν την ικανοποίηση των επιβατών, την αξιοπιστία των υπηρεσιών και την εξοικονόμηση χρόνου διαδρομής, στοιχείο που μπορεί να οδηγήσει σε αυξημένη χρήση των ΔΣ.</t>
  </si>
  <si>
    <t>Από την άλλη πλευρά, τα μέτρα σχετικά με την παροχή πληροφοριών θα μπορούσαν επίσης να έχουν ορισμένες αρνητικές επιπτώσεις, για παράδειγμα [3,12]:</t>
  </si>
  <si>
    <t>· Η μείωση της αβεβαιότητας για τις διαδρομές και τις μετακινήσεις μπορεί να ενθαρρύνει τη χρήση του Ι.Χ. αυτοκινήτου έως έναν βαθμό εάν αποδειχθεί ότι είναι σημαντικά «καλύτερο» από τις εναλλακτικές λύσεις.</t>
  </si>
  <si>
    <t>· Τα προηγμένα συστήματα πληροφοριών για τις ΔΣ αυξάνουν την εξάρτηση από τα πληροφοριακά συστήματα και απαιτούν από τους καταναλωτές να έχουν πρόσβαση στο διαδίκτυο και σε έξυπνες συσκευές, στοιχείο που μπορεί να αποκλείσει τα άτομα χωρίς πρόσβαση.</t>
  </si>
  <si>
    <t>Το κόστος είναι συνήθως χαμηλό για τη συμβατική οριζόντια και κατακόρυφη σήμανση. Το αντίστοιχο κόστος στην Ελλάδα είναι περίπου 100 ευρώ ανά πινακίδα, παρότι εξαρτάται από τον τύπο και το μέγεθος της πινακίδας. Η υλοποίηση προσβάσιμων συστημάτων καθοδήγησης στο στάδιο κατασκευής των οδών είναι σχετικά οικονομική. Η ανακαίνιση των υφιστάμενων οδών με προσβάσιμα συστήματα καθοδήγησης μπορεί να είναι πιο δαπανηρή.</t>
  </si>
  <si>
    <t xml:space="preserve">Οι τιμές των πινακίδων μεταβλητών μηνυμάτων ποικίλλουν σε μεγάλο βαθμό, ανάλογα με το είδος της χρησιμοποιούμενης τεχνολογίας, το μέγεθος, τον αριθμό γραμμών κειμένου και άλλα χαρακτηριστικά. Οι ενδεικτικές τιμές μπορούν να είναι 3 000 – 10 000 δολάρια ΗΠΑ (2 784.72 – 9 282.40 ευρώ) ανά πινακίδα μεταβλητών μηνυμάτων. Ένα σύστημα πληροφόρησης επιβατών σε πραγματικό χρόνο για τις ΔΣ μπορεί να κοστίσει έως 9 000 ευρώ ανά μονάδα και περιλαμβάνει την ενσωματωμένη υλική υποδομή επί του οχήματος (δέκτης GPS, οθόνη προορισμού, χιλιομετρητής) και την υποδομή στις στάσεις λεωφορείων (πληροφόρηση επιβατών σε πραγματικό χρόνο) [22]. </t>
  </si>
  <si>
    <t>Η δημιουργία και η υλοποίηση προγραμμάτων πολυτροπικών μεταφορών από τρίτους θα απαιτήσουν ελάχιστη χρηματοδότηση από την κυβέρνηση. Θα υπάρξουν δαπάνες σε σχέση με τη συλλογή δεδομένων που θα τροφοδοτούν αυτές τις εφαρμογές ενώ θα πρέπει να υπάρχει και μια ευνοϊκή ρυθμιστική δομή οποία θα περιλαμβάνει πρότυπα και κανονισμούς για την ανταλλαγή δεδομένων και την υποβολή εκθέσεων. Αυτό είναι πιθανό να υπαγορεύεται από ένα ανώτερο κυβερνητικό επίπεδο, αλλά μπορεί να εμπλέκει τις τοπικές αρχές, ώστε να διασφαλιστεί ότι λαμβάνεται υπόψη η στρατηγική θεώρηση του ευρύτερου ρόλου των MaaS στην πολιτική μεταφορών. Οι αρμόδιες αρχές μεταφορών που συνεργάζονται με την πλατφόρμα MaaS και περιλαμβάνουν επίσης την ενοποιημένη έκδοση εισιτηρίων ενδέχεται να είναι σε θέση να διερευνήσουν καινοτόμα μοντέλα τιμολόγησης για την προσέλκυση επιβατών [12].</t>
  </si>
  <si>
    <t>Η αντίστοιχη αρχή ή φορέας εκμετάλλευσης μπορεί να εφαρμόσει μέτρα παροχής πληροφοριών εύκολα και γρήγορα σε σύγκριση με άλλους. Μπορούν να προκύψουν καθυστερήσεις εάν είναι απαραίτητο να διασφαλιστεί η συνέπεια των πληροφοριών μεταξύ των διαφόρων φορέων και αρχών, για παράδειγμα όταν απαιτείται η συνεργασία του δήμου και της περιφέρειας για τη σήμανση οδών οι οποίες, μολονότι ανήκουν στην περιφέρεια, διέρχονται επίσης εντός των οικισμών. Η συλλογή δεδομένων για την τροφοδότηση μέτρων πληροφόρησης —ιδίως με δεδομένα σε πραγματικό χρόνο— μπορεί να εντείνει τις καθυστερήσεις εάν δεν είναι ήδη θεσπισμένα.</t>
  </si>
  <si>
    <t xml:space="preserve">Τα μέτρα παροχής πληροφοριών υλοποιούνται κυρίως σε επίπεδο δήμου ή περιφέρειας χωρίς να απαιτείται εθνική παρέμβαση. Ωστόσο, απαιτείται η συμμετοχή της ελληνικής κυβέρνησης στη σύνταξη σχετικών κατευθυντήριων γραμμών για την παροχή πληροφοριών σε άτομα με αναπηρία και στην θέσπιση προϋποθέσεων στις συμβάσεις υπηρεσιών ΔΣ αναφορικά με την παροχή προσβάσιμων πληροφοριών για τις ΔΣ. Οι κανονισμοί για την ανταλλαγή δεδομένων και την υποβολή εκθέσεων μπορούν επίσης να γίνονται σε εθνικό επίπεδο σε συνδυασμό με κανονισμούς και κατευθυντήριες γραμμές της ΕΕ που ενισχύουν τα συστήματα σχεδιασμού πολυτροπικών μεταφορών [25]. </t>
  </si>
  <si>
    <t>1. Brendel, A. B., &amp; Mandrella, M. (2016). Information Systems in the Context of Sustainable Mobility Services: A Literature Review and Directions for Future Research. Americas Conference on Information Systems.</t>
  </si>
  <si>
    <t>2. Pellicelli, G., Rossetti, S., Caselli, B., &amp; Zazzi, M. (2022). Urban regeneration as an opportunity to redesign Sustainable Mobility. Experiences from the Emilia-Romagna Regional Call. Transportation Research Procedia. https://doi.org/10.1016/j.trpro.2021.12.074</t>
  </si>
  <si>
    <t>3. ITF. (2021). Transport Climate Action Directory – Public transport information. https://www.itf-oecd.org/policy/public-transport-information</t>
  </si>
  <si>
    <t>4. Concello de Pontevedra. (2013). Better on foot. https://360.pontevedra.gal/publicacions/Better-on-foot/2/</t>
  </si>
  <si>
    <t>5. Municipality of Mulhouse. (2015). Special visit to the city of Mulhouse - red line. https://www.mulhouse.fr/medias/Culture-sports-loisirs/tourisme/Visiter-Mulhouse/Parcours-fil-rouge-2015.pdf</t>
  </si>
  <si>
    <t>6. Farr, A. C., Kleinschmidt, T., Yarlagadda, P. K. D. V, &amp; Mengersen, K. L. (2012). Wayfinding: A simple concept, a complex process. Transport Reviews, 32, 715–743. http://dx.doi.org/10.1080/01441647.2012.712555</t>
  </si>
  <si>
    <t>7. Gibson, D., &amp; Pullman, C. (2009). The Wayfinding Handbook: Information Design for Public Places. Princeton Architectural Press.</t>
  </si>
  <si>
    <t>8. Ella, A. (2018). Review of Variable Message Signs for Cyclists in Copenhagen. ELTIS | The Urban Mobility Observatory. https://www.eltis.org/discover/news/review-variable-message-signs-cyclists-copenhagen</t>
  </si>
  <si>
    <t>9. Pechin, S. (2021). Croatian city of Zadar seeks views on its proposed mobility plan. ELTIS | The Urban Mobility Observatory. https://www.eltis.org/in-brief/news/croatian-city-zadar-seeks-views-its-proposed-mobility-plan</t>
  </si>
  <si>
    <t>10. Keri, A. (2023). DB Improves Regional Passenger Experience with Real-Time Capacity Information. Railway-News. https://railway-news.com/db-improves-regional-passenger-experience-with-real-time-capacity-information/</t>
  </si>
  <si>
    <t>11. Przybycień, A. (2022). Real-Time Passenger Information System for the agglomeration of 56 cities in Poland. ELTIS | The Urban Mobility Observatory. https://www.eltis.org/resources/videos/real-time-passenger-information-system-agglomeration-56-cities-poland</t>
  </si>
  <si>
    <t>12. ITF. (2021). Transport Climate Action Directory – Mobility as a service (MaaS). https://www.itf-oecd.org/policy/mobility-as-a-service</t>
  </si>
  <si>
    <t>13. Giaume, C. (2023). App aims improve students’ urban mobility in Cascais. ELTIS | The Urban Mobility Observatory. https://www.eltis.org/in-brief/news/app-aims-improve-students-urban-mobility-cascais</t>
  </si>
  <si>
    <t>14. Giaume, C. (2022). Prague has launched a Mobility-as-a-Service app. ELTIS | The Urban Mobility Observatory. https://www.eltis.org/in-brief/news/prague-has-launched-mobility-service-app</t>
  </si>
  <si>
    <t>15. Giaume, C. (2023). Mobility as a service partnership delivers in Lisbon and in neighbouring Évora. ELTIS | The Urban Mobility Observatory. https://www.eltis.org/in-brief/news/mobility-service-partnership-delivers-lisbon-and-neighbouring-evora</t>
  </si>
  <si>
    <t>16. Giaume, C. (2023b). Collaboration aims to deliver safer urban mobility for the visually impaired. ELTIS | The Urban Mobility Observatory. https://www.eltis.org/in-brief/news/collaboration-aims-deliver-safer-urban-mobility-visually-impaired</t>
  </si>
  <si>
    <t>17. Giaume, C. (2022). EMT Madrid launches a request for proposal to design the bus of the future. ELTIS | The Urban Mobility Observatory. https://www.eltis.org/in-brief/news/emt-madrid-launches-request-proposal-design-bus-future</t>
  </si>
  <si>
    <t>18. ELTIS. (2015). Helping visually impaired passengers travel around Prague (Czech Republic). ELTIS | The Urban Mobility Observatory. https://www.eltis.org/discover/case-studies/helping-visually-impaired-passengers-travel-around-prague-czech-republic</t>
  </si>
  <si>
    <t>19. ELTIS. (2015). Understanding the needs of visually impaired passengers in Lucerne (Switzerland). ELTIS | The Urban Mobility Observatory. https://www.eltis.org/discover/case-studies/understanding-needs-visually-impaired-passengers-lucerne-switzerland</t>
  </si>
  <si>
    <t>20. Pechin, S. (2020). Barcelona continues to facilitate public transport use by visually impaired people. ELTIS | The Urban Mobility Observatory. https://www.eltis.org/in-brief/news/barcelona-continues-facilitate-public-transport-use-visually-impaired-people</t>
  </si>
  <si>
    <t>21. ITF. (2021). The Innovative Mobility Landscape: The Case of Mobility as a Service. International Transport Forum Policy Papers, 92. https://doi.org/10.1787/46903a00-en</t>
  </si>
  <si>
    <t>22. O’Mahony, M. (2003). Real-time passenger information: costs and benefits. Proceedings of the Association for European Transport Conference, Strasbourg, France. http://www.tara.tcd.ie/</t>
  </si>
  <si>
    <t>23. Voice of Vision Impairment. (2024). 12. Public Transport – Voice of Vision Impairment. https://vvi.ie/our-policies/accessible-communications-policy/12-public-transport/</t>
  </si>
  <si>
    <t>24. ITF (2023). Mix and MaaS: Data Architecture for Mobility as a Service. International Transport Forum Policy Papers, No. 113. OECD Publishing, Paris.</t>
  </si>
  <si>
    <t>25. ITF (2021). Reporting Mobility Data: Good Governance Principles and Practices. International Transport Forum Policy Papers, No. 101, OECD Publishing, Paris.</t>
  </si>
  <si>
    <t>Τοπικές αρχές (δήμοι και περιφέρειες), ελληνική κυβέρνηση</t>
  </si>
  <si>
    <t>✓ Προνομιακοί χώροι στάθμευσης για οχήματα κοινής χρήσης</t>
  </si>
  <si>
    <t>✓ Λωρίδες υψηλής πλήρωσης οχημάτων</t>
  </si>
  <si>
    <t xml:space="preserve">Η μέση πλήρωση επηρεάζει σημαντικά τον όγκο της κυκλοφορίας, ο οποίος μπορεί να μειωθεί με πολιτικές που ενθαρρύνουν την υψηλότερη πλήρωση. Η «μέση πλήρωση» των επιβατικών οχημάτων ορίζεται ως ο μέσος αριθμός επιβατών ανά όχημα. Το χαμηλό ποσοστό πλήρωσης επιβατικών οχημάτων, ιδιαίτερα για μετακινήσεις από και προς την εργασία κατά τις ώρες αιχμής, αυξάνει την κυκλοφοριακή συμφόρηση και την υποβάθμιση του περιβάλλοντος [1-3]. </t>
  </si>
  <si>
    <t>Το ποσοστό ιδιοκτησίας Ι.Χ. αυτοκινήτων στην Ελλάδα είναι πολύ υψηλό, γεγονός που οδηγεί σε χαμηλό μέσο ποσοστό πλήρωσης επιβατικών οχημάτων σε εθνική κλίμακα. Κατά τη δεκαετία του 1970, η πλήρωση αυτοκινήτων αυξήθηκε λόγω των ενεργειακών κρίσεων, αλλά έκτοτε μειώνεται σταθερά. Από το 1975, ο αριθμός των Ι.Χ. αυτοκινήτων αυξάνεται ταχύτατα. Καθώς περισσότερα άτομα είναι κάτοχοι αυτοκινήτων, η μέση πλήρωση έχει μειωθεί [4].</t>
  </si>
  <si>
    <t>Υπάρχουν αρκετές πολιτικές που μπορούν να προωθήσουν την υψηλότερη πλήρωση οχημάτων (επιβατικά οχήματα με περισσότερους από δύο επιβάτες) για να μειωθεί ο αριθμός των Ι.Χ. αυτοκινήτων στο δίκτυο καθώς και η ζήτηση για οδικό χώρο, οδηγώντας σε μειωμένη συμφόρηση και ζήτηση στάθμευσης, μειωμένη κατανάλωση καυσίμων και λιγότερες περιβαλλοντικές επιπτώσεις [4,5]. Χαρακτηριστικά παραδείγματα κινήτρων για την αύξηση της πλήρωσης των οχημάτων για επιβατικές μεταφορές είναι οι λωρίδες υψηλής πλήρωσης οχημάτων και οι προνομιακοί χώροι στάθμευσης για αυτοκίνητα κοινής χρήσης και συνεπιβατισμού.</t>
  </si>
  <si>
    <t xml:space="preserve">Η καθιέρωση λωρίδων υψηλής πλήρωσης οχημάτων και η προνομιακή στάθμευση συγκεκριμένων οχημάτων θα πρέπει να συνοδεύονται από κατάλληλο πρόγραμμα αστυνόμευσης. </t>
  </si>
  <si>
    <t xml:space="preserve">Οι λωρίδες υψηλής πλήρωσης οχημάτων (high occupancy vehicle - HOV) είναι καταλληλότερες για εφαρμογή σε εθνικές ή περιφερειακές αρτηρίες με κυκλοφοριακή συμφόρηση, αυτοκινητοδρόμους, κύριους υπεραστικούς άξονες ή κύριες οδικές αρτηρίες. Ενδέχεται να χρειαστεί εθνικός ή/και περιφερειακός συντονισμός ανάλογα με το πλαίσιο. </t>
  </si>
  <si>
    <t xml:space="preserve">Οι λωρίδες υψηλής πλήρωσης οχημάτων είναι καθορισμένες λωρίδες στο οδόστρωμα για οχήματα με υψηλή πλήρωση (με δύο ή τρεις επιβάτες) και λεωφορεία πέραν των λωρίδων γενικής χρήσης. Συνήθως έχουν λιγότερη κυκλοφοριακή συμφόρηση από τις λωρίδες γενικής χρήσης, γεγονός που επιτρέπει στους επιλέξιμους χρήστες να αποφεύγουν την κυκλοφορία. Οι λωρίδες υψηλής πλήρωσης οχημάτων βελτιώνουν τη ροή της κυκλοφορίας και μειώνουν την κυκλοφοριακή συμφόρηση, εξοικονομούν χρόνο και επιτρέπουν πιο αξιόπιστους χρόνους μετακίνησης. Οι λωρίδες υψηλής πλήρωσης οχημάτων μπορούν να ενθαρρύνουν τον συνεπιβατισμό. Οι λωρίδες υψηλής πλήρωσης οχημάτων μπορούν να καθιερωθούν κατά τις ώρες αιχμής όπου επικρατούν συνθήκες κυκλοφοριακής συμφόρησης ή ως μόνιμο μέτρο. Οι λωρίδες αυτές μπορούν να καθοριστούν για οχήματα που μεταφέρουν ορισμένο αριθμό επιβατών, όπως 2, 3 ή περισσότερους. Η είσοδος σε αυτές τις λωρίδες μπορεί να περιορίζεται σε συγκεκριμένα σημεία ή να είναι ανοικτή σε οποιαδήποτε θέση όπου είναι διαθέσιμες. </t>
  </si>
  <si>
    <t>Οι λωρίδες υψηλής πλήρωσης οχημάτων μπορούν να προσαρμοστούν ώστε να ενθαρρύνουν την υιοθέτηση οχημάτων χαμηλών εκπομπών και να συνδυαστούν με συστήματα τιμολόγησης. Στα οχήματα χαμηλών εκπομπών μπορεί να χορηγηθούν εξαιρέσεις για τη χρήση λωρίδων υψηλής πλήρωσης, ανεξάρτητα από την πλήρωση, ενθαρρύνοντας την υιοθέτησή τους. Οι εξαιρέσεις μπορούν να παρέχονται στο πλαίσιο βραχυπρόθεσμης πολιτικής για την ενθάρρυνση της υιοθέτησης καθαρότερων οχημάτων αλλά δεν θα πρέπει να αποτελούν μακροπρόθεσμη λύση καθώς εξακολουθούν να προσφέρουν κίνητρα για την ιδιοκτησία των Ι.Χ. αυτοκινήτων. Η σταδιακή κατάργηση των εν λόγω εξαιρέσεων θα πρέπει να ενταχθεί στη διαδικασία σχεδιασμού. Οι λωρίδες υψηλής πλήρωσης οχημάτων μπορούν να συνδυάζονται με συστήματα τιμολόγησης οδικού δικτύου για τη δημιουργία λωρίδων διοδίων υψηλής πλήρωσης (high occupancy toll - HOT), όπου και άλλα οχήματα μπορούν να έχουν πρόσβαση στη λωρίδα υψηλής πλήρωσης οχημάτων καταβάλλοντας το τέλος διοδίων υψηλής πλήρωσης. Ενώ αυτό παράγει έσοδα για τους φορείς εκμετάλλευσης διοδίων, η μετατροπή μιας λωρίδας υψηλής πλήρωσης οχημάτων σε λωρίδα διοδίων υψηλής πλήρωσης μπορεί να μειώσει τα σχετικά οφέλη. Η επίδραση των λωρίδων διοδίων υψηλής πλήρωσης οχημάτων στις μετακινήσεις εξαρτάται από τη χρησιμοποιούμενη διάρθρωση τιμών. Εάν η τιμή παραμείνει πολύ χαμηλή, η εγκατάσταση θα αντιμετωπίσει κυκλοφοριακή συμφόρηση, μειώνοντας συνεπώς την απόδοση τόσο για τους χρήστες με έναν επιβάτη όσο και για τους χρήστες των λωρίδων υψηλής πλήρωσης οχημάτων.  Οι λωρίδες διοδίων υψηλής πλήρωσης οχημάτων έχουν επικριθεί για την έλλειψη συμπερίληψης, καθώς παρέχουν μια υποδομή που οι πιο εύποροι οδηγοί έχουν την οικονομική δυνατότητα να χρησιμοποιούν χωρίς να τηρούν την απαίτηση περί υψηλής πλήρωσης, ενώ οι οδηγοί χαμηλότερων εισοδημάτων δεν μπορούν. Από την άλλη, οι εγκαταστάσεις των λωρίδων υψηλής πλήρωσης οχημάτων είναι επωφελείς για τις δημόσιες συγκοινωνίες (ΔΣ) και τον συνεπιβατισμό, δυνατότητες που χρησιμοποιούνται εκτενώς από πολίτες με χαμηλό εισόδημα και σε μειονεκτική θέση όσον αφορά τις μετακινήσεις. Μπορούν να συμβάλλουν στη βελτίωση της αποτελεσματικότητας των οδικών ΔΣ [6-9]. Μια λωρίδα υψηλής πλήρωσης οχημάτων μπορεί να δημιουργηθεί με τρεις διαφορετικούς τρόπους: α) με τη μετατροπή υπάρχουσας οδικής λωρίδας πολλαπλών χρηστών σε λωρίδα υψηλής πλήρωσης οχημάτων (προσωρινά ή μόνιμα) (π.χ. Ουάσιγκτον και Καλιφόρνια-ΗΠΑ, Leeds και Μπρίστολ-Ηνωμένο Βασίλειο), β) με την προσθήκη μιας επιπλέον εσωτερικής ή εξωτερικής λωρίδας (π.χ. Μαδρίτη-Ισπανία) και γ) με τη μετατροπή υπάρχουσας λεωφορειολωρίδας σε λωρίδα υψηλής πλήρωσης οχημάτων (π.χ. Λος Άντζελες-Καλιφόρνια). Η προσθήκη επιπλέον λωρίδων υψηλής πλήρωσης οχημάτων, ενώ είναι λιγότερο αμφιλεγόμενη επιλογή, μπορεί να οδηγήσει σε επαγόμενη ζήτηση. Οι λωρίδες υψηλής πλήρωσης οχημάτων μπορεί να είναι τμήμα αυτοκινητοδρόμου (όπως συνηθίζεται στις ΗΠΑ) ή μείζονος οδικής αρτηρίας (όπως στο Leeds-Ηνωμένο Βασίλειο) [10, 11].</t>
  </si>
  <si>
    <t>Σύμφωνα με το Υπουργείο Μεταφορών του Οντάριο, το 2006, όσοι μετακινούνταν καθημερινά στο Τορόντο και χρησιμοποιούσαν τις εγκαταστάσεις λωρίδων υψηλής πλήρωσης οχημάτων εξοικονομούσαν 14-17 λεπτά ανά μετακίνηση σε σύγκριση με τον χρόνο μετακίνησης πριν διατεθούν αυτές οι λωρίδες. Επιπλέον, το Υπουργείο διαπίστωσε ότι το ποσοστό των καθημερινά μετακινούμενων ατόμων που προχώρησαν σε συνεπιβατισμό κατά τις πρωινές ώρες αιχμής αυξήθηκε από 14% το 2003 σε σχεδόν 40%. Τις απογευματινές ώρες αιχμής, το 37% των καθημερινά μετακινούμενων ατόμων προχώρησε σε συνεπιβατισμό έναντι 22% το 2003. Οι λωρίδες υψηλής πλήρωσης οχημάτων είχαν μέση ταχύτητα 100 χλμ./ώρα τις ώρες αιχμής σε σύγκριση με 60 χλμ./ώρα στις λωρίδες γενικής κυκλοφορίας [12].</t>
  </si>
  <si>
    <t>Το 2005, κατά τις πρωινές ώρες αιχμής (6:30 π.μ. έως 9:30 π.μ.), δύο λωρίδες υψηλής πλήρωσης οχημάτων στη Βόρεια Βιρτζίνια των ΗΠΑ μετέφεραν 31 700 άτομα σε 8 600 οχήματα (κατά μέσο όρο 3.7 άτομα ανά όχημα). Από την άλλη πλευρά, οι τρεις ή τέσσερις λωρίδες γενικής χρήσης μετέφεραν 23 500 άτομα σε 21 300 οχήματα (με μέσο όρο 1.1 άτομο ανά όχημα). Όσοι χρησιμοποιούσαν τη λωρίδα υψηλής πλήρωσης οχημάτων δαπάνησαν κατά μέσο όρο 29 λεπτά στις μετακινήσεις τους, ενώ όσοι βρίσκονταν στη λωρίδα γενικής κυκλοφορίας 64 λεπτά αντίστοιχα [13].</t>
  </si>
  <si>
    <t xml:space="preserve">Οι προνομιακοί χώροι στάθμευσης για οχήματα κοινής χρήσης και συνεπιβατισμού ενδείκνυνται για εφαρμογή σε αστικές περιοχές Κατηγορίας 1 και 2. Αφορούν επίσης τουριστικές περιοχές και περιοχές με μεγάλες ροές εισερχόμενων μετακινήσεων, όπου οι χρήστες είναι πιθανότερο να έχουν παρόμοια αφετηρία και προορισμό μετακίνησης. Όλες αυτές οι περιοχές χαρακτηρίζονται από αυξημένη ζήτηση για χώρους στάθμευσης και κυκλοφοριακή συμφόρηση, και η αυξημένη πλήρωση μπορεί να προσφέρει λύσεις σε υπάρχοντα προβλήματα. </t>
  </si>
  <si>
    <t xml:space="preserve">Οι προνομιακοί χώροι στάθμευσης για οχήματα κοινής χρήσης, καθώς και για οχήματα χαμηλών εκπομπών και συνεπιβατισμού μπορούν να εξασφαλιστούν μέσω: α) αποκλειστικών θέσεων στάθμευσης, συνήθως των καλύτερων θέσεων σε μία δεδομένη περιοχή στάθμευσης, ή σε επιθυμητούς προορισμούς όπως εμπορικοί χώροι, κέντρα εκδηλώσεων και κόμβους μεταφορών (π.χ. Mississauga-Οντάριο, Βοστόνη-Μασαχουσέτη), β) δωρεάν στάθμευσης, στάθμευσης με μειωμένα τέλη ή στάθμευσης χωρίς χρονικό περιορισμό όπου επιβάλλονται τέλη στάθμευσης και χρονικοί περιορισμοί (π.χ. στο Σιατλ-Ουάσινγκτον, Πόρτλαντ-Όρεγκον) και γ) μέσω συνδυασμού των προαναφερθέντων (Boulder-Κολοράντο). Οι προνομιακές θέσεις στάθμευσης μπορούν να εξοικονομήσουν χρόνο και να προσφέρουν άνεση στους χρήστες. Αντίστοιχα, η ορατότητα αυτών των χώρων μπορεί να λειτουργήσει ως μέτρο έλξης για την προσέλκυση νέων χρηστών σε συστήματα κοινής χρήσης οχημάτων και συνεπιβατισμού [14]. </t>
  </si>
  <si>
    <t>Επί του παρόντος, το Πόρτλαντ του Όρεγκον διαθέτει δύο επιλογές για όσους προχωρούν σε συνεπιβατισμό και χρησιμοποιούν το δημόσιο σύστημα στάθμευσης: θέσεις στάθμευσης παρά την οδό και θέσεις στάθμευσης στο SmartPark Garage. Σκοπός και των δύο προγραμμάτων είναι να μετριάσουν την κυκλοφοριακή συμφόρηση, να βελτιώσουν την ποιότητα του αέρα και να μειώσουν τον αριθμό των οχημάτων με έναν επιβάτη [15].</t>
  </si>
  <si>
    <r>
      <t xml:space="preserve">Το κόστος των λωρίδων υψηλής πλήρωσης οχημάτων περιλαμβάνει την κατασκευή, συντήρηση, διαχείριση έργου και την αστυνόμευση (βλ. </t>
    </r>
    <r>
      <rPr>
        <sz val="9"/>
        <color rgb="FF1FA784"/>
        <rFont val="Arial"/>
        <family val="2"/>
      </rPr>
      <t>Εφαρμογή κανόνων οδικής κυκλοφορίας και στάθμευσης - ΕΚΣ</t>
    </r>
    <r>
      <rPr>
        <sz val="9"/>
        <rFont val="Arial"/>
        <family val="2"/>
      </rPr>
      <t xml:space="preserve">). Το κόστος αυτό εξαρτάται από τον τύπο των λωρίδων υψηλής πλήρωσης οχημάτων, π.χ. μετατροπή υφιστάμενης λωρίδας ή προσθήκη νέας. Συνιστώνται οι μετατροπές λωρίδων που έχουν χαμηλότερο κόστος έναντι της προσθήκης λωρίδων στις ήδη υπάρχουσες. Οι λωρίδες υψηλής πλήρωσης οχημάτων πρέπει να συνοδεύονται από εκστρατείες μάρκετινγκ και επικοινωνίας που συνεπάγονται επιπλέον κόστος (βλ. </t>
    </r>
    <r>
      <rPr>
        <sz val="9"/>
        <color rgb="FF1FA784"/>
        <rFont val="Arial"/>
        <family val="2"/>
      </rPr>
      <t>Εκπαιδευτικά προγράμματα και εκστρατείες ευαισθητοποίησης - ΕΠΕ</t>
    </r>
    <r>
      <rPr>
        <sz val="9"/>
        <rFont val="Arial"/>
        <family val="2"/>
      </rPr>
      <t>). Πηγές εσόδων συνδέονται με τις λωρίδες υψηλής πλήρωσης οχημάτων μόνο όταν γίνονται δεκτά στην λωρίδα οχήματα με έναν επιβάτη μετά την καταβολή διοδίων (μετατρέποντάς την σε λωρίδα διοδίων υψηλής πλήρωσης οχημάτων), τα οποία μπορούν να ποικίλλουν ανάλογα με την ώρα της ημέρας και το επίπεδο κυκλοφοριακής συμφόρησης. Οι λωρίδες υψηλής πλήρωσης οχημάτων μπορούν να ωφεληθούν από μειωμένα διόδια σε σύγκριση με τις λωρίδες γενικής χρήσης εάν συνδυαστούν με ένα σύστημα τιμολόγησης χρήσης οδικού δικτύου.</t>
    </r>
  </si>
  <si>
    <r>
      <t xml:space="preserve">Το κόστος που σχετίζεται με τους προνομιακούς χώρους στάθμευσης περιλαμβάνει κυρίως την εφαρμογή ελέγχων στάθμευσης όπως η υλοποίηση, εγκατάσταση και συντήρηση αδειών, καρτών, παρκόμετρων και η σήμανση χώρων στάθμευσης (βλ. </t>
    </r>
    <r>
      <rPr>
        <sz val="9"/>
        <color rgb="FF1FA784"/>
        <rFont val="Arial"/>
        <family val="2"/>
      </rPr>
      <t>Κανονισμοί στάθμευσης - ΚΣΤ</t>
    </r>
    <r>
      <rPr>
        <sz val="9"/>
        <rFont val="Arial"/>
        <family val="2"/>
      </rPr>
      <t xml:space="preserve">). Πρέπει να προβλεφθούν πρόσθετες δαπάνες για τη διαφήμιση και τις πινακίδες καθοδήγησης σε αυτούς τους χώρους στάθμευσης (βλ. Ευρεία διαθεσιμότητα πληροφόρησης για τη βιώσιμη κινητικότητα σε προσβάσιμη μορφή - ΔΠΚ). Πρέπει επίσης να προβλεφθούν έξοδα επιβολής για τον έλεγχο της παράνομης στάθμευσης, καθώς και να εξεταστούν ψηφιακές/ηλεκτρονικές μέθοδοι επιβολής (βλ. </t>
    </r>
    <r>
      <rPr>
        <sz val="9"/>
        <color rgb="FF1FA784"/>
        <rFont val="Arial"/>
        <family val="2"/>
      </rPr>
      <t>Εφαρμογή κανόνων οδικής κυκλοφορίας και στάθμευσης - ΕΚΣ</t>
    </r>
    <r>
      <rPr>
        <sz val="9"/>
        <rFont val="Arial"/>
        <family val="2"/>
      </rPr>
      <t>).</t>
    </r>
  </si>
  <si>
    <t xml:space="preserve">Οι λωρίδες υψηλής πλήρωσης οχημάτων μπορεί να είναι αμφιλεγόμενες και να τύχουν σημαντικής αντίστασης: κάποιοι θεωρούν ότι η προτεραιότητα αυτών των λωρίδων είναι άδικη επειδή ευνοεί μία ομάδα χρηστών του οδικού δικτύου (τους χρήστες των λωρίδων) έναντι άλλων. Συνεπώς, πριν από την εφαρμογή του μέτρου έχει κρίσιμη σημασία η εξασφάλιση δημόσιας και πολιτικής στήριξης. Οι προσπάθειες μάρκετινγκ πρέπει να δώσουν προτεραιότητα στις συστάσεις για λωρίδες υψηλής πλήρωσης οχημάτων που είναι τόσο τεχνικά εφικτές (οικονομικά αποδοτικές, αυξάνουν τη συνολική χωρητικότητα και πληρούν τα πρότυπα ασφάλειας και τα περιβαλλοντικά πρότυπα) όσο και ελκυστικές για το κοινό που εξυπηρετούν. Η δημιουργία λωρίδων υψηλής πλήρωσης οχημάτων απαιτεί συνεπή επιβολή για τη διασφάλιση της ορθής χρήσης των συγκεκριμένων λωρίδων.  </t>
  </si>
  <si>
    <t>Μέχρι τον Ιούλιο του 2023 η Ελλάδα δεν είχε θέσει σε εφαρμογή λωρίδες υψηλής πλήρωσης οχημάτων. Ωστόσο, η καθιέρωση ενός τέτοιου μέτρου θα μπορούσε να βελτιώσει σημαντικά τη ροή της κυκλοφορίας σε μεγάλους αυτοκινητοδρόμους όπως η Αττική Οδός και η Περιφερειακή Οδός Θεσσαλονίκης. Εκτός από το κόστος υλοποίησης και κατασκευής, η κύρια πρόκληση για την υλοποίηση των μέτρων αυτών στην Ελλάδα είναι ο συντονισμός με τους διάφορους ενδιαφερόμενους φορείς. Γενικά, οι εγκαταστάσεις των λωρίδων υψηλής πλήρωσης οχημάτων υλοποιούνται μέσω συνεργασίας ανάμεσα σε εθνικές υπηρεσίες μεταφορών, περιφερειακές αρχές μεταφορών και σχεδιασμού, αρχές και φορείς ΔΣ, καθώς και φορέων επιβολής αστυνόμευσης.</t>
  </si>
  <si>
    <t xml:space="preserve">Όσον αφορά την υλοποίηση των προνομιακών θέσεων στάθμευσης, η δυνατότητα των δήμων να δεσμεύουν αυτούς τους χώρους στάθμευσης για τους χρήστες συνεπιβατισμού / οχημάτων κοινής χρήσης εξαρτάται από το ποιος είναι υπεύθυνος γι’ αυτούς τους χώρους και ποιος έχει την ευθύνη για την οδό (δημοτική ή περιφερειακή) στην οποία βρίσκονται οι θέσεις. Εάν ο δήμος εκμεταλλεύεται τις θέσεις στην οδό, η εφαρμογή ενός τέτοιου μέτρου θα είναι σχετικά εύκολη. Ωστόσο, θα χρειαστεί έγκριση της αποκεντρωμένης διοίκησης εάν οι θέσεις στάθμευσης βρίσκονται σε περιφερειακή οδό. Εάν οι θέσεις στάθμευσης στην οδό ελέγχονται από ιδιωτικό φορέα εκμετάλλευσης, ο δήμος συνάπτει σύμβαση με τον φορέα.  </t>
  </si>
  <si>
    <t xml:space="preserve">Τα κίνητρα για την αύξηση της πλήρωσης των επιβατικών οχημάτων μπορούν να έχουν τα ακόλουθα δυνητικά οφέλη [10]: </t>
  </si>
  <si>
    <t>· αύξηση της πλήρωσης, της ταχύτητας και της αξιοπιστίας,</t>
  </si>
  <si>
    <t>· μείωση του μέσου χρόνου και κόστους μετακίνησης, της συμφόρησης και της ρύπανσης,</t>
  </si>
  <si>
    <t>· ενθάρρυνση επιλογών κοινής χρήσης αυτοκινήτων και συνεπιβατισμού που μπορούν να μειώσουν τα συνολικά διανυθέντα οχηματοχιλιόμετρα, τη χρήση ενέργειας, τις εκπομπές CO2 και ατμοσφαιρικών ρύπων και τα τροχαία ατυχήματα.</t>
  </si>
  <si>
    <t>· Οι τοπικές αρχές μπορούν να εξοικονομήσουν από το κόστος των οδικών υποδομών και των υποδομών στάθμευσης καθώς από τις λειτουργικές δαπάνες των ΔΣ εφόσον χρησιμοποιούν λωρίδες υψηλής πλήρωσης οχημάτων, δίνοντας τη δυνατότητα στα λεωφορεία να λειτουργούν αποτελεσματικότερα.</t>
  </si>
  <si>
    <t>Από την άλλη πλευρά, τα κίνητρα πλήρωσης οχημάτων θα μπορούσαν επίσης να έχουν ορισμένες αρνητικές επιπτώσεις, όπως για παράδειγμα [10]:</t>
  </si>
  <si>
    <t>· Αύξηση των εκπομπών CO2 και της αστικής εξάπλωσης λόγω παράπλευρων αποτελεσμάτων (δηλ. αύξηση μετακινήσεων χάρη στην εξοικονόμηση χρόνου μετακίνησης).</t>
  </si>
  <si>
    <t>· Αύξηση ποσοστών κυκλοφοριακής συμφόρησης και ατυχημάτων και δημιουργία σημείων κυκλοφοριακής συμφόρησης στα σημεία εισόδου και εξόδου των λωρίδων υψηλής πλήρωσης οχημάτων.</t>
  </si>
  <si>
    <t>Το κόστος εξαρτάται από τον τύπο των λωρίδων υψηλής πλήρωσης οχημάτων, π.χ. μετατροπή υφιστάμενης ή προσθήκη νέας. Η μετατροπή λωρίδας γενικής χρήσης σε λωρίδα υψηλής πλήρωσης οχημάτων κοστίζει λιγότερο από την κατασκευή νέας λωρίδας, ειδικά εάν στο σύστημα των λωρίδων υψηλής πλήρωσης οχημάτων περιλαμβάνονται φυσικά εμπόδια.</t>
  </si>
  <si>
    <t>Βάσει δεδομένων από διάφορα έργα στις ΗΠΑ, το κόστος της προσθήκης επίγειων λωρίδων υψηλής πλήρωσης οχημάτων (που γενικά περιλαμβάνουν νέα επίστρωση, σήμανση και εκ νέου διαγραμμίσεις) ανήλθε περίπου σε 1.2 – 3.1 εκατ. δολάρια ΗΠΑ (1.1 – 2.9 εκατ. ευρώ) ανά χιλιόμετρο λωρίδας.  Οι υπερυψωμένες εγκαταστάσεις λωρίδων υψηλής πλήρωσης οχημάτων, οι οποίες κατασκευάστηκαν πάνω από τους υπάρχοντες αυτοκινητοδρόμους, κόστισαν 11.8 – 14.3 εκατ. δολάρια ΗΠΑ (10.95 – 13.27 εκατ. ευρώ) ανά χιλιόμετρο λωρίδας.  Για λωρίδα διοδίων υψηλής πλήρωσης οχημάτων, τα ετήσια έσοδα ανά χλμ. μπορούν να κυμανθούν από 237 267 έως 474 783 δολάρια ΗΠΑ (220 241-440 713 ευρώ) σύμφωνα με το επιλεγέν σύστημα διοδίων και το ποσοστό οχημάτων χαμηλότερης πλήρωσης [16].</t>
  </si>
  <si>
    <t>Η μετατροπή υφιστάμενων λωρίδων σε νέες μπορεί να είναι ένα μέτρο σχετικά χαμηλού κόστους. Για παράδειγμα, το σύστημα Trondheim στη Νορβηγία κόστισε 60 000 λίρες Αγγλίας (70 269 ευρώ) για σήμανση, διαγραμμίσεις, πληροφόρηση και μάρκετινγκ [10].</t>
  </si>
  <si>
    <r>
      <t xml:space="preserve">Οι δαπάνες που σχετίζονται με την παροχή προνομιακών θέσεων στάθμευσης είναι γενικά μικρές και περιλαμβάνουν κυρίως ειδικές πινακίδες κυκλοφορίας, διαγραμμίσεις, ειδικά σήματα κ.λπ., ενώ εκτιμώνται περίπου σε 300 – 400 ευρώ ανά θέση στάθμευσης. Οι υψηλότερες δαπάνες συνδέονται με το προσωπικό που είναι απαραίτητο για την έκδοση αδειών, την επιβολή του μέτρου και τη χρήση ψηφιακών/ηλεκτρονικών μεθόδων επιβολής (βλ. </t>
    </r>
    <r>
      <rPr>
        <sz val="9"/>
        <color rgb="FF1FA784"/>
        <rFont val="Arial"/>
        <family val="2"/>
      </rPr>
      <t>Εφαρμογή κανόνων οδικής κυκλοφορίας και στάθμευσης - ΕΚΣ</t>
    </r>
    <r>
      <rPr>
        <sz val="9"/>
        <rFont val="Arial"/>
        <family val="2"/>
      </rPr>
      <t>).</t>
    </r>
  </si>
  <si>
    <t>Συνολικά, η επιβολή κινήτρων πλήρωσης των οχημάτων μπορεί να δημιουργήσει έσοδα από διόδια, τέλη στάθμευσης και πρόστιμα.</t>
  </si>
  <si>
    <t>Η υλοποίηση λωρίδων υψηλής πλήρωσης οχημάτων / διοδίων υψηλής πλήρωσης οχημάτων απαιτεί σημαντικό χρόνο (έως 6-7 έτη) για τον σχεδιασμό, τη μελέτη, τις διαβουλεύσεις και τον συντονισμό με διαφορετικά επίπεδα διακυβέρνησης, την κατασκευή και την εφαρμογή [17]. Όταν το έργο περιλαμβάνει τη μετατροπή υπάρχουσας λωρίδας, ο χρόνος υλοποίησης μπορεί να είναι συγκριτικά μικρότερος.</t>
  </si>
  <si>
    <t>Οι προνομιακοί χώροι στάθμευσης μπορούν να καθιερωθούν εύκολα και γρήγορα καθώς εφαρμόζονται σε τοπικό επίπεδο. Ωστόσο, μπορεί να υπάρξουν κάποιες καθυστερήσεις εάν ο δήμος χρειάζεται να λάβει έγκριση από την αποκεντρωμένη διοίκηση σε περίπτωση που προταθούν αλλαγές στάθμευσης σε περιφερειακή οδό ή ο δήμος πρέπει να καταλήξει σε συμφωνία με την εταιρεία που εκμεταλλεύεται τη στάθμευση στην οδό.</t>
  </si>
  <si>
    <t xml:space="preserve">Οι λωρίδες υψηλής πλήρωσης οχημάτων μπορούν να υλοποιηθούν τόσο σε περιφερειακό όσο και σε εθνικό επίπεδο. Όταν υλοποιούνται από την αντίστοιχη περιφέρεια, απαιτείται η έγκριση της εθνικής κυβέρνησης, ενώ όταν υλοποιούνται σε εθνικό επίπεδο, η ευθύνη βαρύνει αποκλειστικά την ελληνική κυβέρνηση. Η εθνική συμμετοχή θεωρείται επίσης απαραίτητη για την εξασφάλιση της απαραίτητης χρηματοδότησης. </t>
  </si>
  <si>
    <t xml:space="preserve">Μπορούν να καθιερωθούν προνομιακοί χώροι στάθμευσης χωρίς την παρέμβαση της ελληνικής κυβέρνησης. Ωστόσο, η ελληνική κυβέρνηση μπορεί να εκδίδει οδηγίες και συστάσεις για την απλούστευση της διαδικασίας υλοποίησης σε τοπικό επίπεδο. Για παράδειγμα, μπορεί να παρέχει κατευθυντήριες γραμμές για την καθιέρωση προνομιακών χώρων στάθμευσης για οχήματα κοινής χρήσης. Οι εν λόγω οδηγίες μπορούν να εξαλείψουν την ανάγκη έγκρισης από την αποκεντρωμένη διοίκηση για την υλοποίηση του εν λόγω μέτρου σε περιφερειακή οδό. </t>
  </si>
  <si>
    <t>1. Mittal, S., Dai, H., Fujimori, S., Hanaoka, T., &amp; Zhang, R. (2017). Key factors influencing the global passenger transport dynamics using the AIM/transport model. Transportation Research Part D: Transport and Environment, 55, 373–388. https://doi.org/10.1016/j.trd.2016.10.006</t>
  </si>
  <si>
    <t>2. O’Riordan, V., Rogan, F., Gallachóir, B. Ó., Uidhir, T. Mac, &amp; Daly, H. (2022). How and why we travel – Mobility demand and emissions from passenger transport. Transportation Research Part D: Transport and Environment, 104. https://doi.org/10.1016/j.trd.2022.103195</t>
  </si>
  <si>
    <t>3. Soukhov, A., &amp; Mohamed, M. (2022). Occupancy and GHG emissions: thresholds for disruptive transportation modes and emerging technologies. Transportation Research Part D: Transport and Environment, 102. https://doi.org/10.1016/j.trd.2021.103127</t>
  </si>
  <si>
    <t>4. Paravantis, J. A., &amp; Georgakellos, D. A. (2007). Trends in energy consumption and carbon dioxide emissions of passenger cars and buses. Technological Forecasting and Social Change, 74, 682–707. https://doi.org/10.1016/j.techfore.2006.05.005</t>
  </si>
  <si>
    <t>5. Stamos, I., Kitis, G., Basbas, S., &amp; Tzevelekis, I. (2012). Evaluation of a High Occupancy Vehicle Lane in Central Business District Thessaloniki. Procedia - Social and Behavioral Sciences, 48, 1088–1096. https://doi.org/10.1016/j.sbspro.2012.06.1085</t>
  </si>
  <si>
    <t>6. ITF. (2021). Decongesting our Cities: Summary and Conclusions. ITF Roundtable Reports, 183, OECD Publishing, Paris.</t>
  </si>
  <si>
    <t>7. Konishi, H., &amp; Mun, S. (2010). Carpooling and congestion pricing: HOV and HOT lanes. Regional Science and Urban Economics, 40, 173–186. https://doi.org/10.1016/j.regsciurbeco.2010.03.009</t>
  </si>
  <si>
    <t>8. Poole, R. W. (2020). The Impact of HOV and HOT Lanes on Congestion in the United States. International Transport Forum Discussion Papers, No. 2020/08, OECD Publishing, Paris.</t>
  </si>
  <si>
    <t>9. Hall, J. (2020). High-occupancy Toll Lanes: Their Distributional Impact and Effect on Congestion. International Transport Forum Discussion Papers, 2020/07. https://doi.org/10.1787/04525828-en</t>
  </si>
  <si>
    <t>10. KONSULT. (2014). High Occupancy Vehicle Lanes. Policy Guidebook. http://www.konsult.leeds.ac.uk/pg/29/</t>
  </si>
  <si>
    <t>11. Victoria Transport Policy Institute. (2019). Strategies to Improve Transit and Ridesharing Speed and Convenience. TDM Encyclopedia.</t>
  </si>
  <si>
    <t>12. Transport Canada. (2010). High Occupancy Vehicle Lanes in Canada. https://web.archive.org/web/20120419031447/http://www.tc.gc.ca/eng/programs/environment-utsp-hovlanescanada-886.htm</t>
  </si>
  <si>
    <t>13. Virginia Department of Transportation (2017). High Occupancy Vehicle (HOV) Systems. https://www.virginiadot.org/travel/hov-novasched.asp</t>
  </si>
  <si>
    <t>14. Rye, T., Tully, S., Godin, G., Schmalholz, N., &amp; Hertel, M. (2022). Parking and SUMP: Using parking management to achieve your SUMP objectives effectively and sustainably.</t>
  </si>
  <si>
    <t>15. Portland. Gov. (n.d.). Public Parking Carpool Program. https://www.portland.gov/transportation/parking/public-parking-carpool-program</t>
  </si>
  <si>
    <t>16. Access. (1997). Hot Lanes: Introducing Congestion-Pricing One Lane at a Time. https://www.accessmagazine.org/fall-1997/hot-lanes-introducing-congestion-pricing-one-lane-at-a-time/</t>
  </si>
  <si>
    <t>17. Bay Area Express Lanes. (2012). Proposed express lane I-880 Alameda HOV Lane conversion. https://mtc.ca.gov/sites/default/files/I-880_Fact_Sheet.pdf</t>
  </si>
  <si>
    <t xml:space="preserve">✓ Διαχείριση κυκλοφορίας: Όρια ταχύτητας										</t>
  </si>
  <si>
    <t xml:space="preserve">Η εφαρμογή ορίων ταχύτητας είναι ένα εξαιρετικά αποτελεσματικό μέτρο οδικής ασφάλειας που στοχεύει στη μείωση της ταχύτητας και της επιτάχυνσης των μηχανοκίνητων οχημάτων. Μελέτες έχουν αποδείξει ότι όταν τα οχήματα κινούνται με υψηλότερες ταχύτητες, η πιθανότητα ατυχημάτων και τραυματισμών πεζών αυξάνεται σε συχνότητα και σοβαρότητα [1-3]. Η υπερβολική ταχύτητα είναι ο πιο κρίσιμος παράγοντας που συμβάλλει στην πρόκληση και τη σοβαρότητα τροχαίων ατυχημάτων στην Ελλάδα, καθώς το 55% των θανατηφόρων ατυχημάτων με επιβατικά οχήματα και το 43% των θανατηφόρων ατυχημάτων με μοτοσικλέτες και μοτοποδήλατα προκαλούνται από την υπερβολική ταχύτητα του οχήματος [4]. </t>
  </si>
  <si>
    <t xml:space="preserve">Τα όρια ταχύτητας είναι ιδιαίτερα σημαντικά για όλους τις επιμέρους κατηγορίες αστικών περιοχών. Μπορούν επίσης να εφαρμοστούν σε περιφερειακό και εθνικό επίπεδο στο πλαίσιο των στρατηγικών οδικής ασφάλειας. </t>
  </si>
  <si>
    <t>Σύμφωνα με την ισχύουσα νομοθεσία στην Ελλάδα, το μέγιστο επιτρεπόμενο όριο ταχύτητας για μηχανοκίνητα οχήματα σε κατοικημένες περιοχές ορίζεται στα 50 χλμ./ώρα, εκτός αν ορίζεται διαφορετικά με ειδικές πινακίδες κυκλοφορίας [5]. Με βάση τις μελέτες που εκπονούνται ή εγκρίνονται από τις αρμόδιες τεχνικές υπηρεσίες των οργανισμών τοπικής αυτοδιοίκησης και με απόφαση του οικείου περιφερειακού, δημοτικού ή κοινοτικού Συμβουλίου, μπορούν να καθοριστούν και να τροποποιηθούν τα ανώτατα όρια ταχύτητας των οδών η επίβλεψη και συντήρηση των οποίων τελούν υπό την ευθύνη τους και τα οποία θα πρέπει να είναι χαμηλότερα από τα ανώτατα όρια ταχύτητας που προβλέπει ο νόμος.</t>
  </si>
  <si>
    <t xml:space="preserve">Έρευνες έχουν δείξει ότι ακόμα και μια μικρή μείωση της μέσης ταχύτητας κατά 1% μπορεί να οδηγήσει σε σημαντική μείωση της συχνότητας ατυχημάτων με τραυματισμούς κατά περίπου 2%, της συχνότητας σοβαρών ατυχημάτων κατά 3% και της συχνότητας θανατηφόρων ατυχημάτων κατά 4%. Η μείωση των ορίων ταχύτητας έχει πολλά οφέλη που μπορούν να βελτιώσουν την ποιότητα ζωής στις γειτονιές, στις αστικές περιοχές και την κοινωνία στο σύνολό της. Τα οφέλη αυτά περιλαμβάνουν μείωση του κυκλοφοριακού θορύβου, της ρύπανσης, των εκπομπών αερίων του θερμοκηπίου, της κατανάλωση καυσίμων και των εμποδίων διάσχισης. Επιπλέον, χαμηλότερες ταχύτητες μπορούν να προάγουν την αίσθηση της κοινότητας και να ενθαρρύνουν το περπάτημα και την ποδηλασία, που έχουν θετικές επιπτώσεις για την υγεία της κοινωνίας [6]. </t>
  </si>
  <si>
    <t>Πολλές πόλεις, όπως η Ζυρίχη, το Παρίσι και οι Βρυξέλλες, έχουν εφαρμόσει όριο ταχύτητας 30 χλμ./ώρα σε κατοικημένες περιοχές με υποσχόμενα αποτελέσματα. Η Ζυρίχη επισημοποίησε αυτό το όριο το 2022 για οικιστικές περιοχές. Μελέτες έχουν δείξει ότι η ταχύτητα στους δρόμους με το νέο όριο έχει μειωθεί κατά 15 χλμ./ώρα και η ηχορύπανση έχει μειωθεί έως και 4.5 dB(A) τη νύχτα [7-9]. Στο Παρίσι, η ταχύτητα των οχημάτων περιορίστηκε στα 30 χλμ./ώρα από τον Αύγουστο του 2021, με εξαιρέσεις για ορισμένες οδούς. Η μείωση του ορίου ταχύτητας στοχεύει στη μείωση των σωματικών βλαβών κατά περίπου 25% και έως 40% για τα σοβαρά και θανατηφόρα τροχαία ατυχήματα. Τα όρια ταχύτητας ελευθερώνουν επίσης χώρο στο οδόστρωμα για άλλες χρήσεις, όπως πεζοδρόμια, βλάστηση και ποδηλατοδρόμους [10-11]. Από την εφαρμογή γενικού ορίου ταχύτητας 30 χλμ./ώρα στις Βρυξέλλες τον Ιανουάριο του 2021, υπήρξε αξιοσημείωτη μείωση της μέσης ταχύτητας. Αυτό είχε ως αποτέλεσμα τη σταθερή μείωση του αριθμού των πεζών που σκοτώθηκαν ή τραυματίστηκαν σοβαρά κυκλοφορώντας στην πόλη. Έως τα τέλη του 2022, τα αντίστοιχα αριθμητικά στοιχεία είχαν φτάσει στο χαμηλότερο σημείο τους στις Βρυξέλλες από το 2004 [12].</t>
  </si>
  <si>
    <t>Ταχύτητες-στόχοι κάτω των 30 χλμ./ώρα μπορεί να είναι κατάλληλες σε αρκετές περιπτώσεις, όπως στην περίπτωση κοινής χρήσης οδικής υποδομής, δηλ. σε κοινόχρηστο οδόστρωμα, σχεδιασμένο για αργή μετακίνηση όπου πεζοί, ποδηλάτες και οδηγοί Ι.Χ. αυτοκινήτων έχουν όλοι δικαίωμα διέλευσης. Αυτό είναι ιδιαίτερα σημαντικό στις περιοχές γύρω από τα σχολεία που χαρακτηρίζονται ως ζώνες υψηλού κινδύνου για τροχαία ατυχήματα όπου εμπλέκονται και παιδιά-πεζοί. [13].</t>
  </si>
  <si>
    <r>
      <t xml:space="preserve">Για να είναι αποτελεσματικές, οι ζώνες ταχύτητας 30 χλμ./ώρα επιβάλλεται να επιβάλλονται φυσικά με υποδομές ήπιας κυκλοφορίας, γεγονός που υποχρεώνει τους οδηγούς να μειώσουν την ταχύτητα [14]. Στα μέτρα αυτά περιλαμβάνονται α) μέτρα στένωσης του οδοστρώματος όπως κυκλοφοριακοί λαιμοί, β) μέτρα κατακόρυφης εκτροπής, όπως υπερυψώσεις οδοστρώματος (σαμαράκια), μαξιλάρια, τραπέζια, άνω διαβάσεις πεζών, αλλαγές στο υλικό του οδοστρώματος και λωρίδες θορύβου και γ) μέτρα οριζόντιας εκτροπής, όπως διαδοχικές τεχνητές στροφές και κυκλικοί κόμβοι (βλ. </t>
    </r>
    <r>
      <rPr>
        <sz val="9"/>
        <color rgb="FF1FA784"/>
        <rFont val="Arial"/>
        <family val="2"/>
      </rPr>
      <t>Σχέδια πεζοδρομήσεων και εξωραϊσμού αστικού χώρου - ΣΠΕ</t>
    </r>
    <r>
      <rPr>
        <sz val="9"/>
        <rFont val="Arial"/>
        <family val="2"/>
      </rPr>
      <t>) [15-17].</t>
    </r>
  </si>
  <si>
    <t>Η εισαγωγή νέων μειωμένων ορίων ταχύτητας θα πρέπει να συνοδεύεται από βελτιωμένη αστυνόμευση, ειδικά κατά την πρώιμη περίοδο εφαρμογής του μέτρου [14].</t>
  </si>
  <si>
    <r>
      <t xml:space="preserve">Το κύριο κόστος που σχετίζεται με την εφαρμογή των ορίων ταχύτητας αφορά την εγκατάσταση κατάλληλων πινακίδων κυκλοφορίας – είτε πρόκειται για την εγκατάσταση νέων πινακίδων είτε για την ενημέρωση των υφιστάμενων πινακίδων καθώς και τη συντήρησή τους. Εάν συνοδεύονται από υποδομές ήπιας κυκλοφορίας, η κατασκευή και η συντήρησή τους θα επιφέρουν επιπλέον δαπάνες (βλ. </t>
    </r>
    <r>
      <rPr>
        <sz val="9"/>
        <color rgb="FF1FA784"/>
        <rFont val="Arial"/>
        <family val="2"/>
      </rPr>
      <t>Σχέδια πεζοδρομήσεων και εξωραϊσμού αστικού χώρου - ΣΠΕ</t>
    </r>
    <r>
      <rPr>
        <sz val="9"/>
        <rFont val="Arial"/>
        <family val="2"/>
      </rPr>
      <t xml:space="preserve">). Για να γίνουν αποδεκτά, τα όρια ταχύτητας μπορούν να υποστηριχθούν με εκστρατείες επικοινωνίας που θα έχουν επιπλέον κόστος (βλ. </t>
    </r>
    <r>
      <rPr>
        <sz val="9"/>
        <color rgb="FF1FA784"/>
        <rFont val="Arial"/>
        <family val="2"/>
      </rPr>
      <t>Εκπαιδευτικά προγράμματα και εκστρατείες ευαισθητοποίησης - ΕΠΕ</t>
    </r>
    <r>
      <rPr>
        <sz val="9"/>
        <rFont val="Arial"/>
        <family val="2"/>
      </rPr>
      <t xml:space="preserve">). Τέλος, η εφαρμογή ορίων ταχύτητας συνεπάγεται επίσης έξοδα αστυνόμευσης (βλ. </t>
    </r>
    <r>
      <rPr>
        <sz val="9"/>
        <color rgb="FF1FA784"/>
        <rFont val="Arial"/>
        <family val="2"/>
      </rPr>
      <t>Εφαρμογή κανόνων οδικής κυκλοφορίας και στάθμευσης - ΕΚΣ</t>
    </r>
    <r>
      <rPr>
        <sz val="9"/>
        <rFont val="Arial"/>
        <family val="2"/>
      </rPr>
      <t>). Ωστόσο, η αστυνόμευση θα μπορούσε να δημιουργήσει έσοδα από πρόστιμα που θα μπορούσαν να χρησιμοποιηθούν για τη χρηματοδότηση παρεμβάσεων βιώσιμης κινητικότητας.</t>
    </r>
  </si>
  <si>
    <t>Η επιβολή ορίων ταχυτήτων θα πρέπει να συνοδεύεται από συμπληρωματικά μέτρα, όπως εντατικοποίηση της αστυνόμευσης, προώθηση εναλλακτικών μέσων μεταφοράς και ενίσχυση της διατροπικότητας.</t>
  </si>
  <si>
    <t>Για να είναι εφικτό ένα έργο είναι σημαντικό να κερδίσει την αποδοχή της τοπικής κοινότητας. Ένα έργο επιβολής ορίων ταχύτητας θα μπορούσε να καταστεί αμφιλεγόμενο, σε περίπτωση που οι κάτοικοι της επηρεαζόμενης περιοχής θεωρούν ότι έχει μειωθεί η προσβασιμότητα τους. Ένας αποτελεσματικός τρόπος για να αντιμετωπιστεί αυτό είναι να εφαρμοστούν χαμηλότερα όρια ταχύτητας και εκστρατείες ευαισθητοποίησης που τονίζουν τα οφέλη της αλλαγής σε θέματα ασφάλειας. Η αποδοχή από τους πολίτες είναι επίσης ένα στοιχείο-κλειδί για την επιτυχία των αλλαγών στα όρια ταχύτητας και μπορεί να επιτευχθεί αν διασφαλιστεί ότι οι κάτοικοι κατανοούν τους λόγους για την αλλαγή [18]. Για την αντιμετώπιση των προβληματισμών σχετικά με ένα έργο ζωνών χαμηλής ταχύτητας, ίσως είναι επωφελές να υλοποιηθεί προσωρινά ή ως πιλοτικό έργο προτού καταστεί μόνιμο. Αυτό επιτρέπει τη δοκιμή της ιδέας, την ανάπτυξη υποστήριξης και την παρουσίαση των ωφελειών της. Τα πιλοτικά έργα μπορούν να διαρκέσουν για λίγες ώρες ή εβδομάδες, επιτρέποντας στους πολίτες να βιώσουν τα πλεονεκτήματα από πρώτο χέρι και διευκολύνοντας την ανάπτυξη υποστήριξης για ζώνες χαμηλής ταχύτητας σε άλλες περιοχές [13].</t>
  </si>
  <si>
    <t>Επί του παρόντος, στην Ελλάδα, η θέσπιση χαμηλότερων ορίων ταχύτητας σε αστικές περιοχές αποτελεί πάγια απαίτηση των τοπικών αρχών. Σύμφωνα με την ισχύουσα ελληνική νομοθεσία, το μέγιστο όριο ταχύτητας για μηχανοκίνητα οχήματα σε αστικές περιοχές ορίζεται στα 50 χλμ./ώρα, ανεξάρτητα από τη λειτουργική κατάταξη του οδικού δικτύου. Η νομοθεσία ορίζει επίσης ότι οι δήμοι έχουν την εξουσία να μειώνουν τα όρια ταχύτητας στις οδούς που τελούν υπό τη δικαιοδοσία τους, εφόσον έχουν λάβει έγκριση από την αρμόδια Αποκεντρωμένη Διοίκηση. Αυτή η γραφειοκρατική διαδικασία απαιτεί μελέτη για να τεκμηριωθεί η σκοπιμότητα της προτεινόμενης αλλαγής, συνεπώς η μετατροπή κάθε επιμέρους οδού σε οδό με όριο ταχύτητας τα 30 χλμ./ώρα είναι χρονοβόρα και δαπανηρή. Η στελέχωση των δήμων συχνά δεν επαρκεί για να αναλάβει την εκπόνηση ξεχωριστής μελέτης προκειμένου να ληφθεί έγκριση για κάθε οδό. Οι δήμοι συνηγορούν υπέρ της εφαρμογής χαμηλότερου νομοθετημένου ορίου ταχύτητας 30 χλμ./ώρα σε όλες τις τοπικές οδούς. Αυτό θα απλοποιούσε τη διαδικασία θέσπισης χαμηλότερου ορίου ταχύτητας σε όλο το τοπικό οδικό δίκτυο, χωρίς να απαιτούνται πρόσθετες διαδικασίες από τον δήμο.</t>
  </si>
  <si>
    <t>Η υλοποίηση του μέτρου αυτού θα μπορούσε να επιτευχθεί ευκολότερα με εθνική πρωτοβουλία. Το Εθνικό Στρατηγικό Σχέδιο Οδικής Ασφάλειας - Ελλάδα 2030 προσδιορίζει την υπερβολική ταχύτητα ως τον πλέον κρίσιμο παράγοντα που συμβάλλει στην πρόκληση και τη σοβαρότητα τροχαίων ατυχημάτων στην Ελλάδα. Προτείνει μείωση του ορίου ταχύτητας στις αστικές οδούς από 50 χλμ./ώρα σε 30 χλμ./ώρα και 20 χλμ./ώρα σε περιοχές γύρω από σχολεία [4]. Για τον σκοπό αυτό έχει συνταχθεί και αποσταλεί στην πολιτική ηγεσία νομοθετική διάταξη για την τροποποίηση του άρθρου 20 (Όρια Ταχύτητας) του Κώδικα Οδικής Κυκλοφορίας (ΚΟΚ) (Ν. 2696/99), που θέτει το όριο ταχύτητας στις τοπικές οδούς σε κατοικημένες περιοχές στα 30 χλμ./ώρα. Ωστόσο, η πρόταση δεν έχει υιοθετηθεί ακόμη από την ελληνική κυβέρνηση.</t>
  </si>
  <si>
    <t xml:space="preserve">Εκτός από τις δυσκολίες στην εφαρμογή του μέτρου, οι δήμοι αντιμετωπίζουν επίσης δυσκολίες για την παρακολούθηση της συμμόρφωσης (ανεπαρκείς πόροι για αστυνόμευση). </t>
  </si>
  <si>
    <t xml:space="preserve">Η μείωση των ορίων ταχύτητας στις αστικές περιοχές μπορεί να πετύχει τα εξής [13,19]: </t>
  </si>
  <si>
    <t>· Μείωση των τροχαίων ατυχημάτων και της σοβαρότητάς τους.</t>
  </si>
  <si>
    <t>· Βελτίωση των περιβαλλοντικών συνθηκών μειώνοντας τα επίπεδα θορύβου και ατμοσφαιρικής ρύπανσης καθώς και των εκπομπών άνθρακα.</t>
  </si>
  <si>
    <t>· Βελτίωση της ασφάλειας και της άνεσης για τους ευάλωτους χρήστες του οδικού δικτύου και ενθάρρυνση των ενεργητικών τρόπων μετακίνησης.</t>
  </si>
  <si>
    <t>· Μείωση της επικράτησης της μηχανοκίνητης κυκλοφορίας και αποθάρρυνση της χρήσης Ι.Χ. αυτοκινήτων σε επιλεγμένους χώρους.</t>
  </si>
  <si>
    <t>· Βελτίωση σωματικής και ψυχικής υγείας.</t>
  </si>
  <si>
    <t>· Βελτίωση της τοπικής προσβασιμότητας και προώθηση της τοπικής οικονομίας και οικονομικής ανάπτυξης.</t>
  </si>
  <si>
    <t xml:space="preserve">Από την άλλη πλευρά, τα μέτρα μείωσης των ορίων ταχύτητας θα μπορούσαν επίσης να έχουν ορισμένες ανεπιθύμητες επιπτώσεις, όπως [13,19]: </t>
  </si>
  <si>
    <t>· Αύξηση της κυκλοφορίας και της ταχύτητας εκτός της περιοχής εφαρμογής μέτρων κυκλοφορίας, λόγω της εκτρεπόμενης κυκλοφορίας.</t>
  </si>
  <si>
    <t xml:space="preserve">· Συγκεκριμένα μέτρα, όπως υπερυψώσεις οδοστρώματος (σαμαράκια) ίσως προκαλέσουν πρόσθετες επιβραδύνσεις και επιταχύνσεις που μπορούν να αυξήσουν τις εκπομπές αερίων ρύπων.  </t>
  </si>
  <si>
    <t xml:space="preserve">Τα μέτρα που σχετίζονται με τη μείωση των ορίων ταχύτητας είναι κυρίως μέτρα χαμηλού κόστους. Η ενημέρωση των πινακίδων ορίου ταχύτητας ή η προσθήκη νέων αποτελεί έναν χαμηλού κόστους τρόπο αλλαγής των ορίων ταχύτητας [20]. Το κόστος των πινακίδων ορίου ταχύτητας στην Ελλάδα εκτιμάται σε περίπου 200 ευρώ ανά πινακίδα.  </t>
  </si>
  <si>
    <r>
      <t xml:space="preserve">Ο συνδυασμός των αλλαγών ορίων ταχύτητας με εκστρατείες επικοινωνίας και ενημέρωσης, αστυνόμευσης, καθώς και φυσικές παρεμβάσεις, όπως η εφαρμογή μέτρων ήπιας κυκλοφορίας, μπορεί να αποδειχθεί σημαντικά πιο δαπανηρός (βλ. </t>
    </r>
    <r>
      <rPr>
        <sz val="9"/>
        <color rgb="FF1FA784"/>
        <rFont val="Arial"/>
        <family val="2"/>
      </rPr>
      <t>Σχέδια πεζοδρομήσεων και εξωραϊσμού αστικού χώρου - ΣΠΕ</t>
    </r>
    <r>
      <rPr>
        <sz val="9"/>
        <rFont val="Arial"/>
        <family val="2"/>
      </rPr>
      <t xml:space="preserve"> και </t>
    </r>
    <r>
      <rPr>
        <sz val="9"/>
        <color rgb="FF1FA784"/>
        <rFont val="Arial"/>
        <family val="2"/>
      </rPr>
      <t>Εφαρμογή κανόνων οδικής κυκλοφορίας και στάθμευσης - ΕΚΣ</t>
    </r>
    <r>
      <rPr>
        <sz val="9"/>
        <rFont val="Arial"/>
        <family val="2"/>
      </rPr>
      <t>).</t>
    </r>
  </si>
  <si>
    <t xml:space="preserve">Τα όρια χαμηλής ταχύτητας μπορούν να θεσπιστούν εύκολα και γρήγορα εάν εφαρμοστούν τοπικά σε συγκεκριμένες οδούς ή περιοχές. Αντιθέτως, εάν εφαρμοστούν σε ευρύτερο επίπεδο, π.χ., για όλες τις αστικές οδούς ενός δήμου, θα χρειαστεί περισσότερος χρόνος για τον σχεδιασμό του μέτρου και για τη διεξαγωγή τυχόν απαραίτητων διαβουλεύσεων με ενδιαφερόμενους φορείς. Στην Ελλάδα, καθώς η τελική ευθύνη για την έγκριση του αντίστοιχου μέτρου ανήκει στην αποκεντρωμένη διοίκηση στην οποία ο δήμος υποβάλλει τη σχετική πρόταση, η εμπλοκή περισσοτέρων διοικητικών υπηρεσιών παρατείνει αναγκαστικά το χρονοδιάγραμμα υλοποίησης. Η επιβολή του ορίου ταχύτητας 30 χλμ./ώρα σε όλες τις τοπικές οδούς αστικών περιοχών σύμφωνα με την προτεινόμενη αναθεώρηση του Κώδικα Οδικής Κυκλοφορίας (ΚΟΚ) θα επιτρέψει στις τοπικές αρχές να εφαρμόσουν χαμηλότερα όρια ταχύτητας στις εν λόγω οδούς χωρίς να χρειαστεί η εκπόνηση ειδικών μελετών ή η έγκριση αυτών από την αποκεντρωμένη διοίκηση. </t>
  </si>
  <si>
    <t>Μέτρα επιβολής ορίων ταχύτητας μπορούν να εφαρμοστούν τόσο σε τοπικό όσο και σε εθνικό επίπεδο. Όταν υλοποιούνται από τον δήμο, δεν απαιτείται η εμπλοκή της ελληνικής κυβέρνησης, παρότι απαιτείται έγκριση από την αποκεντρωμένη διοίκηση της αντίστοιχης περιφέρειας στην οποία υπάγεται ο δήμος. Η επιβολή ορίων ταχύτητας σε εθνικό επίπεδο απαιτεί την κατάλληλη αναθεώρηση της υφιστάμενης νομοθεσίας και τη δέσμευση της ελληνικής κυβέρνησης να την υποστηρίξει. Η τροποποίηση της υφιστάμενης εθνικής νομοθεσίας περί κυκλοφορίας για την επιβολή ενιαίου ορίου ταχύτητας 30 χλμ./ώρα σε όλες τις τοπικές οδούς θα εξάλειφε την ανάγκη για πρόσθετες διαδικασίες από τον δήμο.</t>
  </si>
  <si>
    <t>1. ITF. (2020). Best Practice for Urban Road Safety. International Transport Forum Policy Papers, 76. https://doi.org/10.1787/03af2c0a-en</t>
  </si>
  <si>
    <t>2. Leaf, W. A., &amp; Preusser, D. F. (1999). Literature Review on Vehicle Travel Speeds and Pedestrian Injuries. U. S. Department of Transportation. National Highway Traffic Safety Administration.</t>
  </si>
  <si>
    <t>3. Rosén, E., &amp; Sander, U. (2009). Pedestrian fatality risk as a function of car impact speed. Accident Analysis &amp; Prevention, 41(3), 536–542. https://doi.org/10.1016/J.AAP.2009.02.002</t>
  </si>
  <si>
    <t>4. Hellenic Republic Ministry of Infrastructure and Transport. (2022). National Road Safety Strategic Plan Greece 2030. https://www.nrso.ntua.gr/nrss2030/wp-content/uploads/2022/06/NationalRoadSafetyStrategicPlan-eng.pdf</t>
  </si>
  <si>
    <t>5. Law 2696/1999 Ratification of the road traffic code, Pub. L. No. FEK 57/A/23-03-1999 (1999).</t>
  </si>
  <si>
    <t>6. ITF. (2018). Speed and Crash Risk. In International Traffic Safety Data and Analysis Group, OECD Publishing, Paris, https://www.itf-oecd.org/sites/default/files/docs/speed-crash-risk.pdf.</t>
  </si>
  <si>
    <t>7. Brink, M., Mathieu, S., &amp; Rüttener, S. (2022). Lowering urban speed limits to 30 km/h reduces noise annoyance and shifts exposure-response relationships: Evidence from a field study in Zurich. Environment International, 170, 107651. https://doi.org/10.1016/j.envint.2022.107651</t>
  </si>
  <si>
    <t>8. Brussels Regional Public Service - Brussels Mobility. (n.d.). Other 30 cities - Zurich (Switzerland).. https://city30.brussels/other-30-cities-zurich-switzerland</t>
  </si>
  <si>
    <t>9. European Environment Agency. (2022). Reduction to 30km/h speed limits in Zurich, Switzerland. https://www.eea.europa.eu/publications/outlook-to-2030/reduction-to-30-km-h</t>
  </si>
  <si>
    <t>10. ITF. (2023). Shaping Post-Covid Mobility in Cities: Summary and Conclusions, ITF Roundtable Reports, No. 190, OECD Publishing, Paris, https://doi.org/10.1787/a8bf0bdb-en.</t>
  </si>
  <si>
    <t>11. POLIS. (2021). Paris extends 30 km/h speed limit to most city streets. https://www.polisnetwork.eu/news/paris-implements-30-km-per-hour-speed-limit/</t>
  </si>
  <si>
    <t>12. ETSC. (2023). Brussels 30 km/h limit has led to long-term reductions in speed.. https://etsc.eu/brussels-30-km-h-limit-has-led-to-long-term-reductions-in-speed/</t>
  </si>
  <si>
    <t>13. Sharpin, A. B., Adriazola-Steil, C., Luke, N., Job, S., Marta, O., Amit, B., Daizong, L., Tolga, I., Ben, W., &amp; Natalia, L. (2021). Low-speed zone guide: Empowering communities and decision-makers to plan, design, and implement effective low-speed zones. https://files.wri.org/d8/s3fs-public/2022-07/low-speed-zone-guide.pdf?VersionId=0pTN6oOU1.wOtWd2eO4mAR4usCodQib5</t>
  </si>
  <si>
    <t>14. Modijefsky, M. (2020). ‘Stockholm Declaration’ wants general 30 km/h speed limit. ELTIS | The Urban Mobility Observatory. https://www.eltis.org/in-brief/news/stockholm-declaration-wants-general-30-kmh-speed-limit</t>
  </si>
  <si>
    <t>15. Gonzalo-Orden, H., Pérez-Acebo, H., Unamunzaga, A. L., &amp; Arce, M. R. (2018). Effects of traffic calming measures in different urban areas. Transportation Research Procedia, 33, 83–90. https://doi.org/10.1016/j.trpro.2018.10.079</t>
  </si>
  <si>
    <t>16. Gonzalo-Orden, H., Rojo, M., Pérez-Acebo, H., &amp; Liñares, A. (2016). Traffic calming measures and their effect on the variation of speed. Transportation Research Procedia, 18, 349–356. https://doi.org/https://doi.org/10.1016/j.trpro.2016.12.047</t>
  </si>
  <si>
    <t>17. Lee, G., Joo, S., Oh, C., &amp; Choi, K. (2013). An evaluation framework for traffic calming measures in residential areas. Transportation Research Part D-Transport and Environment, 25, 68–76. https://doi.org/10.1016/j.trd.2013.08.002</t>
  </si>
  <si>
    <t>18. Richard, C. M., Magee, K., Bacon-Abdelmoteleb, P., &amp; Brown, J. L. (2018). Countermeasures That Work: A Highway Safety Countermeasure Guide For State Highway Safety Offices, Ninth Edition, 2017.</t>
  </si>
  <si>
    <t>19. ITF. (2021). Transport Climate Action Directory – Traffic management: speed limitations. https://www.itf-oecd.org/policy/speed-limitations</t>
  </si>
  <si>
    <t>20. City of North Vancouver. (n.d.). Ridgeway School Zone Safety Review. https://www.cnv.org/Streets-Transportation/Transportation-Projects/Past-Projects/Ridgeway-School-Zone-Safety-Review</t>
  </si>
  <si>
    <t xml:space="preserve">Τοπικές αρχές (δήμοι και περιφέρειες), ελληνική κυβέρνηση, αρχή δημοσίων μεταφορών			</t>
  </si>
  <si>
    <t>✓ Τιμολόγηση συμφόρησης 
✓ Τιμολόγηση περιοχής</t>
  </si>
  <si>
    <t xml:space="preserve">✓ Οδικά διόδια
✓ Τιμολόγηση συμφόρησης </t>
  </si>
  <si>
    <t>Η κυκλοφοριακή συμφόρηση επιδρά αρνητικά στις συνθήκες μετακίνησης, επιμηκύνει τους χρόνους διαδρομής και αυξάνει τις ουρές αναμονής των οχημάτων. Επίσης, έχει ως αποτέλεσμα σοβαρές εξωγενείς επιπτώσεις στο περιβάλλον, την υγεία και την ποιότητα ζωής. Μια πιθανή λύση είναι η χρέωση οδικής υποδομής που περιλαμβάνει τη χρέωση των χρηστών της οδού ή την τιμολόγηση της κυκλοφοριακής συμφόρησης. Η χρέωση οδικής υποδομής λαμβάνει διάφορες μορφές, από κυμαινόμενα διόδια έως πλήρη συστήματα τιμολόγησης συμφόρησης, και έχει τρεις κύριους στόχους: τον έλεγχο των επιπέδων κυκλοφορίας, την παραγωγή εσόδων (δηλ. ο χρήστης πληρώνει) και τη βελτίωση της ποιότητας του περιβάλλοντος. Αυτό επιτυγχάνεται αυξάνοντας το κόστος των οδικών μετακινήσεων σε ορισμένες περιόδους, σε συγκεκριμένες περιοχές ή κατά μήκος συγκεκριμένων διαδρομών, προκειμένου να αντικατοπτρίζεται το εξωγενές κόστος της χρήσης των Ι.Χ. οχημάτων και να επηρεάζεται έτσι η ζήτηση για χρήση του οδικού δικτύου. Επιπλέον, η χρέωση οδικής υποδομής ίσως παράγει έσοδα που θα μπορούσαν να χρησιμοποιηθούν για τη χρηματοδότηση άλλων μέτρων στον τομέα των μεταφορών . Τα συστήματα χρέωσης οδικής υποδομής μπορούν να μειώσουν τους κυκλοφοριακούς φόρτους και να ωθήσουν τους πολίτες προς άλλα μέσα μεταφοράς [1-3, 16].</t>
  </si>
  <si>
    <t xml:space="preserve">Τα συστήματα χρέωσης οδικής υποδομής μπορούν να ταξινομηθούν με βάση τον στόχο τους και τα κριτήρια που χρησιμοποιούν: </t>
  </si>
  <si>
    <r>
      <t xml:space="preserve">· </t>
    </r>
    <r>
      <rPr>
        <b/>
        <sz val="9"/>
        <color rgb="FF000000"/>
        <rFont val="Arial"/>
        <family val="2"/>
      </rPr>
      <t>Τιμολόγηση συμφόρησης ή τιμολόγηση αξίας</t>
    </r>
    <r>
      <rPr>
        <sz val="9"/>
        <color rgb="FF000000"/>
        <rFont val="Arial"/>
        <family val="2"/>
      </rPr>
      <t xml:space="preserve">: οι χρεώσεις βασίζονται στον χρόνο ή τον όγκο της κυκλοφορίας με σκοπό τη μείωση της συμφόρησης, τη διαχείριση της ροής της κυκλοφορίας ή/και τη διατήρηση της ταχύτητας έως τον προορισμό, </t>
    </r>
  </si>
  <si>
    <r>
      <t xml:space="preserve">· </t>
    </r>
    <r>
      <rPr>
        <b/>
        <sz val="9"/>
        <color rgb="FF000000"/>
        <rFont val="Arial"/>
        <family val="2"/>
      </rPr>
      <t>Περιβαλλοντική τιμολόγηση</t>
    </r>
    <r>
      <rPr>
        <sz val="9"/>
        <color rgb="FF000000"/>
        <rFont val="Arial"/>
        <family val="2"/>
      </rPr>
      <t xml:space="preserve">: οι χρεώσεις αποσκοπούν στη μείωση των περιβαλλοντικών επιπτώσεων της κυκλοφορίας, </t>
    </r>
  </si>
  <si>
    <r>
      <t xml:space="preserve">· </t>
    </r>
    <r>
      <rPr>
        <b/>
        <sz val="9"/>
        <color rgb="FF000000"/>
        <rFont val="Arial"/>
        <family val="2"/>
      </rPr>
      <t>Τιμολόγηση διοδίων</t>
    </r>
    <r>
      <rPr>
        <sz val="9"/>
        <color rgb="FF000000"/>
        <rFont val="Arial"/>
        <family val="2"/>
      </rPr>
      <t>: επιβάλλονται διόδια για την πρόσβαση σε οδό, γέφυρα ή σήραγγα, προκειμένου να παραχθούν έσοδα για την κάλυψη του κόστους κατασκευής ή/και εργασιών συντήρησης [4-6].</t>
    </r>
  </si>
  <si>
    <t xml:space="preserve">Η χρέωση οδικής υποδομής μπορεί να εφαρμοστεί σε διαφορετικά τμήματα της οδικής υποδομής: </t>
  </si>
  <si>
    <r>
      <t xml:space="preserve">· </t>
    </r>
    <r>
      <rPr>
        <b/>
        <sz val="9"/>
        <color rgb="FF000000"/>
        <rFont val="Arial"/>
        <family val="2"/>
      </rPr>
      <t>Τιμολόγηση βάσει σημείου</t>
    </r>
    <r>
      <rPr>
        <sz val="9"/>
        <color rgb="FF000000"/>
        <rFont val="Arial"/>
        <family val="2"/>
      </rPr>
      <t>: επιβάλλονται χρεώσεις σε συγκεκριμένα σημεία του οδικού δικτύου, όπως γέφυρες, σήραγγες κ.λπ. (π.χ. Γέφυρα MidPoint, Φλόριντα).</t>
    </r>
  </si>
  <si>
    <r>
      <t xml:space="preserve">· </t>
    </r>
    <r>
      <rPr>
        <b/>
        <sz val="9"/>
        <color theme="1"/>
        <rFont val="Arial"/>
        <family val="2"/>
      </rPr>
      <t>Τιμολόγηση διαδρόμου</t>
    </r>
    <r>
      <rPr>
        <sz val="9"/>
        <color theme="1"/>
        <rFont val="Arial"/>
        <family val="2"/>
      </rPr>
      <t>: επιβάλλονται χρεώσεις σε τμήμα της οδού συγκεκριμένου άξονα βάσει της διανυθείσας απόστασης (π.χ. αυτοκινητόδρομος I-15, Σαν Ντιέγκο, Καλιφόρνια).</t>
    </r>
  </si>
  <si>
    <r>
      <t xml:space="preserve">· </t>
    </r>
    <r>
      <rPr>
        <b/>
        <sz val="9"/>
        <color rgb="FF000000"/>
        <rFont val="Arial"/>
        <family val="2"/>
      </rPr>
      <t>Τιμολόγηση περιοχής</t>
    </r>
    <r>
      <rPr>
        <sz val="9"/>
        <color rgb="FF000000"/>
        <rFont val="Arial"/>
        <family val="2"/>
      </rPr>
      <t>: επιβάλλονται χρεώσεις σε οδούς συγκεκριμένης περιοχής ή σε οδούς που οδηγούν σε συγκεκριμένη περιοχή (π.χ. Λονδίνο, Στοκχόλμη) [7-9].</t>
    </r>
  </si>
  <si>
    <r>
      <t xml:space="preserve">Η τιμολόγηση μπορεί να διαφέρει βάσει διαφόρων παραγόντων, όπως οι ώρες αιχμής ή εκτός αιχμής, η διάρκεια χρήσης και άλλα κριτήρια. Επιπλέον, οι χρεώσεις μπορεί να κυμαίνονται ανάλογα με τον αριθμό των επιβατών ενός οχήματος για την προώθηση αποδοτικότερων υπηρεσιών διαμοιρασμού διαδρομής (βλ. </t>
    </r>
    <r>
      <rPr>
        <sz val="9"/>
        <color rgb="FF1FA784"/>
        <rFont val="Arial"/>
        <family val="2"/>
      </rPr>
      <t>Κίνητρα για την αύξηση της πλήρωσης των επιβατικών οχημάτων - ΚΑΠ</t>
    </r>
    <r>
      <rPr>
        <sz val="9"/>
        <rFont val="Arial"/>
        <family val="2"/>
      </rPr>
      <t xml:space="preserve">). Οι χρεώσεις ενδέχεται επίσης να ποικίλλουν ανάλογα με την απόδοση του καυσίμου και των εκπομπών του οχήματος, προκειμένου να ενθαρρύνεται η χρήση οχημάτων φιλικότερων προς το περιβάλλον (βλ. </t>
    </r>
    <r>
      <rPr>
        <sz val="9"/>
        <color rgb="FF1FA784"/>
        <rFont val="Arial"/>
        <family val="2"/>
      </rPr>
      <t>Συστήματα ρύθμισης πρόσβασης οχημάτων σε αστικές περιοχές - ΣΡΠ</t>
    </r>
    <r>
      <rPr>
        <sz val="9"/>
        <rFont val="Arial"/>
        <family val="2"/>
      </rPr>
      <t xml:space="preserve">). </t>
    </r>
  </si>
  <si>
    <t>Οι περιφερειακές οδοί και υποδομές ενδέχεται να είναι οι πλέον κατάλληλοι για τη θέσπιση οδικών διοδίων.</t>
  </si>
  <si>
    <t xml:space="preserve">Τα οδικά διόδια είναι η συνηθέστερη μορφή χρέωσης οδικής υποδομής, όπου οι χρήστες ενός συγκεκριμένου δικτύου/διαδρόμου χρεώνονται ανάλογα με την διανυόμενη απόσταση μεταξύ των σημείων εισόδου και εξόδου. Για τον υπολογισμό της χρέωσης καταγράφονται ο χρόνος και ο τόπος εισόδου και εξόδου του οχήματος από το οδικό δίκτυο. Είναι μια μορφή χρέωσης οδικής υποδομής που εφαρμόζεται συνήθως για να συμβάλει στην ανάκτηση του κόστους κατασκευής και συντήρησης. Μεταβιβάζει το κόστος στον χρήστη και όχι στο ευρύ κοινό. Συχνά είναι δομημένη με σκοπό τη μεγιστοποίηση των εσόδων και της αποδοτικότητας ως προς την ανάκτηση του κόστους του έργου. Σε ορισμένα μη επανδρωμένα σημεία είσπραξης διοδίων, οι χρήστες καταβάλλουν τα διόδια σε μηχάνημα που ανοίγει τη θύρα διόδου μετά την είσπραξη του σωστού ποσού. Προκειμένου να μειωθεί το κόστος και να ελαχιστοποιηθούν οι χρονικές καθυστερήσεις, πολλοί σταθμοί διοδίων εισπράττουν τα διόδια με αυτόματο ή ηλεκτρονικό εξοπλισμό είσπραξης που επικοινωνεί ηλεκτρονικά με τον πομποδέκτη του οχήματος, χωρίς να απαιτείται στάση του οχήματος εάν είναι καταχωρημένο στο σύστημα [1,2]. </t>
  </si>
  <si>
    <t>Η τιμολόγηση συμφόρησης μπορεί να εφαρμοστεί σε μεγαλύτερες, πιο πυκνοκατοικημένες πόλεις ή πόλεις όπου υπάρχουν περιοχές με υψηλή συμφόρηση (π.χ. ιστορικά κέντρα). Αφορά περισσότερο αστικές περιοχές Κατηγορίας 1 και 2, με καθιερωμένο δίκτυο αστικών δημόσιων συγκοινωνιών (ΔΣ) για την παροχή επαρκών εναλλακτικών αντί της χρήσης του Ι.Χ. αυτοκινήτου. Οι λωρίδες υψηλής πλήρωσης οχημάτων/διοδίων υψηλής πλήρωσης οχημάτων μπορούν να εφαρμοστούν και σε περιφερειακές και εθνικές οδούς.</t>
  </si>
  <si>
    <r>
      <t xml:space="preserve">Η τιμολόγηση συμφόρησης αναφέρεται στη μεταβλητή χρέωση οδικής υποδομής (υψηλότερες τιμές σε συνθήκες συμφόρησης, χαμηλότερες τιμές σε περιόδους και περιοχές με λιγότερη συμφόρηση) προκειμένου να επηρεάζεται η ζήτηση. Οι τιμές χρέωσης μπορούν να βασίζονται σε σταθερό χρονοδιάγραμμα, το οποίο ποικίλλει ανάλογα με την ώρα της ημέρας ή τη διάρκεια της χρήσης. Μπορούν επίσης να έχουν δυναμικό χαρακτήρα, δηλαδή οι χρεώσεις να καθορίζονται ανάλογα με τα επίπεδα κυκλοφορίας σε πραγματικό χρόνο. Οι χρεώσεις μπορεί να αποσκοπούν στην παραγωγή εσόδων, ή να εφαρμόζονται ως στρατηγικό μέτρο διαχείρισης της ζήτησης για την αποδοτική χρήση των υφιστάμενων υποδομών. Μπορούν να επιβάλλονται χρεώσεις για συγκεκριμένες ζώνες στην πόλη (π.χ. Λονδίνο), για συγκεκριμένες οδούς (π.χ. οδικός δακτύλιος στη Στοκχόλμη) ή για τμήματα αστικών αυτοκινητοδρόμων (π.χ. διόδια λωρίδων ταχείας κυκλοφορίας στις ΗΠΑ). Ορισμένοι αυτοκινητόδρομοι συνδυάζουν λωρίδες χωρίς διόδια και με διόδια, επιτρέποντας στους χρήστες να επιλέξουν μεταξύ μιας κορεσμένης διαδρομής και μιας διαδρομής όπου τα διόδια θα βελτιώσουν τις συνθήκες της μετακίνησής τους. Πρόκειται για έναν τύπο τιμολόγησης που ονομάζεται «Τιμολόγηση με βάση της ζήτηση». Η τιμολόγηση με βάση τη ζήτηση εφαρμόζεται στις λωρίδες διοδίων υψηλής πλήρωσης οχημάτων, οι οποίες είναι λωρίδες υψηλής πλήρωσης οχημάτων που επιτρέπουν στα οχήματα χαμηλής πλήρωσης να διέρχονται καταβάλλοντας διόδια (αυτοκινητόδρομος I-90, Ουάσινγκτον, ΗΠΑ). Αυτό επιτρέπει σε περισσότερα οχήματα να χρησιμοποιούν τις λωρίδες υψηλής πλήρωσης οχημάτων ενώ διατηρεί ένα οικονομικό κίνητρο για την αλλαγή μέσου μεταφοράς (βλ. </t>
    </r>
    <r>
      <rPr>
        <sz val="9"/>
        <color rgb="FF1FA784"/>
        <rFont val="Arial"/>
        <family val="2"/>
      </rPr>
      <t>Κίνητρα για την αύξηση της πλήρωσης των επιβατικών οχημάτων - ΚΑΠ</t>
    </r>
    <r>
      <rPr>
        <sz val="9"/>
        <color rgb="FF000000"/>
        <rFont val="Arial"/>
        <family val="2"/>
      </rPr>
      <t>) [6,8].</t>
    </r>
  </si>
  <si>
    <t>Η τιμολόγηση περιοχής συναντάται συνήθως σε μεγαλύτερες, πιο πυκνοκατοικημένες πόλεις ή πόλεις όπου υπάρχουν περιοχές με υψηλή συμφόρηση (π.χ. ιστορικά κέντρα). Αφορά περισσότερο αστικές περιοχές Κατηγορίας 1 και 2, με καθιερωμένο δίκτυο αστικών ΔΣ για την παροχή επαρκών εναλλακτικών αντί της χρήσης του Ι.Χ. αυτοκινήτου.</t>
  </si>
  <si>
    <t xml:space="preserve">Οι χρεώσεις σε αυτή την κατηγορία τιμολόγησης καταβάλλονται από τους χρήστες για τη διέλευση από συγκεκριμένη περιοχή, συνήθως το κέντρο της πόλης. Ορισμένες εφαρμογές χρεώνουν μόνο κατά τις ώρες αιχμής, δηλ. τις καθημερινές. Οι χρεώσεις μπορεί να ποικίλλουν ανάλογα με το προφίλ ρύπανσης και το βάρος του οχήματος, τα οποία αντανακλούν το κόστος της ατμοσφαιρικής ρύπανσης και της φθοράς του οδικού δικτύου που προκαλούν. Η τιμολόγηση περιοχής εφαρμόζεται σε πολλά μέρη της Ευρώπης. Αυτός ο τύπος τιμολόγησης χρησιμοποιείται για την επίτευξη οικονομικών, υγειονομικών και περιβαλλοντικών στόχων [6]. </t>
  </si>
  <si>
    <t>Οι ακόλουθες πέντε μελέτες περιπτώσεων καταδεικνύουν διαφορετικές διαμορφώσεις και επιπτώσεις των συστημάτων χρέωσης οδικής υποδομής στις πόλεις.</t>
  </si>
  <si>
    <t>Η Ζώνη Τιμολόγησης Συμφόρησης στο Λονδίνο, η οποία καλύπτει μία μεγάλη έκταση στο κέντρο του Λονδίνου, είναι από τις μεγαλύτερες του κόσμου. Θεσπίστηκε πριν από σχεδόν 20 χρόνια για να αποθαρρύνει την οδική κυκλοφορία στο κεντρικό τμήμα της πόλης, να βελτιώσει την ποιότητα της ατμόσφαιρας και να δημιουργήσει επιπλέον κεφάλαια για τις ΔΣ. Από το 2022, οι οδηγοί που εισέρχονται στη Ζώνη Τιμολόγησης Συμφόρησης πρέπει να καταβάλλουν πάγιο τέλος 15 λιρών Αγγλίας (16 ευρώ) ημερησίως. Αυτή η χρέωση ισχύει από Δευτέρα έως Παρασκευή από τις 7:00 π.μ. έως τις 6:00 μ.μ. και από τις 12:00 μ.μ. έως τις 6:00 μ.μ. τα Σαββατοκύριακα και τις περισσότερες αργίες. Επιπλέον, η περιοχή City του Λονδίνου καθιέρωσε την πρώτη 24ωρη Ζώνη Εξαιρετικά Χαμηλών Εκπομπών παγκοσμίως το 2019, η οποία καλύπτει όλα τα δημοτικά διαμερίσματα του Λονδίνου με συνολικό πληθυσμό άνω των 4 εκ. Τα πρότυπα εκπομπής της Ζώνης Χαμηλών Εκπομπών (Low Emission Zone - LEZ) αυξήθηκαν για τα βαρέα οχήματα το 2021 (Euro 6 για λεωφορεία, πούλμαν και ημιφορτηγά άνω των 3.5 τόνων και Euro 3 για τα αιωρούμενα σωματίδια μόνο για ημιφορτηγά και μικρά λεωφορεία). Παρά το συνεχιζόμενο πρόβλημα της κυκλοφοριακής συμφόρησης στο κέντρο του Λονδίνου, η θέσπιση της τιμολόγησης συμφόρησης συνέβαλε στη βελτίωση της κυκλοφορίας και στη μείωση των εκπομπών άνθρακα και άλλων ατμοσφαιρικών ρύπων από τις μεταφορές [10-12].</t>
  </si>
  <si>
    <t>Η Σιγκαπούρη διαθέτει ένα από τα πλέον προηγμένα συστήματα αστικής ηλεκτρονικής χρέωσης οδικής υποδομής (Electronic Road Pricing - ERP) παγκοσμίως. Το σύστημα περιλαμβάνει 93 εναέριες πύλες ελέγχου εγκατεστημένες σε στρατηγικά σημεία στην κεντρική επιχειρηματική περιοχή, σε οδούς ταχείας κυκλοφορίας και οδικές αρτηρίες. Αυτές οι πύλες ελέγχου χρεώνουν αυτόματα τα διερχόμενα οχήματα που είναι εξοπλισμένα με πομποδέκτες, με χρεώσεις που ποικίλλουν ανάλογα με την τοποθεσία, την ώρα της ημέρας και τον τύπο του οχήματος. Οι χρεώσεις αναπροσαρμόζονται ανά τρίμηνο, προκειμένου η ταχύτητα κυκλοφορίας να διατηρείται στα επίπεδα 20-30 χλμ./ώρα εντός της κεντρικής επιχειρηματικής περιοχής και 45-65 χλμ./ώρα στις οδούς ταχείας κυκλοφορίας. Το σύστημα ERP λειτουργεί από το 1998, αλλά η χρέωση οδικής υποδομής πραγματοποιούνταν με μη αυτόματο τρόπο στην κεντρική επιχειρηματική περιοχή ήδη από το 1975. Η αλλαγή στο σύστημα ERP, το οποίο αντικατέστησε την άδεια πολλαπλών εισόδων με τη χρέωση οριακής χρήσης, είχε ως αποτέλεσμα τη μείωση των επιπέδων κυκλοφορίας στην κεντρική επιχειρηματική περιοχή κατά 10-15%. Το σύστημα επιτρέπει επίσης την αποτελεσματικότερη κατανομή της κυκλοφορίας αιχμής, αυξάνοντας ή μειώνοντας σταδιακά τα διόδια με βάση τη χρονική περίοδο ζήτησης κυκλοφορίας. Εκτός από τη μείωση των επιπέδων κυκλοφορίας, το πρόγραμμα τιμολόγησης συμφόρησης έχει οδηγήσει σε σημαντικές μεταρρυθμίσεις και επέκταση των πολιτικών φορολόγησης οχημάτων και των υπηρεσιών ΔΣ. Θεσπίστηκαν και επεκτάθηκαν συστήματα μαζικής ταχείας εξυπηρέτησης, ελαφρού σιδηροδρόμου και λεωφορείων [13].</t>
  </si>
  <si>
    <t>Το 2012, το Μιλάνο εφάρμοσε ένα σύστημα τιμολόγησης συμφόρησης γνωστό ως «Περιοχή Γ» σε μια ζώνη περιορισμένης κυκλοφορίας που ονομάζεται Cerchia dei Bastioni. Η ζώνη αυτή καλύπτει έκταση 8.2 τ.χλμ., που αντιστοιχεί στο 4.5% του Δήμου του Μιλάνου. Η πρόσβαση στη ζώνη περιορίζεται από Δευτέρα έως Παρασκευή, από τις 7:30 π.μ. έως τις 7:30 μ.μ. Για την ανίχνευση των οχημάτων που εισέρχονται στην Περιοχή Γ χρησιμοποιείται αυτοματοποιημένο σύστημα με 43 ηλεκτρονικές πύλες (εκ των οποίων οι επτά προορίζονται αποκλειστικά για τα οχήματα ΔΣ) και τεχνολογία αυτόματης αναγνώρισης πινακίδων οχημάτων. Μετά την οριοθέτηση της Περιοχής Γ, ο ημερήσιος αριθμός εισερχομένων οχημάτων μειώθηκε σημαντικά, από 132 000 το 2012 σε 82 000 το 2018, οδηγώντας σε 38% μείωση της κυκλοφοριακής συμφόρησης. Επίσης υπήρξε θετικός αντίκτυπος στις ΔΣ, με αύξηση της ταχύτητας και της επιβατικής κίνησης σε επίγεια και υπόγεια μέσα μεταφοράς κατά 12% και 17% αντίστοιχα. Επιπλέον, τα τροχαία ατυχήματα μειώθηκαν κατά 26% και η ποιότητα της ατμόσφαιρας βελτιώθηκε, με μείωση των συνολικών σωματιδίων PM10 κατά 18%, των σωματιδίων PM10 καυσαερίων κατά 10%, της αμμωνίας κατά 42%, του οξειδίου του αζώτου κατά 18% και του διοξειδίου του άνθρακα κατά 35% [14].</t>
  </si>
  <si>
    <t>Προκειμένου να μετριαστεί η κυκλοφοριακή συμφόρηση στο κέντρο της Στοκχόλμης, εφαρμόστηκε το σύστημα τιμολόγησης συμφόρησης. Το σύστημα αυτό αποτελείται από τρία κύρια μέρη: σταθμούς διοδίων, κέντρο εξυπηρέτησης δεδομένων και κεντρικό σύστημα χρέωσης διοδίων. Οι σταθμοί διοδίων βρίσκονται στην άκρη της οδού και χρησιμοποιούν κάμερες τοποθετημένες σε γερανογέφυρα προκειμένου να καταγράψουν τις εικόνες των πινακίδων κυκλοφορίας των διερχόμενων οχημάτων. Η επεξεργασία αυτών των εικόνων γίνεται με μηχάνημα οπτικής αναγνώρισης χαρακτήρων (Optical Character Recognition - OCR) για να ληφθεί ο αριθμός πινακίδας κυκλοφορίας σε απλό κείμενο. Όταν ταυτοποιηθεί ο ιδιοκτήτης συγκεκριμένου οχήματος, του επιβάλλεται φόρος [15].</t>
  </si>
  <si>
    <t>Πολλές ευρωπαϊκές χώρες έχουν θεσπίσει ένα ολοκληρωμένο σύστημα τιμολόγησης φορτηγών, το οποίο επιβάλλει χρεώσεις σε όλους τους μεταφορείς εμπορευμάτων για τη χρήση δημόσιων οδών. Το σύστημα βασίζεται είτε στον χρόνο είτε στην απόσταση και η διαχείρισή του γίνεται κυρίως σε εθνικό επίπεδο. Ωστόσο, μπορεί επίσης να περιλαμβάνει οδούς εντός μεμονωμένων πόλεων. Οι πόλεις που συμμετέχουν στο σύστημα λαμβάνουν μερίδιο από τα έσοδα, το οποίο μπορούν να χρησιμοποιήσουν για τη συντήρηση του τοπικού οδικού δικτύου τους και για τη χρηματοδότηση έργων που σχετίζονται με βιώσιμες μεταφορές και κινητικότητα. Το 2016, το Βέλγιο καθιέρωσε σύστημα χρέωσης οδικής υποδομής με βάση τη διανυθείσα απόσταση για τα βαρέα φορτηγά οχήματα στους αυτοκινητοδρόμους και σε ορισμένες μεγάλες δευτερεύουσες οδούς. Οι Βρυξέλλες έχουν προχωρήσει περισσότερο, επεκτείνοντας το σύστημα προκειμένου να καλύπτει όλες τις οδούς στην αστική ζώνη και επιβάλλοντας υψηλότερες χρεώσεις από αυτές που ισχύουν εκτός της πρωτεύουσας. Επίσης, το ποσό των διοδίων ποικίλλει ανάλογα με το πρότυπο εκπομπών, με τα φορτηγά με κινητήρα Euro 5 να καταβάλλουν μεγαλύτερο ποσό από αυτά με κινητήρα Euro 6 [14].</t>
  </si>
  <si>
    <r>
      <t xml:space="preserve">Οι στρατηγικές χρέωσης οδικής υποδομής θα πρέπει να συνοδεύονται από βελτιωμένη αστυνόμευση (βλ. επίσης </t>
    </r>
    <r>
      <rPr>
        <sz val="9"/>
        <color rgb="FF1FA784"/>
        <rFont val="Arial"/>
        <family val="2"/>
      </rPr>
      <t>Εφαρμογή κανόνων οδικής κυκλοφορίας και στάθμευσης - ΕΚΣ</t>
    </r>
    <r>
      <rPr>
        <sz val="9"/>
        <color theme="1"/>
        <rFont val="Arial"/>
        <family val="2"/>
      </rPr>
      <t>). Για την αποτελεσματική επιβολή ενός συστήματος χρέωσης οδικής υποδομής, πρέπει να πληρούνται τρεις βασικοί στόχοι:</t>
    </r>
  </si>
  <si>
    <t>1. Το κοινό θα πρέπει να ενημερωθεί και να εκπαιδευτεί σχετικά με τις απαιτήσεις του συστήματος, προκειμένου να αποθαρρύνεται η μη πληρωμή.</t>
  </si>
  <si>
    <t>2. Όλοι οι χρήστες του οδικού δικτύου πρέπει να ακολουθούν τις πολιτικές χρέωσης και τους κανόνες πληρωμής.</t>
  </si>
  <si>
    <t>3. Θα πρέπει να υπάρχει αποτελεσματική παρακολούθηση, προκειμένου να διασφαλίζεται η καταβολή όλων των χρεώσεων.</t>
  </si>
  <si>
    <t>Στην Ελλάδα το μόνο σύστημα χρέωσης οδικής υποδομής που εφαρμόζεται είναι το σύστημα διοδίων. Σε όλους τους μεγάλους αυτοκινητοδρόμους της χώρας λειτουργούν διόδια, η τιμή των οποίων είναι σταθερή δυνάμει του χρόνου αλλά ποικίλλει ανάλογα με τον αυτοκινητόδρομο, τον σταθμό διοδίων και την κατηγορία του οχήματος. Σε όλα τα διόδια η πληρωμή εκτελείται με καταβολή του τέλους σε υπάλληλο ή σε ορισμένες περιπτώσεις, σε αυτόματο μηχάνημα είσπραξης διοδίων κατά την είσοδο στον αυτοκινητόδρομο. Υπάρχουν επίσης λωρίδες όπου η πληρωμή εκτελείται αποκλειστικά με τη χρήση ηλεκτρονικού πομποδέκτη. Υπάρχει ένας αυτοκινητόδρομος στην Ελλάδα (Ολυμπία Οδός), όπου η χρέωση υπολογίζεται με βάση τα χιλιόμετρα που διανύει κάθε χρήστης.</t>
  </si>
  <si>
    <r>
      <t xml:space="preserve">Κατά την εφαρμογή συστημάτων τιμολόγησης, υπάρχουν αρχικά πάγια και μεταβλητά κόστη. Τα αρχικά πάγια κόστη περιλαμβάνουν την ανάπτυξη υποδομών διοδίων για την παρακολούθηση και πληρωμή, το κόστος των οποίων μπορεί να ποικίλλει ανάλογα με τη χρησιμοποιούμενη τεχνολογία και τη γεωγραφική περιοχή ή τη συγκεκριμένη υποδομή που καλύπτεται. Τα μεταβλητά κόστη περιλαμβάνουν τη λειτουργία, επιβολή και συντήρηση των υποδομών και των συστημάτων πληρωμών. Ωστόσο, η επιβολή μπορεί να δημιουργήσει έσοδα από πρόστιμα, που θα μπορούσαν να συμβάλουν στην ανάκτηση των λειτουργικών εξόδων και των δαπανών για παρεμβάσεις βιώσιμης κινητικότητας, και να δημιουργήσει έσοδα για τις τοπικές αρχές (βλ. επίσης </t>
    </r>
    <r>
      <rPr>
        <sz val="9"/>
        <color rgb="FF1FA784"/>
        <rFont val="Arial"/>
        <family val="2"/>
      </rPr>
      <t>Εφαρμογή κανόνων οδικής κυκλοφορίας και στάθμευσης - ΕΚΣ</t>
    </r>
    <r>
      <rPr>
        <sz val="9"/>
        <color rgb="FF000000"/>
        <rFont val="Arial"/>
        <family val="2"/>
      </rPr>
      <t>).</t>
    </r>
  </si>
  <si>
    <r>
      <t xml:space="preserve">Ένα στοιχείο ζωτικής σημασίας για την επιτυχία των προγραμμάτων τιμολόγησης είναι η υλοποίηση επικοινωνιακών εκστρατειών που θα καταδεικνύουν τους στόχους αυτών των μέτρων, παρά τις πρόσθετες δαπάνες στο σημείο εφαρμογής. Πρέπει να δημοσιοποιείται ο τρόπο με τον οποίο θα αξιοποιηθούν τα έσοδα προς όφελος των πολιτών. Αυτό θα συμβάλει στην ενίσχυση της αποδοχής των νέων μέτρων από το κοινό (βλ. </t>
    </r>
    <r>
      <rPr>
        <sz val="9"/>
        <color rgb="FF1FA784"/>
        <rFont val="Arial"/>
        <family val="2"/>
      </rPr>
      <t>Εκπαιδευτικά προγράμματα και εκστρατείες ευαισθητοποίησης - ΕΠΕ</t>
    </r>
    <r>
      <rPr>
        <sz val="9"/>
        <color rgb="FF000000"/>
        <rFont val="Arial"/>
        <family val="2"/>
      </rPr>
      <t>). Όταν η επιβάρυνση του κόστους μπορεί να είναι δυσανάλογα υψηλή ή υπάρχουν αθέμιτες επιπτώσεις όσον αφορά την κατανομή του σε ορισμένες ομάδες, θα πρέπει να εξετάζονται στοχευμένες επιδοτήσεις ή προγράμματα αποζημίωσης.</t>
    </r>
  </si>
  <si>
    <t>Τα συστήματα χρέωσης οδικής υποδομής παράγουν συνήθως καθαρά έσοδα, τα οποία εξαρτώνται από τα επίπεδα χρέωσης που θεσπίζονται. Αυτά τα επίπεδα μπορούν να καθορίζονται ανά ημέρα, τύπο οχήματος ή διανυθείσα απόσταση. Τα παραγόμενα έσοδα συχνά διατίθενται για επενδύσεις σε οδούς, υποδομές ΔΣ ή για την κάλυψη λειτουργικών δαπανών [2, 8, 16].</t>
  </si>
  <si>
    <t>Ένα στοιχείο ζωτικής σημασίας, προκειμένου ένα σύστημα χρέωσης οδικής υποδομής να συμβάλει αποτελεσματικά στη μείωση της κυκλοφορίας, είναι οι πολίτες να έχουν εναλλακτικά μέσα μεταφοράς που να ικανοποιούν τις ανάγκες τους. Παρότι τα έσοδα από το σύστημα τιμολόγησης μπορούν να χρησιμοποιηθούν για την ενίσχυση εναλλακτικών μέσων μεταφοράς, είναι απαραίτητο να υπάρχουν επαρκείς επιλογές προτού εγκαινιαστεί το σύστημα. Αν οι πολίτες που μετακινούνται καθημερινά μεταξύ κατοικίας και εργασίας δεν έχουν αποτελεσματικές εναλλακτικές αντί της χρήσης του Ι.Χ. αυτοκινήτου, ενδέχεται να επιστρέψουν στην χρήση των οχημάτων τους, ακόμα και αν χρειαστεί να πληρώσουν για τη χρήση, γεγονός που θα μπορούσε να εμποδίσει την επιτυχία του συστήματος τιμολόγησης και να μειώσει την υποστήριξή του.</t>
  </si>
  <si>
    <t xml:space="preserve">Η κοινωνική αποδοχή είναι ζωτικής σημασίας για τη σκοπιμότητα ενός συστήματος τιμολόγησης. Κατά την εφαρμογή ενός συστήματος τιμολόγησης για το δημόσιο συμφέρον, οι πολίτες έχουν συνήθως μια αρνητική αρχική αντίδραση, καθώς η χρέωση οδικής υποδομής αντιμετωπίζεται ως ένας πρόσθετος φόρος παρά ως ένα κοινωνικοοικονομικό κόστος για τη χρήσης της οδικής υποδομής. Προκειμένου να εξασφαλιστεί η υποστήριξη του μέτρου είναι απαραίτητο να γνωστοποιηθούν ο σκοπός και η αναγκαιότητά του, καθώς και ο τρόπος με τον οποίον τα έσοδα από αυτό θα επενδυθούν εκ νέου. Η τιμολόγηση των μεταφορών πρέπει να προβάλλεται ως ένα αποτελεσματικό μέσο για την επίτευξη κοινών στόχων, όπως η χρηματοδότηση των ΔΣ, η βελτίωση του αστικού περιβάλλοντος και η μείωση της ατμοσφαιρικής ρύπανσης. </t>
  </si>
  <si>
    <t>Ο κοινωνικός αποκλεισμός, η οικονομική βιωσιμότητα και η προστασία της ιδιωτικής ζωής των χρηστών είναι τρεις πτυχές που πρέπει να αντιμετωπιστούν. Η χρέωση οδικής υποδομής μπορεί να θεωρηθεί άδικη για συγκεκριμένες ομάδες, εάν εφαρμοστεί χωρίς να ληφθούν υπ' όψη οι αρχές της δίκαιης κατανομής σε μια συγκεκριμένη τοπική περιοχή. Αυτό μπορεί να μετριαστεί με τη χρήση μέρους των εσόδων για τη βελτίωση των ΔΣ ή την παροχή επιδοτήσεων για συγκεκριμένες κατηγορίες χρηστών που μπορεί να έχουν λίγες εναλλακτικές. Τα έσοδα θα πρέπει να διατίθενται για βελτιώσεις που καταδεικνύουν θετικό αντίκτυπο στο κοινό. Τέλος, οι χρήστες χρειάζονται διαβεβαίωση ότι προστατεύεται η ιδιωτική τους ζωή και ότι το σύστημα είναι δίκαιο, αποτελεσματικό, κατανοητό και εύχρηστο.</t>
  </si>
  <si>
    <t>Όπως αναφέρθηκε προηγουμένως, η χρέωσης οδικής υποδομής μπορεί να λαμβάνει υπόψη τον τύπο του οχήματος και να προσφέρει προνομιακές τιμές για την ενθάρρυνση της χρήσης των ηλεκτρικών οχημάτων (Η/Ο). Παρότι αυτή μπορεί να είναι μια προσωρινή στρατηγική στα πρώτα στάδια της διείσδυσης των Η/Ο, η εξαίρεση των Η/Ο από τα διόδια δεν θα πρέπει να αποτελεί μακροπρόθεσμη πολιτική. Η χρέωση οδικής υποδομής συμβάλλει στη δημιουργία εσόδων για τη λειτουργία και συντήρηση των υποδομών και μπορεί να αντικαταστήσει τους φόρους καυσίμων, ως μια σημαντική ροή εσόδων για το κράτος, καθώς τα οχήματα εγκαταλείπουν τα ορυκτά καύσιμα. Η παροχή χαμηλότερων χρεώσεων για καθαρότερα οχήματα εξακολουθεί να παρέχει κίνητρα για την κατοχή Ι.Χ. αυτοκινήτων και μπορεί να οδηγήσει σε αυξημένη κυκλοφοριακή συμφόρηση. Η σταδιακή κατάργηση αυτών των πολιτικών θα πρέπει να καθοριστεί κατά τη διάρκεια της διαδικασίας σχεδιασμού.</t>
  </si>
  <si>
    <t>Η εφαρμογή προγραμμάτων τιμολόγησης μπορεί να είναι πολύπλοκη, καθώς εμπλέκει πολλούς ενδιαφερόμενους φορείς, βασίζεται σε μεγάλο βαθμό στο νομικό και θεσμικό πλαίσιο, απαιτεί τη βοήθεια τοπικών ή περιφερειακών οργανισμών μεταφορών, καθώς και υποστήριξη από τοπικούς πολιτικούς φορείς και ομάδες χρηστών. Για να εξασφαλιστεί η επιτυχής εκτέλεση, είναι ζωτικής σημασίας η καλή διακυβέρνηση και η αποτελεσματική συνεργασία μεταξύ των ενδιαφερομένων μερών. Τα βασικά άτομα και οι ομάδες που εμπλέκονται στην οδική τιμολόγηση μπορεί να περιλαμβάνονται [3]:</t>
  </si>
  <si>
    <t xml:space="preserve">· Η ελληνική κυβέρνηση, η οποία πρέπει να θεσπίσει τη νομοθεσία που θα επιτρέπει τη χρέωση οδικής υποδομής.  </t>
  </si>
  <si>
    <t>· Οι περιφερειακές και τοπικές κυβερνήσεις, κατά περίπτωση, προκειμένου να αναπτύξουν πολιτικές που επιτρέπουν την τιμολόγηση, καθώς και να σχεδιάσουν και να λειτουργήσουν το σύστημα χρέωσης.</t>
  </si>
  <si>
    <t>· Η αρμόδια αρχή μεταφορών για τον σχεδιασμό των υπηρεσιών, συμπεριλαμβανομένων εναλλακτικών λύσεων στις περιοχές που επηρεάζονται από το πρόγραμμα τιμολόγησης.</t>
  </si>
  <si>
    <t>· Η αρχή σχεδιασμού, η οποία αναπτύσσει στρατηγικές σχεδιασμού χρήσεων γης που υποστηρίζουν το σχέδιο τιμολόγησης.</t>
  </si>
  <si>
    <t>· Οι φορείς εκμετάλλευσης μεταφορικών υπηρεσιών, οι οποίοι παρέχουν υπηρεσίες που επιτρέπουν την πρόσβαση στις περιοχές οι οποίες επηρεάζονται από το σύστημα τιμολόγησης.</t>
  </si>
  <si>
    <t xml:space="preserve">· Επιχειρήσεις των οποίων οι προμηθευτές ή οι πελάτες-στόχοι ενδέχεται να επηρεαστούν και οι οποίες θα χρειαστεί να προγραμματίσουν τις αλλαγές. </t>
  </si>
  <si>
    <t>Στην Ελλάδα, για την υλοποίηση των μέτρων αυτών θα πρέπει να θεσπιστεί το κατάλληλο νομικό και θεσμικό πλαίσιο. Προκειμένου να καταστεί δυνατή η υλοποίηση συστημάτων χρέωσης οδικής υποδομής, πέραν των οδικών διοδίων που ήδη επιτρέπονται στους κύριους αυτοκινητοδρόμους, η νομική βάση πρέπει να θεσπιστεί σε εθνικό επίπεδο. Στη συνέχεια, η τοπική αρχή ή αρχές είναι υπεύθυνες για τη διαχείριση του συστήματος και για τη διασφάλιση αποτελεσματικών και δίκαιων διαδικασιών επιβολής με σκοπό την επιδίωξη της είσπραξης των χρεώσεων.</t>
  </si>
  <si>
    <t>Ένα στοιχείο ζωτικής σημασίας κατά την ανάπτυξη μιας στρατηγικής συμμόρφωσης είναι να αποδοθεί προτεραιότητα στην ευκολία χρήσης, προκειμένου να ενισχυθεί η υποστήριξη της εξ ορισμού συμμόρφωσης, της εξυπηρέτησης των πελατών και της κοινωνικής ένταξης. Θα πρέπει να θεσπιστούν αποτελεσματικές κυρώσεις για την αποθάρρυνση της αποφυγής πληρωμής, ενώ η επιβολή τους θα πρέπει να εναρμονίζεται με άλλες παραβάσεις και να είναι οικονομικά αποδοτική. Τα μέτρα αυτά είναι ζωτικής σημασίας για την ανάπτυξη δημόσιας στήριξης και τη διασφάλιση της ορθής είσπραξης εσόδων.</t>
  </si>
  <si>
    <t>Τα μέτρα χρέωσης οδικής υποδομής μπορούν να συμβάλουν στα εξής [2,8]:</t>
  </si>
  <si>
    <t>· Μείωση της κυκλοφοριακής συμφόρησης και διαχείριση της ζήτησης για χρήση Ι.Χ. αυτοκινήτων.</t>
  </si>
  <si>
    <t>· Παροχή κινήτρων για τη στροφή σε περισσότερο βιώσιμα μέσα μεταφορών, όπως οι ΔΣ ή άλλες υπηρεσίες κοινόχρηστων οχημάτων με χαμηλότερη χρέωση για οδική χρήση (αυτό όμως θα λειτουργήσει μόνο εάν υπάρχουν διαθέσιμες εναλλακτικές επιλογές μεταφοράς).</t>
  </si>
  <si>
    <t>· Μείωση των εκπομπών CO2 και της ατμοσφαιρικής ρύπανσης από τις μεταφορές, καθώς και της απώλειας χρόνου, με αποτέλεσμα αυξημένη παραγωγικότητα και ευημερία.</t>
  </si>
  <si>
    <t>· Βελτίωση της οδικής ασφάλειας λόγω μειωμένης συμφόρησης.</t>
  </si>
  <si>
    <t>· Αύξηση των εσόδων από τις οδικές μεταφορές, ιδιαίτερα σε χώρες που επί του παρόντος βασίζονται αποκλειστικά σε φόρους καυσίμων.</t>
  </si>
  <si>
    <t>Από την άλλη πλευρά, τα μέτρα χρέωσης οδικής υποδομής θα μπορούσαν επίσης να έχουν ορισμένες ανεπιθύμητες επιπτώσεις, όπως [2,8]:</t>
  </si>
  <si>
    <t>· Αύξηση της οδικής κυκλοφορίας οχημάτων και των σχετικών εκπομπών CO2 στις οδούς εκτός της περιοχής συμφόρησης, καθώς οι οδηγοί προσπαθούν να αποφύγουν τις χρεώσεις.</t>
  </si>
  <si>
    <t>· Αύξηση συνολικής μεταφορικής δραστηριότητας καθώς οι χρήστες ενδέχεται επίσης να είναι πρόθυμοι να επιλέξουν μακρύτερες παρακάμψεις προκειμένου να αποφύγουν τις χρεώσεις.</t>
  </si>
  <si>
    <t>· Αύξηση της ανισότητας μεταξύ διαφορετικών εισοδηματικών ομάδων, εκτός εάν τα έσοδα από την τιμολόγηση συμφόρησης αξιοποιηθούν για τη χρηματοδότηση καλύτερων μέσων ΔΣ (ή εναλλακτικών μέσων μεταφοράς).</t>
  </si>
  <si>
    <t>· Αύξηση αρνητικών επιπτώσεων στην οικονομία, εάν μειωθεί η προσβασιμότητα (λόγω έλλειψης οικονομικά προσιτών εναλλακτικών λύσεων).</t>
  </si>
  <si>
    <t>· Διατύπωση προβληματισμών σχετικά με το ιδιωτικό απόρρητο λόγω της συλλογής δεδομένων από τα συστήματα τιμολόγησης με βάση την απόσταση.</t>
  </si>
  <si>
    <t>Το κόστος που σχετίζεται με την υλοποίηση και λειτουργία ενός συστήματος χρέωσης οδικής υποδομής ποικίλλει ανάλογα με τη χρησιμοποιούμενη τεχνολογία. Τα συστήματα που είναι πλήρως αυτοματοποιημένα και βασίζονται σε αναγνώριση πινακίδων οχημάτων ή παρακολούθηση μέσω GPS συνήθως απαιτούν υψηλότερες αρχικές επενδύσεις σε σύγκριση με συστήματα που ρυθμίζουν την τιμολόγηση μέσω της πώλησης αυτοκόλλητων αδειών κυκλοφορίας. Ωστόσο, τα τελευταία απαιτούν υψηλότερες δαπάνες στελέχωσης για την πώληση, τον έλεγχο και την επιβολή. Σε ό,τι αφορά τα έξοδα είσπραξης διοδίων, οι ηλεκτρονικές μέθοδοι είσπραξης συνεπάγονται συνήθως ένα κόστος ίσο με περίπου 10% των συνολικών εσόδων από τα διόδια. Ωστόσο, οι σταθμοί διοδίων μπορεί να συνεπάγονται έξοδα είσπραξης διοδίων έως και 40% [14].</t>
  </si>
  <si>
    <t xml:space="preserve">Το κόστος υλοποίησης για την πρώτη φάση του συστήματος χρέωσης οδικής υποδομής του Λονδίνου ανήλθε σε περίπου 160 εκ. λίρες Αγγλίας (187.28 εκ. ευρώ), με τα λειτουργικά έξοδα να ανέρχονται σε περίπου 43 εκ. λίρες Αγγλίας (50.36 εκ. ευρώ) ετησίως. Την περίοδο 2005 06, το σύστημα σημείωσε πλεόνασμα ύψους 122 εκ. λιρών Αγγλίας (142.88 εκ. ευρώ) [3]. </t>
  </si>
  <si>
    <t xml:space="preserve">Το σύστημα χρέωσης οδικής υποδομής της Σιγκαπούρης παράγει 40-50 εκ. ευρώ ετησίως, με τα λειτουργικά έξοδα να ανέρχονται σε περίπου 8 εκ. ευρώ [8]. </t>
  </si>
  <si>
    <t>Το σύστημα χρέωσης οδικής υποδομής του Μιλάνου απέφερε το 2018 έσοδα περίπου 33 εκ. ευρώ. Από αυτά, το 65% επανεπενδύθηκε στις ΔΣ για την ενίσχυσή τους, το 22% επενδύθηκε στην ανάπτυξη έργων και υποδομών βιώσιμης κινητικότητας και το 16% χρησιμοποιήθηκε για την κάλυψη λειτουργικών δαπανών του συστήματος [14].</t>
  </si>
  <si>
    <t>Η εισαγωγή μέτρων χρέωσης οδικής υποδομής συνεπάγεται σημαντικό χρόνο για το σχεδιασμό, τη μοντελοποίηση, τη διαβούλευση με τους ενδιαφερόμενους φορείς, τις εκστρατείες ενημέρωσης και την τελική εφαρμογή των μέτρων. Επιπλέον, το χρονοδιάγραμμα εξαρτάται σε μεγάλο βαθμό από την κλίμακα υλοποίησης και τη διαθεσιμότητα χρηματοδότησης.</t>
  </si>
  <si>
    <t xml:space="preserve">Στην Ελλάδα καθώς δεν υφίσταται το κατάλληλο νομοθετικό πλαίσιο για την εφαρμογή των μέτρων αυτών, μένει να διευκρινιστεί ποιος θα έχει την τελική ευθύνη για την έγκριση των εν λόγω συστημάτων χρέωσης οδικής υποδομής. Σε κάθε περίπτωση, είτε πρόκειται για την αποκεντρωμένη διοίκηση είτε για την ελληνική κυβέρνηση, απαιτείται πρόσθετος χρόνος για την απόκτηση των απαραίτητων αδειών και εγκρίσεων, γεγονός που μπορεί να προκαλέσει πρόσθετες καθυστερήσεις. </t>
  </si>
  <si>
    <t>Η δημιουργία λωρίδων διοδίων από ιδιωτικές εταιρείες ή συμπράξεις δημοσίου και ιδιωτικού τομέα που κατασκευάζουν νέους αυτοκινητόδρομους ή έχουν αναλάβει τη λειτουργία και συντήρηση των υφιστάμενων υποδομών μπορεί να υλοποιηθεί γρήγορα χωρίς την ανάγκη για επιπρόσθετες γραφειοκρατικές διαδικασίες καθώς, στις περισσότερες περιπτώσεις, τα διόδια εντάσσονται στη σύμβαση παραχώρησης που οι εν λόγω φορείς έχουν υπογράψει με την εθνική κυβέρνηση.</t>
  </si>
  <si>
    <t xml:space="preserve">Παρά το γεγονός ότι τα μέτρα χρέωσης οδικής υποδομής εφαρμόζονται σε τοπικό επίπεδο, η διαμόρφωση της νομικής βάσης για το μέτρο αυτό πρέπει να αναληφθεί από το ανώτατο κυβερνητικό επίπεδο, δηλ. την ελληνική κυβέρνηση. Απαιτείται ενεργός συμμετοχή και δέσμευση της ελληνικής κυβέρνησης για την εκπόνηση και έγκριση του απαραίτητου νομοθετικού πλαισίου, το οποίο δεν υφίσταται ακόμα, με εξαίρετη την περίπτωση των οδικών διοδίων που επιτρέπονται στους μεγάλους αυτοκινητοδρόμους. Τα μέτρα χρέωσης οδικής υποδομής εφαρμόζονται κυρίως σε δημοτικό και περιφερειακό επίπεδο. Στο στάδιο της υλοποίησης, πιθανότητα δεν θα απαιτηθεί η εμπλοκή της ελληνικής κυβέρνησης, παρότι αναμένεται να απαιτηθεί έγκριση από την αποκεντρωμένη διοίκηση της αντίστοιχης περιφέρειας στην οποία υπάγεται ο δήμος. </t>
  </si>
  <si>
    <r>
      <t xml:space="preserve">1. </t>
    </r>
    <r>
      <rPr>
        <sz val="9"/>
        <color theme="1"/>
        <rFont val="Arial"/>
        <family val="2"/>
      </rPr>
      <t>ITF. (2018). The Social Impacts of Road Pricing: Summary and Conclusions. ITF Roundtable Reports, No. 170, OECD Publishing, Paris. https://doi.org/10.1787/d6d56d2d-en</t>
    </r>
  </si>
  <si>
    <r>
      <t xml:space="preserve">2. </t>
    </r>
    <r>
      <rPr>
        <sz val="9"/>
        <color theme="1"/>
        <rFont val="Arial"/>
        <family val="2"/>
      </rPr>
      <t>ITF. (2021). Transport Climate Action Directory – Road charging and tolls. https://www.itf-oecd.org/policy/road-charging-and-tolls</t>
    </r>
  </si>
  <si>
    <r>
      <t xml:space="preserve">3. </t>
    </r>
    <r>
      <rPr>
        <sz val="9"/>
        <color theme="1"/>
        <rFont val="Arial"/>
        <family val="2"/>
      </rPr>
      <t>Valérie, B. (2013). Innovative Demand Management Strategies: Road Pricing Schemes. https://www.eltis.org/sites/default/files/trainingmaterials/14690_pn13_pricing_ok_low_1.pdf</t>
    </r>
  </si>
  <si>
    <r>
      <t xml:space="preserve">4. </t>
    </r>
    <r>
      <rPr>
        <sz val="9"/>
        <color theme="1"/>
        <rFont val="Arial"/>
        <family val="2"/>
      </rPr>
      <t>Arnold, R., Smith, V., Doan, J. Q., Barry, R. N., Blakesley, J. L., DeCorla-Souza, P., Muriello, M. F., Murthy, G., Rubstello, P. K., &amp; Thompson, N. A. (2013). Reducing congestion and Funding Transportation Using Road Pricing in Europe and Singapore. U.S. Department Transportation. Federal Highway Administration.</t>
    </r>
  </si>
  <si>
    <t>5. Mcdonald, J. F. (2004). Road Pricing in Practice and Theory. Review of Network Economics, 3(4), 347–355. https://doi.org/10.2202/1446-9022.1056</t>
  </si>
  <si>
    <r>
      <t xml:space="preserve">6. </t>
    </r>
    <r>
      <rPr>
        <sz val="9"/>
        <color theme="1"/>
        <rFont val="Arial"/>
        <family val="2"/>
      </rPr>
      <t>Victoria Transport Policy Institute. (2019). Congestion Pricing, Value Pricing, Toll Roads and HOT Lanes. TDM Encyclopedia. https://www.vtpi.org/tdm/tdm35.htm</t>
    </r>
  </si>
  <si>
    <r>
      <t xml:space="preserve">7. </t>
    </r>
    <r>
      <rPr>
        <sz val="9"/>
        <color theme="1"/>
        <rFont val="Arial"/>
        <family val="2"/>
      </rPr>
      <t>Bowerman, A. (2007). The Costs and Benefits of Road Pricing: Comparing Nationwide Charging with Project-Based Schemes. IEA Discussion Paper, No. 18.</t>
    </r>
  </si>
  <si>
    <r>
      <t xml:space="preserve">8. </t>
    </r>
    <r>
      <rPr>
        <sz val="9"/>
        <color theme="1"/>
        <rFont val="Arial"/>
        <family val="2"/>
      </rPr>
      <t>ITF. (2021a). Transport Climate Action Directory – Congestion pricing. https://www.itf-oecd.org/policy/congestion-pricing</t>
    </r>
  </si>
  <si>
    <r>
      <t xml:space="preserve">9. </t>
    </r>
    <r>
      <rPr>
        <sz val="9"/>
        <color theme="1"/>
        <rFont val="Arial"/>
        <family val="2"/>
      </rPr>
      <t>Jarl, V. (2009). Congestion pricing in urban areas: theory and case studies. [Thesis dissertation, Lund Institute of Technology, Department of Technology and Society]. https://lup.lub.lu.se/luur/download?func=downloadFile&amp;recordOId=8920835&amp;fileOId=8920836</t>
    </r>
  </si>
  <si>
    <r>
      <t xml:space="preserve">10. </t>
    </r>
    <r>
      <rPr>
        <sz val="9"/>
        <color theme="1"/>
        <rFont val="Arial"/>
        <family val="2"/>
      </rPr>
      <t>U.S. Department of Transportation. (2021). Lessons Learned From International Experience in Congestion Pricing. U.S. Department of Transportation - Federal Highway Administration. https://ops.fhwa.dot.gov/publications/fhwahop08047/02summ.htm</t>
    </r>
  </si>
  <si>
    <r>
      <t xml:space="preserve">11. </t>
    </r>
    <r>
      <rPr>
        <sz val="9"/>
        <color theme="1"/>
        <rFont val="Arial"/>
        <family val="2"/>
      </rPr>
      <t>Mayor of London. (2022). Expanded Ultra Low Emission Zone – six-month report, including Low Emission Zone, one year report.</t>
    </r>
  </si>
  <si>
    <r>
      <t xml:space="preserve">12. </t>
    </r>
    <r>
      <rPr>
        <sz val="9"/>
        <color theme="1"/>
        <rFont val="Arial"/>
        <family val="2"/>
      </rPr>
      <t>OECD. (2022). London’s congestion charge and its low emission zones. Greening Transport - OECD. https://www.oecd.org/climate-action/ipac/practices/london-s-congestion-charge-and-its-low-emission-zones-c6cd48e9/</t>
    </r>
  </si>
  <si>
    <r>
      <t xml:space="preserve">13. </t>
    </r>
    <r>
      <rPr>
        <sz val="9"/>
        <color theme="1"/>
        <rFont val="Arial"/>
        <family val="2"/>
      </rPr>
      <t>Theseira, W. (2020). Congestion Control in Singapore. International Transport Forum Discussion Papers, No. 2020/10. OECD Publishing, Paris. https://doi.org/10.1787/7d266609-en</t>
    </r>
  </si>
  <si>
    <r>
      <t xml:space="preserve">14. </t>
    </r>
    <r>
      <rPr>
        <sz val="9"/>
        <color theme="1"/>
        <rFont val="Arial"/>
        <family val="2"/>
      </rPr>
      <t>Werland, S., &amp; Rudolph, F. (2019). Funding and financing of Sustainable Urban Mobility Measures.</t>
    </r>
  </si>
  <si>
    <r>
      <t xml:space="preserve">15. </t>
    </r>
    <r>
      <rPr>
        <sz val="9"/>
        <color theme="1"/>
        <rFont val="Arial"/>
        <family val="2"/>
      </rPr>
      <t>ERTICO – ITS Europe. (2019). Intelligent Transport Systems (ITS) and SUMPs – making smarter integrated mobility plans and policies.</t>
    </r>
  </si>
  <si>
    <r>
      <t xml:space="preserve">16. </t>
    </r>
    <r>
      <rPr>
        <sz val="9"/>
        <color theme="1"/>
        <rFont val="Arial"/>
        <family val="2"/>
      </rPr>
      <t>ITF (2023). Decarbonisation and the Pricing of Road Transport: Summary and Conclusions, ITF Roundtable Reports, No. 191. OECD Publishing, Paris.</t>
    </r>
  </si>
  <si>
    <t>✓ Απαιτούμενος αριθμός θέσεων στάθμευσης 
✓ Χρονικοί περιορισμοί στάθμευσης 
✓ Ζώνες ελεγχόμενης στάθμευσης 
✓ Τέλη στάθμευσης 
✓ Χώροι στάθμευσης κοινής χρήσης</t>
  </si>
  <si>
    <t xml:space="preserve">✓ Απαιτούμενος αριθμός θέσεων στάθμευσης 
✓ Χρονικοί περιορισμοί στάθμευσης 
✓ Ζώνες ελεγχόμενης στάθμευσης </t>
  </si>
  <si>
    <t xml:space="preserve">✓ Χρονικοί περιορισμοί στάθμευσης 
✓ Ζώνες ελεγχόμενης στάθμευσης 
✓ Τέλη στάθμευσης </t>
  </si>
  <si>
    <t>Οι κανονισμοί στάθμευσης είναι ένας αποτελεσματικός τρόπος διαχείρισης της χρήσης του Ι.Χ. αυτοκινήτου. Η διαθεσιμότητα άφθονων δωρεάν χώρων στάθμευσης συμβάλλει στην υπερβολική χρήση του Ι.Χ. αυτοκινήτου, καθιστώντας την οδήγηση την πιο βολική και οικονομικά προσιτή επιλογή μετακίνησης. Η διαθεσιμότητα χώρων στάθμευσης στις πόλεις επηρεάζεται έντονα από τη δημόσια πολιτική. Η στάθμευση στην οδό ρυθμίζεται από τη δημοτική πολιτική, ενώ η διαχείριση της στάθμευσης εκτός οδού συνήθως διέπεται από χωροταξικούς κανονισμούς και όρους δόμησης. Εν τέλει, αυτά τα θέματα άπτονται της πολιτικής: πόσοι χώροι στάθμευσης πρέπει να κατασκευαστούν μαζί με τα νέα κτίρια και πόσοι δημόσιοι χώροι πρέπει να διατεθούν για τη στάθμευση μηχανοκίνητων οχημάτων αντί για άλλες χρήσεις. Άλλοι λόγοι για την εφαρμογή κανονισμών στάθμευσης μπορεί να ωθούνται από την επιθυμία αναζωογόνησης των κέντρων των πόλεων, επαναχρησιμοποίησης του λιγοστού οδικού χώρου για ποδηλατοδρόμους ή χώρους στάθμευσης ποδηλάτων και μπορεί επίσης να ενθαρρύνουν τους ανθρώπους να χρησιμοποιούν δημόσιες συγκοινωνίες (ΔΣ) ή ποδήλατο και ενεργητικούς τρόπους μετακίνησης [1-6].</t>
  </si>
  <si>
    <t>Στις ελληνικές πόλεις, η στάθμευση αποτελεί σημαντικό πρόβλημα λόγω της υψηλής ζήτησης για τους υπάρχοντες χώρους και της επικράτησης της παράνομης στάθμευσης. Το πρόβλημα αυτό είναι ιδιαίτερα έντονο στα κέντρα των αστικών περιοχών. Οι περισσότερες από τις ανάγκες στάθμευσης στα κέντρα των ελληνικών πόλεων καλύπτονται επί του παρόντος από στάθμευση στην οδό, σημαντικό μέρος της οποίας γίνεται παράνομα, ενώ η στάθμευση εκτός οδού είναι σχετικά περιορισμένη. Στις περισσότερες περιπτώσεις, η στάθμευση στην οδό είναι δωρεάν, παρότι τα τελευταία χρόνια έχουν αρχίσει να εφαρμόζονται ελεγχόμενα συστήματα στάθμευσης με χρέωση στα κέντρα μεγάλων αστικών περιοχών. Στην Ελλάδα, την κύρια ευθύνη για τους κανονισμούς στάθμευσης έχουν οι δήμοι, που διαχειρίζονται τη στάθμευση στην οδό και εκτός οδού, και το Υπουργείο Υποδομών και Μεταφορών, το οποίο είναι υπεύθυνο για τη διαμόρφωση των σχετικών κανονισμών.</t>
  </si>
  <si>
    <t xml:space="preserve">Ένα αποτελεσματικό πρόγραμμα κανονισμών στάθμευσης μπορεί να έχει ως αποτέλεσμα την αποδοτικότερη χρήση των πόρων στάθμευσης, τη μείωση των απαιτήσεων στάθμευσης κατά 20–40%, τη μείωση της κυκλοφορίας, τη βελτίωση της προσβασιμότητας σε προορισμούς και χρήσεις γης, την ανακατανομή χώρου από απαιτήσεις στατικής στάθμευσης σε άλλες δημόσιες χρήσεις, τη στροφή των χρηστών προς τη χρήση ΔΣ ή άλλα πιο βιώσιμα μέσα μεταφοράς, ενώ μπορεί να παραγάγει έσοδα για την αρμόδια αρχή [5,7]. Οι κανονισμοί στάθμευσης μπορεί να περιλαμβάνουν διαφορετικά μέτρα για α) τη μείωση της υπερβολικής ζήτησης στάθμευσης, ειδικά σε περιόδους αιχμής και β) τη βελτιστοποίηση της χρήσης της υπάρχουσας προσφοράς. Τα μέτρα των κανονισμών στάθμευσης οργανώνονται γύρω από δύο κύριους άξονες: απαιτούμενος αριθμός θέσεων στάθμευσης και περιορισμοί. Οι κανονισμοί στάθμευσης μπορεί να λάβουν διάφορες μορφές, συμπεριλαμβανομένου του ελέγχου βάσει διάρκειας, ώρας της ημέρας, τύπων χρηστών (π.χ. κατοίκων), τιμολόγησης στάθμευσης και στάθμευσης κοινής χρήσης. </t>
  </si>
  <si>
    <t xml:space="preserve">Η εισαγωγή μέτρων κανονισμών στάθμευσης, ειδικά ελέγχων και χρεώσεων στάθμευσης, θα πρέπει να συνοδεύεται από βελτιωμένη αστυνόμευση. </t>
  </si>
  <si>
    <t>Ο απαιτούμενος αριθμός θέσεων στάθμευσης είναι ιδιαίτερα σημαντικός για όλες τις διαφορετικές κατηγορίες αστικών περιοχών.</t>
  </si>
  <si>
    <t>Ο απαιτούμενος αριθμός θέσεων στάθμευσης ή οι απαιτήσεις στάθμευσης καθορίζουν τον ελάχιστο ή μέγιστο αριθμό θέσεων στάθμευσης που απαιτούνται ή επιτρέπονται για νέα έργα και ορισμένες φορές ανάλογα με την τοποθεσία στην πόλη, δηλαδή τις κεντρικές περιοχές λειτουργίας [8]. Τα ελάχιστα όρια στάθμευσης (parking minimums), που συνηθίζονται στη Βόρεια Αμερική (π.χ. στο Τζέρσεϊ ή στο Άλμπανι της Νέας Υόρκης), επιδιώκουν να καλύψουν τη ζήτηση για στάθμευση που δημιουργείται από τα νέα έργα στις ώρες αιχμής. Τα ανώτερα όρια στάθμευσης που εφαρμόζονται κυρίως στην Ευρώπη (π.χ. στη Ζυρίχη, το Αμβούργο, την Κοπεγχάγη) μπορούν να εφαρμοστούν σε μεμονωμένα έργα ή ως ανώτατο όριο για μια ολόκληρη περιοχή και μπορούν να αποτελέσουν ένα αποτελεσματικό μέσο για τη μείωση της ζήτησης για στάθμευση [9,10]. Η κατάργηση των ελαχίστων ορίων στάθμευσης και η μετάβαση σε ρυθμιζόμενα μέγιστα όρια υποστηρίζει ένα σύστημα βιώσιμης κινητικότητας. Το 1996, η Ζυρίχη θέσπισε ανώτατο όριο για την προσφορά των δημοσίως προσβάσιμων χώρων στάθμευσης. Σύμφωνα με τις προτεινόμενες απαιτήσεις στάθμευσης, εάν δημιουργηθεί νέος χώρος στάθμευσης εκτός οδού στην περιοχή με το ανώτατο όριο στάθμευσης, θα πρέπει να καταργηθούν χώροι στάθμευσης στην οδό, προκειμένου να διατηρηθεί η ισορροπία μεταξύ των δύο. Την περίοδο 1996-2013, περίπου 800 θέσεις στάθμευσης στην οδό αντικαταστάθηκαν με πιο ελκυστικούς, βιώσιμους και υψηλής ποιότητας αστικούς χώρους, ενώ κατασκευάστηκαν περίπου 800 δημόσια προσβάσιμες θέσεις στάθμευσης εκτός οδού [11].</t>
  </si>
  <si>
    <t>Οι χρονικοί περιορισμοί στάθμευσης μπορούν να εφαρμοστούν σε όλους τις κατηγορίες  αστικών περιοχών όπου αυτό θα είναι επωφελές, όπως εμπορικές περιοχές ή κέντρα πόλεων.</t>
  </si>
  <si>
    <t xml:space="preserve">Οι χρονικοί περιορισμοί (π.χ. στο Ώκλαντ της Αυστραλίας ή στο Ντένβερ του Κολοράντο) περιορίζουν το χρονικό διάστημα για το οποίο ένα όχημα μπορεί να σταθμεύσει σε δημόσιο χώρο και μπορούν να συμβάλλουν στην ανακατεύθυνση της ζήτησης για στάθμευση προς κατάλληλες εγκαταστάσεις στάθμευσης με βάση την προβλεπόμενη διάρκεια παραμονής. Ορισμένοι χώροι ενδέχεται επίσης να υπόκεινται σε περιορισμούς ανάλογα με την ώρα της ημέρας/εβδομάδας/έτους (π.χ. περισσότερο ελεγχόμενη στάθμευση κατά τη διάρκεια της εργάσιμης εβδομάδας στην επιχειρηματική περιοχή και λιγότερο αυστηρούς κανόνες στάθμευσης στις περιόδους εκτός αιχμής, ή διάκριση μεταξύ περιόδων αιχμής και περιόδους εκτός αιχμής, όπου ένας χώρος στάθμευσης χρησιμοποιείται ως χώρος δημόσιων εκδηλώσεων κατά τους θερινούς μήνες). Οι χρονικοί περιορισμοί συχνά χρησιμοποιούνται καταχρηστικά από άτομα που εκμεταλλεύονται τη δωρεάν στάθμευση και μετακινούν τα αυτοκίνητά τους για να αποφύγουν την επιβολή χρέωσης, καθώς η επιβολή των χρονικών περιορισμών είναι πιο περίπλοκη σε σχέση με τους μηχανισμούς τιμολόγησης [12,13]. </t>
  </si>
  <si>
    <t>Οι ζώνες ελεγχόμενης στάθμευσης μπορούν να εφαρμοστούν σε όλες τις κατηγορίες αστικών περιοχών σε ορισμένες ζώνες (π.χ. κατοικημένες περιοχές, ιστορικά κέντρα) και να απαγορεύουν τη στάθμευση σε περιοχές που αποδίδουν προτεραιότητα στην κυκλοφορία των πεζών.</t>
  </si>
  <si>
    <t xml:space="preserve">Οι ζώνες ελεγχόμενης στάθμευσης αποτελούν απαραίτητο εργαλείο για τη διαχείριση της στάθμευσης στην οδό, όπου η στάθμευση στην οδό είναι χωροθετημένη για διαφορετικές χρήσεις και χρήστες. Οι ζώνες ελεγχόμενης στάθμευσης υπάρχουν για να αποδίδουν προτεραιότητα σε ορισμένους τύπους χρηστών (συνήθως κατοίκους και όχι χρήστες μακράς διαρκείας εκτός της περιοχής). Επίσης, οι οδηγοί με αναπηρία διαθέτουν άδειες που τους επιτρέπουν να εξαιρούνται από τους ελέγχους στάθμευσης ή να χρησιμοποιούν ειδικούς χώρους (π.χ. Σόφια-Βουλγαρία, Λιουμπλιάνα-Σλοβενία, Θεσσαλονίκη). Το 2010, η Σόφια θέσπισε ζώνες ελεγχόμενης στάθμευσης και εξέδωσε ειδικές άδειες. Έως το 2021, έλεγχε πάνω από 1 000 χώρους στην κεντρική ζώνη και πάνω από 21 000 στην περιφερειακή ζώνη. Στο χρονικό διάστημα μετά την εισαγωγή τους, οι ζώνες ελεγχόμενης στάθμευσης συσχετίστηκαν με σημαντική πτώση στα επίπεδα κυκλοφορίας στο κέντρο της πόλης, συμπεριλαμβανομένης της κυκλοφορίας για αναζήτηση στάθμευσης. Άδειες στάθμευσης μπορούν επίσης να εκδοθούν για ηλεκτρικά οχήματα (Η/Ο), εάν ο δήμος επιλέξει να κρατήσει «προνομιακές» θέσεις στάθμευσης στην οδό για αυτά τα οχήματα, προκειμένου να δοθούν κίνητρα για τη διείσδυση των Η/Ο. Αυτές οι θέσεις στάθμευσης συχνά διαθέτουν ηλεκτρικό φορτιστή (Τρόντχαϊμ, Νορβηγία) [11]. </t>
  </si>
  <si>
    <t>Τα τέλη στάθμευσης μπορούν να εφαρμοστούν σε μεγαλύτερες πόλεις, όπως σε αστικές περιοχές Κατηγορίας 1 και 2, όπου υπάρχει σημαντική ζήτηση για στάθμευση, ή σε περιοχές με υψηλή τουριστική επισκεψιμότητα που αντιμετωπίζουν εποχιακή συμφόρηση.</t>
  </si>
  <si>
    <t xml:space="preserve">Τα τέλη στάθμευσης είναι οικονομικές επιβαρύνσεις που καταβάλλουν οι οδηγοί Ι.Χ. αυτοκινήτων για τη χρήση των χώρων στάθμευσης και τα οποία μπορούν να εφαρμοστούν σε χώρους στάθμευσης εργαζομένων, κατοίκων της περιοχής ή για άλλους λόγους (π.χ. Ρότερνταμ-Άμστερνταμ, Παρίσι-Γαλλία, Λονδίνο-Ηνωμένο Βασίλειο). Η διαφοροποίηση των τελών στάθμευσης μπορεί να γίνει ανάλογα με τη ζώνη, τη ζήτηση σε ώρες αιχμής, τις καθημερινές και τα Σαββατοκύριακα. Επιπλέον, μπορούν να θεσπιστούν χαμηλότερα τέλη ανάλογα με τα χαρακτηριστικά εκπομπών ή το μέγεθος του οχήματος, εάν οι δήμοι επιθυμούν να ενθαρρύνουν τη χρήση μικρότερων οχημάτων χαμηλότερων εκπομπών στην περιοχή τους (π.χ. Ελλάδα, Ηνωμένο Βασίλειο, Νορβηγία, Ολλανδία, Γαλλία). Στην Ελλάδα, ο Νόμος για την προώθηση της ηλεκτροκίνησης (Ν. 4710/2020) ορίζει ότι τα οχήματα χαμηλών εκπομπών μπορούν να σταθμεύουν δωρεάν σε χώρους στάθμευσης με χρέωση σε όλους τους δήμους της χώρας [14]. Στην ευρύτερη περιοχή του Λονδίνου, το Ηνωμένο Βασίλειο έχει καθιερώσει χρέωση βάσει εκπομπών, η οποία εφαρμόζεται σε πολλά δημοτικά διαμερίσματα από το 2021. Βάσει των διαθέσιμων δεδομένων, το αποτέλεσμα είναι η πτώση τόσο στον αριθμό των ρυπογόνων οχημάτων όσο και στα επίπεδα κυκλοφορίας και ατμοσφαιρικής ρύπανσης [11,15]. Από τον Ιανουάριο του 2024, το Παρίσι σκοπεύει να αυξήσει τα τέλη στάθμευσης για μεγαλύτερα οχήματα, όπως τα SUV, σε μια προσπάθεια να αποθαρρύνει την ιδιοκτησία τους [16]. Η μείωση των τελών στάθμευσης μπορεί να αποτελέσει μια βραχυπρόθεσμη πολιτική ενθάρρυνσης της διείσδυσης καθαρότερων οχημάτων αλλά δεν θα πρέπει να αποτελεί μακροπρόθεσμη λύση, καθώς εξακολουθεί να παρέχει κίνητρα για την ιδιοκτησία Ι.Χ. αυτοκινήτων. Η σταδιακή κατάργηση των εν λόγω εξαιρέσεων θα πρέπει να ενταχθεί στη διαδικασία σχεδιασμού. </t>
  </si>
  <si>
    <t>Για την καλύτερη δυνατή αξιοποίηση των πόρων στάθμευσης και τη διασφάλιση της εύκολης εύρεσης θέσης στάθμευσης κοντά στον προορισμό των οδηγών, η τιμολόγηση της στάθμευσης μπορεί να καθορίζεται με βάση τη ζήτηση. Αυτό σημαίνει ότι οι χρεώσεις για στάθμευση στην οδό μπορούν να προσαρμόζονται με βάση τη ζήτηση στάθμευσης, όπως κατά τις ώρες εργασίας ή κατά την τουριστική περίοδο αιχμής. Οι χρεώσεις μπορούν να προσαρμόζονται προς τα πάνω ή προς τα κάτω, προκειμένου να διατηρηθεί μια μέση πληρότητα των θέσεων στάθμευσης της τάξης του 85% σε περιόδους αιχμής. Αυτή η μέση πληρότητα εξασφαλίζει την αποδοτική χρήση των χώρων στάθμευσης. Η διατήρηση ορισμένων κενών θέσεων στάθμευσης μειώνει τη συμφόρηση που προκαλούν οι οδηγοί κατά την αναζήτηση θέσης. Η τιμολόγηση με βάση τη ζήτηση μπορεί επίσης να ενθαρρύνει τους οδηγούς να σταθμεύουν σε περιοχές που δεν χρησιμοποιούνται επαρκώς και έτσι να μειωθεί η ζήτηση σε περιοχές που χρησιμοποιούνται υπερβολικά. Εφαρμόζοντας ένα σύστημα «έξυπνης» τιμολόγησης για χώρους στάθμευσης, το Σαν Φρανσίσκο μείωσε τον μέσο χρόνο και την απόσταση αναζήτησης θέσης στάθμευσης κατά περίπου 15% και 12%, αντίστοιχα, γεγονός που θα μπορούσε να βελτιώσει την κυκλοφοριακή συμφόρηση, να αυξήσει τα καθαρά έσοδα από τη στάθμευση και να μειώσει τις εκπομπές αερίων του θερμοκηπίου [17,18].</t>
  </si>
  <si>
    <t>Οι χώροι στάθμευσης κοινής χρήσης μπορούν να υλοποιηθούν σε μεγαλύτερες πόλεις, όπως σε αστικές περιοχές Κατηγορίας 1 και 2, όπου υπάρχει σημαντική ζήτηση για θέσεις στάθμευσης και όπου προσδιορίζονται διαφορετικές χρήσεις γης με διαφορετικά μοτίβα ζήτησης στάθμευσης κατά τη διάρκεια της ημέρας.</t>
  </si>
  <si>
    <t>Οι χώροι στάθμευσης κοινής χρήσης εξυπηρετούν πολλούς χρήστες ή προορισμούς και αποσκοπούν στην αποδοτικότερη χρήση των υφιστάμενων χώρων στάθμευσης (π.χ. Βιέννη-Αυστρία, Σιντ Νίκλας-Βέλγιο). Οι χρήσεις γης που έχουν μειωμένη ζήτηση στάθμευσης την ημέρα και υψηλότερες ανάγκες τη νύχτα (π.χ. εστιατόρια) μπορούν να συνδυαστούν με χρήσεις γης που έχουν αντίστροφα μοτίβα ζήτησης (π.χ. γραφεία). Στο Σιντ Νίκλας υλοποιήθηκε η έννοια του χώρου στάθμευσης κοινής χρήσης κατά μήκος ενός από τους κύριους διαδρόμους προς την κεντρική περιοχή της πόλης. Μια συμφωνία μεταξύ της πόλης και ενός σούπερ μάρκετ που βρίσκεται στην εν λόγω οδό επιτρέπει στους κατοίκους να σταθμεύουν στον εκτός οδού χώρο στάθμευσης του σούπερ μάρκετ, καθώς η αιχμή της ζήτησης στάθμευσης τόσο από τους κατοίκους όσο και από τους αγοραστές δεν συμπίπτει [11].</t>
  </si>
  <si>
    <t>Ο απαιτούμενος αριθμός θέσεων στάθμευσης από μόνος του δεν απαιτεί ειδική οικονομική επένδυση από την τοπική αρχή. Οι έμμεσες δαπάνες μπορεί να περιλαμβάνουν προσωπικό και υπηρεσίες παροχής συμβουλευτικής υποστήριξης για την εκπόνηση μελετών με σκοπό την ενημέρωση στρατηγικών πολιτικής.</t>
  </si>
  <si>
    <t>Οι βασικές δαπάνες σχετικά με την εφαρμογή και λειτουργία των ελέγχων στάθμευσης εξαρτώνται από το είδος της χρησιμοποιούμενης τεχνολογίας, εάν απαιτείται. Το κόστος που σχετίζεται με τους ελέγχους και την τιμολόγηση της στάθμευσης μπορεί κυρίως να περιλαμβάνει την εφαρμογή, εγκατάσταση και συντήρηση αδειών, καρτών, παρκόμετρων, συσκευών επιβολής και σημάνσεων χώρων στάθμευσης. Τα έσοδα από τα τέλη στάθμευσης μπορούν να χρησιμοποιηθούν για την κάλυψη του κόστους εφαρμογής και συντήρησης του συστήματος διαχείρισης στάθμευσης.</t>
  </si>
  <si>
    <r>
      <t xml:space="preserve">Για να είναι επιτυχείς οι έλεγχοι και η τιμολόγηση της στάθμευσης, είναι σημαντικό να ξεκινήσουν επικοινωνιακές εκστρατείες που θα ενημερώνουν τον κόσμο για τις αλλαγές (για τη διευκόλυνση της συμμόρφωσης) και θα εξηγούν τους λόγους για τους οποίους είναι απαραίτητοι οι εν λόγω έλεγχοι προκειμένου να κερδίσουν τη στήριξη του κοινού, ακόμη και αν αυτό σημαίνει πρόσθετο κόστος. Αυτό θα συμβάλει στην αύξηση της αποδοχής των νέων μέτρων από το κοινό (βλ. </t>
    </r>
    <r>
      <rPr>
        <sz val="9"/>
        <color rgb="FF1FA784"/>
        <rFont val="Arial"/>
        <family val="2"/>
      </rPr>
      <t>Εκπαιδευτικά προγράμματα και εκστρατείες ευαισθητοποίησης - ΕΠΕ</t>
    </r>
    <r>
      <rPr>
        <sz val="9"/>
        <rFont val="Arial"/>
        <family val="2"/>
      </rPr>
      <t xml:space="preserve">). Πρέπει επίσης να προβλεφθούν έξοδα αστυνόμευσης (βλ. </t>
    </r>
    <r>
      <rPr>
        <sz val="9"/>
        <color rgb="FF1FA784"/>
        <rFont val="Arial"/>
        <family val="2"/>
      </rPr>
      <t>Εφαρμογή κανόνων οδικής κυκλοφορίας και στάθμευσης - ΕΚΣ</t>
    </r>
    <r>
      <rPr>
        <sz val="9"/>
        <rFont val="Arial"/>
        <family val="2"/>
      </rPr>
      <t>). Ωστόσο, η αστυνόμευση θα μπορούσε να δημιουργήσει έσοδα από πρόστιμα που μπορούν να συμβάλουν στην ανάκτηση του κόστους των παρεμβάσεων βιώσιμης κινητικότητας και να παραγάγουν έσοδα για τις τοπικές αρχές.</t>
    </r>
  </si>
  <si>
    <t>Η αποτελεσματική διαχείριση της στάθμευσης μπορεί να δημιουργήσει έσοδα από τα τέλη στάθμευσης και τα πρόστιμα. Τα έσοδα αυτά μπορούν να χρησιμοποιηθούν για την κάλυψη δαπανών που σχετίζονται με την υλοποίηση και συντήρηση του συστήματος διαχείρισης στάθμευσης και για την επένδυση στη βιώσιμη κινητικότητα και σε αστικές βελτιώσεις.</t>
  </si>
  <si>
    <t xml:space="preserve">Τα μέτρα κανονισμών στάθμευσης πρέπει να ενσωματώνονται στη συνολική στρατηγική μεταφορών μιας πόλης. Η εφαρμογή μέτρων κανονισμών στάθμευσης θα πρέπει να συνοδεύονται από συμπληρωματικά μέτρα, όπως εκτεταμένο δίκτυο ΔΣ ώστε να προσφέρεται στους επιβάτες εναλλακτική λύση αντί της οδήγησης/στάθμευσης. Τα ελάχιστα όρια χώρων στάθμευσης θα πρέπει να συνδυάζονται με την προώθηση εναλλακτικών μέσων μεταφοράς, όπως το ποδήλατο, και με την εντατικοποίηση της αστυνόμευσης. Αυτό μπορεί να γίνει με την ενίσχυση της στάθμευσης ποδηλάτων και των χώρων στάθμευσης αυτοκινήτων κοινής χρήσης. </t>
  </si>
  <si>
    <t>Οι κανονισμοί στάθμευσης είναι ένα σύνθετο ζήτημα που εμπλέκει πολλούς ενδιαφερόμενους φορείς και εξαρτάται σε μεγάλο βαθμό από το νομικό και θεσμικό περιβάλλον. Στην Ελλάδα, ο νόμος ορίζει τον ελάχιστο αριθμό χώρων στάθμευσης που απαιτούνται ανά κτήριο με βάση την κάλυψη και τις χρήσεις γης (π.χ. κατοικίες, γραφεία, εκπαιδευτικές εγκαταστάσεις). Στο παρελθόν, ήταν δυνατή η εξαγορά αυτών των απαιτήσεων, με αποτέλεσμα πολλά παλαιότερα κτίρια να μην διαθέτουν επαρκείς χώρους στάθμευσης για τους ενοίκους και να απαιτείται η πιο συστηματική επιβολή σε εθνικό επίπεδο. Τώρα, καθώς οι τοπικές αρχές προσπαθούν να καταστήσουν περισσότερο βιώσιμα τα συστήματα μεταφορών τους, τα ελάχιστα όρια στάθμευσης που έχουν θεσπιστεί σε εθνικό επίπεδο δεν τους επιτρέπουν να ορίσουν των απαιτούμενο αριθμό θέσεων στάθμευσης (συμπεριλαμβανομένων των μέγιστων ορίων στάθμευσης) με βάση τις τοπικές συνθήκες.</t>
  </si>
  <si>
    <t>Τα τελευταία χρόνια, στην Ελλάδα εφαρμόζονται ολοένα και περισσότερο κανονισμοί και συστήματα τιμολόγησης της στάθμευσης με σκοπό την καλύτερη οργάνωση και διαχείριση των υφιστάμενων χώρων στάθμευσης σε αστικές περιοχές. Η αποδοχή από το κοινό δεν ήταν εύκολο να επιτευχθεί. Επιπλέον, η υλοποίηση και διαχείριση αυτών των συστημάτων χρειαζόταν να ανατεθεί σε εξωτερικούς συνεργάτες, λόγω έλλειψης οικονομικών και ανθρώπινων πόρων. Οι υπάλληλοι του δήμου θα πρέπει να διαχειρίζονται τις ιδιωτικές συμβάσεις, να εξετάζουν τα παρεχόμενα προϊόντα και υπηρεσίες και να διασφαλίζουν ότι οι συμβάσεις παρακολουθούνται επαρκώς. Ωστόσο, αυτό μπορεί να αποτελέσει πρόκληση για τις αρχές που διαθέτουν περιορισμένους πόρους.</t>
  </si>
  <si>
    <t>Η στάθμευση εκλαμβάνεται συχνά ως μέτρο που εφαρμόζεται αποκλειστικά  και μόνο για τη δημιουργία εσόδων. Ένα στοιχείο ζωτικής σημασίας προκειμένου να αυξηθεί η αποδοχή των μέτρων διαχείρισης της στάθμευσης είναι να κοινοποιούνται πλήρως οι αλλαγές στη διαχείριση της στάθμευσης, συμπεριλαμβανομένων των λόγων για τους οποίους γίνονται και των αναμενόμενων ωφελειών. Η διαφάνεια και, συνεπώς, η δυνατότητα αποδοχής μπορούν να αυξηθούν με τη διάθεση εσόδων από χώρους στάθμευσης επί πληρωμή για τη χρηματοδότηση άλλων (βιώσιμων) λύσεων κινητικότητας και περιβαλλοντικών βελτιώσεων, όπως οι αναπλάσεις αστικών χώρων ή η βελτίωση των θέσεων στάθμευσης εκτός οδού. Η δέσμευση των εσόδων μπορεί να αποτελέσει στρατηγικό άξονα για την πολιτική στάθμευσης στο πλαίσιο του σχεδιασμού της βιώσιμης αστικής κινητικότητας [11].</t>
  </si>
  <si>
    <r>
      <t xml:space="preserve">Ένας πολύ σημαντικός παράγοντας για την επιτυχή εφαρμογή των ζωνών ελεγχόμενης στάθμευσης είναι η παροχή σωστής και ακριβούς πληροφόρησης μέσω χαρτών, πινακίδων, εφαρμογών, κ.λπ. Οι οδηγοί πρέπει να είναι βέβαιοι ότι γνωρίζουν τους κανονισμούς προκειμένου να συμμορφώνονται με αυτούς (βλ. </t>
    </r>
    <r>
      <rPr>
        <sz val="9"/>
        <color rgb="FF1FA784"/>
        <rFont val="Arial"/>
        <family val="2"/>
      </rPr>
      <t>Ευρεία διαθεσιμότητα πληροφόρησης για τη βιώσιμη κινητικότητα σε προσβάσιμη μορφή - ΔΠΚ</t>
    </r>
    <r>
      <rPr>
        <sz val="9"/>
        <rFont val="Arial"/>
        <family val="2"/>
      </rPr>
      <t>).</t>
    </r>
  </si>
  <si>
    <t>Τα μέτρα κανονισμών στάθμευσης μπορούν να συμβάλουν στα εξής [5,11]:</t>
  </si>
  <si>
    <t>· Ενθάρρυνση της στροφής προς άλλα μέσα μεταφοράς που οδηγεί σε μείωση των οχηματοχιλιομέτρων με Ι.Χ. αυτοκίνητα, μειωμένη συμφόρηση, αύξηση της πλήρωσης των επιβατικών οχημάτων, ακόμη και επιρροή στην ιδιοκτησία των Ι.Χ. αυτοκινήτων.</t>
  </si>
  <si>
    <t>· Μετατροπή της στάθμευσης στην οδό σε δημόσιους χώρους σε όλη την πόλη για εναλλακτικές χρήσεις, όπως υποδομές για πεζούς ή ποδήλατα, με βάση τη μειωμένη ζήτηση στάθμευσης.</t>
  </si>
  <si>
    <t>· Μετατόπιση της προτίμησης από τις πιο βολικές θέσεις στάθμευσης στην οδό σε λιγότερο βολικές, όπως η στάθμευση εκτός οδού, και αύξηση του δείκτη εναλλαγής για τους χώρους στάθμευσης στην οδό.</t>
  </si>
  <si>
    <t>· Αύξηση της ελκυστικότητας και της βιωσιμότητας των κέντρων των πόλεων.</t>
  </si>
  <si>
    <t>· Υποστήριξη της οικονομικής ανάπτυξης και της τοπικής οικονομίας.</t>
  </si>
  <si>
    <t>Από την άλλη πλευρά, τα μέτρα κανονισμών στάθμευσης θα μπορούσαν επίσης να έχουν ορισμένες αρνητικές επιπτώσεις, όπως [5,11]:</t>
  </si>
  <si>
    <t>· Μετατόπιση κυκλοφορίας και παράνομης στάθμευσης προς γειτονικές περιοχές, δηλ. δευτερογενείς επιπτώσεις.</t>
  </si>
  <si>
    <t>· Αλλαγή στις τοποθεσίες ζήτησης στάθμευσης αντί για πραγματική μείωση στη χρήση του Ι.Χ. αυτοκινήτου, ειδικά εάν οι εναλλακτικές λύσεις δεν είναι ελκυστικές.</t>
  </si>
  <si>
    <t>· Τα τέλη στάθμευσης και τα πρόστιμα μπορεί να εγείρουν ζητήματα κοινωνικής ανισότητας, εάν επηρεάζονται περισσότερο τα νοικοκυριά χαμηλού εισοδήματος.</t>
  </si>
  <si>
    <t>Ο απαιτούμενος αριθμός θέσεων στάθμευσης από μόνος του δεν απαιτεί καμία οικονομική επένδυση από την τοπική αρχή. Αντιθέτως, η οικονομική δέσμευση που απαιτείται για τη λειτουργία των κανονισμών και της τιμολόγησης στάθμευσης μπορεί να είναι σημαντική και εξαρτάται από το είδος της χρησιμοποιούμενης τεχνολογίας, εάν απαιτείται. Ωστόσο, οι κανονισμοί και η τιμολόγηση στάθμευσης μπορεί να δημιουργήσουν έσοδα από τα τέλη στάθμευσης και την επιβολή προστίμων.</t>
  </si>
  <si>
    <t>Με βάση τα στοιχεία από το Ρότερνταμ (2022), τα ετήσια λειτουργικά έξοδα μιας ζώνης ελεγχόμενης στάθμευσης επί πληρωμή 1 000 θέσεων ανέρχονται σε περίπου 264 624 ευρώ και συνίστανται κυρίως σε έξοδα προσωπικού, συντήρησης και διαχείρισης συστήματος. Επιπλέον, τα μηχανήματα πώλησης εισιτηρίων κοστίζουν 10 000 ευρώ το καθένα (απαιτείται ένα μηχάνημα ανά 200-250 θέσεις) και οι πινακίδες κοστίζουν 200 ευρώ η καθεμία (απαιτείται μία πινακίδα ανά 5 θέσεις). Τα αναμενόμενα έσοδα από πωλήσεις αδειών και εισιτηρίων για 1 000 χώρους είναι περίπου τετραπλάσια του ετήσιου λειτουργικού κόστους [11].</t>
  </si>
  <si>
    <t>Με βάση στοιχεία από τα Τρίκαλα, τα οποία υλοποίησαν ζώνες ελεγχόμενης στάθμευσης 1 800 θέσεων στάθμευσης για κατοίκους και επισκέπτες το 2023, τα λειτουργικά έξοδα για το πρώτο έτος λειτουργίας των ζωνών ελεγχόμενης στάθμευσης ανήλθαν σε 351 000 ευρώ, ενώ τα συνολικά έσοδα για το ίδιο έτος ανέρχονται σε 739 705 ευρώ σημειώνοντας καθαρό κέρδος 388 705 ευρώ [19].</t>
  </si>
  <si>
    <t xml:space="preserve">Η εφαρμογή των μέτρων κανονισμών στάθμευσης συνεπάγεται σημαντικό χρόνο για τον σχεδιασμό, τη διαβούλευση με τους ενδιαφερόμενους φορείς και την τελική εφαρμογή των μέτρων. </t>
  </si>
  <si>
    <t>Στην Ελλάδα, η εφαρμογή των ζωνών ελεγχόμενης στάθμευσης και των συστημάτων τιμολόγησης στάθμευσης από τους τοπικούς δήμους απαιτεί χρόνο για τον σχεδιασμό του συστήματος με βάση τις τοπικές ανάγκες, διαβούλευση με την τοπική κοινότητα και λήψη αδειών και εγκρίσεων από την αποκεντρωμένη διοίκηση, η οποία έχει την τελική ευθύνη για την έγκριση των αντίστοιχων μέτρων και μπορεί να προκαλέσει πρόσθετες καθυστερήσεις. Ο καθορισμός του απαιτούμενου αριθμού θέσεων στάθμευσης μπορεί να απαιτήσει ακόμα περισσότερο χρόνο, λόγω του σχεδιασμού και της υιοθέτησης των σχετικών κανονισμών από την ελληνική κυβέρνηση, με την εφαρμογή να αποτελεί ευθύνη των δήμων.</t>
  </si>
  <si>
    <t>Τα μέτρα κανονισμών στάθμευσης εφαρμόζονται σε επίπεδο δήμου. Όταν υλοποιούνται από τον αντίστοιχο δήμο, δεν απαιτείται η εμπλοκή της ελληνικής κυβέρνησης, παρότι απαιτείται έγκριση από την αποκεντρωμένη διοίκηση της αντίστοιχης περιφέρειας στην οποία υπάγεται ο δήμος. Ο απαιτούμενος αριθμός θέσεων στάθμευσης (δηλαδή ο ελάχιστος και ο μέγιστος αριθμός θέσεων στάθμευσης για νέα έργα) οριοθετείται σε εθνικό επίπεδο στο πλαίσιο των όρων δόμησης, αλλά μπορεί να προσαρμοστεί σε τοπικό επίπεδο από τα επιμέρους υπηρεσίες δόμησης προκειμένου να ανταποκρίνονται στις εκάστοτε συνθήκες.</t>
  </si>
  <si>
    <t>1. Albalate, D., &amp; Gragera, A. (2020). The impact of curbside parking regulations on car ownership. Regional Science and Urban Economics, 81, 103518. https://doi.org/10.1016/j.regsciurbeco.2020.103518</t>
  </si>
  <si>
    <t>2. Beatley, T. (1999). Green Urbanism: Learning From European Cities. Island Press.</t>
  </si>
  <si>
    <t>3. ITF. (2021). Transport Climate Action Directory – Parking regulation. ttps://www.itf-oecd.org/policy/parking-regulation</t>
  </si>
  <si>
    <t>4. Litman, T. (2023). Parking Management: Strategies, Evaluation and Planning. https://www.vtpi.org/park_man.pdf</t>
  </si>
  <si>
    <t>5. Shoup, D. (1997). The High Cost of Free Parking. Journal of Planning Education and Research, 17, 20–23.</t>
  </si>
  <si>
    <t>6. Najmi, A., Bostanara, M., Gu, Z., &amp; Rashidi, T. H. (2021). On-street parking management and pricing policies: An evaluation from a system enhancement perspective. Transportation Research Part A-Policy and Practice, 146, 128–151. https://doi.org/10.1016/j.tra.2021.02.009</t>
  </si>
  <si>
    <t>7. COST Action 342. (2006). Parking Policies and the Effects on Economy and Mobility. https://at.govt.nz/media/1119147/Auckland-Transport-Parking-Strategy-May-2015.pdf</t>
  </si>
  <si>
    <t>8. Gies, J., Hertel, M., &amp; Tully, S. (2021). Parking standards as a steering instrument in urban and mobility planning: How to make parking standards more sustainable.</t>
  </si>
  <si>
    <t>9. McDonnell, S., Madar, J., &amp; Been, V. (2010). Minimum Parking Requirements, Transit Proximity and Development in New York City. https://furmancenter.org/files/publications/Parking_Requirements_Submitted_TRB_resubmit_withref-1.pdf</t>
  </si>
  <si>
    <t>10. Shoup, D. (1999). The Trouble with Minimum Parking Requirements. Transportation Research Part A-Policy and Practice, 33, 549–574.</t>
  </si>
  <si>
    <t>11. Rye, T., Tully, S., Godin, G., Schmalholz, N., &amp; Hertel, M. (2022). Parking and SUMP: Using parking management to achieve your SUMP objectives effectively and sustainably.</t>
  </si>
  <si>
    <t>12. Auckland Transport. (2015). Auckland Transport Parking Strategy Document. https://at.govt.nz/media/1119147/Auckland-Transport-Parking-Strategy-May-2015.pdf</t>
  </si>
  <si>
    <t>13. City of Denver. (2010). Denver Strategic Parking Plan.  https://www.denvergov.org/files/assets/public/doti/documents/plans/strategic_parking_plan_2010.pdf</t>
  </si>
  <si>
    <t>14. Law 4710/2020 Promotion of electromobility and other provisions, Pub. L. No. FEK Α/142/23-07-2020 (2020).</t>
  </si>
  <si>
    <t>15. ITF. (2021). Transport Climate Action Directory – Parking pricing. https://www.itf-oecd.org/policy/parking-pricing</t>
  </si>
  <si>
    <t>16. Kim, W. (2023). Paris to charge SUV drivers higher parking fees to tackle ‘auto-besity.’ The Guardian. https://www.theguardian.com/world/2023/jul/11/paris-charge-suv-drivers-higher-parking-fees-tackle-auto-besity</t>
  </si>
  <si>
    <t>17. Alemi, F., Rodier, C., &amp; Drake, C. (2018). Cruising and on-street parking pricing: A difference-in-difference analysis of measured parking search time and distance in San Francisco. Transportation Research Part A: Policy and Practice, 111, 187–198. https://doi.org/10.1016/j.tra.2018.03.007</t>
  </si>
  <si>
    <t>18. Pierce, G., Willson, H., &amp; Shoup, D. (2015). Optimizing the use of public garages: Pricing parking by demand. Transport Policy, 44, 89–95. https://doi.org/10.1016/j.tranpol.2015.07.003</t>
  </si>
  <si>
    <r>
      <t>19.</t>
    </r>
    <r>
      <rPr>
        <sz val="7"/>
        <color theme="1"/>
        <rFont val="Times New Roman"/>
        <family val="1"/>
      </rPr>
      <t xml:space="preserve">   </t>
    </r>
    <r>
      <rPr>
        <sz val="9"/>
        <color theme="1"/>
        <rFont val="Arial"/>
        <family val="2"/>
      </rPr>
      <t>Municipality of Trikala. (2022). Controlled Parking System. (2022). https://trikalacity.gr/parking/</t>
    </r>
  </si>
  <si>
    <t>Τοπικές αρχές (δήμοι και περιφέρειες), ελληνική κυβέρνηση, αρχή δημοσίων μεταφορών</t>
  </si>
  <si>
    <t xml:space="preserve">✓ Ζώνες πεζών
✓ Ζώνες περιορισμένης κυκλοφορίας 
✓ Ζώνες χαμηλών εκπομπών
✓ Ζώνες μηδενικών εκπομπών
✓ Κανονισμοί/περιορισμοί/χρονικά παράθυρα πραγματοποίησης διανομών εμπορευμάτων
✓ Χωρικές παρεμβάσεις </t>
  </si>
  <si>
    <t xml:space="preserve">✓ Ζώνες πεζών
✓ Χωρικές παρεμβάσεις </t>
  </si>
  <si>
    <t xml:space="preserve">✓ Ζώνες πεζών
✓ Ζώνες περιορισμένης κυκλοφορίας 
✓ Κανονισμοί/περιορισμοί/χρονικά παράθυρα πραγματοποίησης διανομών εμπορευμάτων
✓ Χωρικές παρεμβάσεις </t>
  </si>
  <si>
    <t xml:space="preserve">Οι βιώσιμες αστικές μεταφορές απαιτούν μείωση της εξάρτησης από τα Ι.Χ. αυτοκίνητα και την χρήση ορυκτών καυσίμων. Η ρύθμιση της πρόσβασης οχημάτων στις πόλεις αποτελεί μέτρο με τη μορφή αντικινήτρου ή αποτροπής, που στοχεύει στη μείωση της εξάρτησης από τα Ι.Χ. αυτοκίνητα στις αστικές περιοχές, ιδίως εκείνων που λειτουργούν με ορυκτά καύσιμα. Μπορεί να συμπληρώσει μέτρα που παρέχουν κίνητρα για άλλες επιλογές (μέτρα με τη μορφή κινήτρου), όπως η ενίσχυση των υπηρεσιών δημόσιων συγκοινωνιών (ΔΣ), η παροχή υποδομών για ενεργητικούς τρόπους μετακίνησης και η εισαγωγή επιλογών κοινόχρηστης κινητικότητας [1-4]. </t>
  </si>
  <si>
    <r>
      <t xml:space="preserve">Η ρύθμιση πρόσβασης οχημάτων σε αστικές περιοχές (Urban Vehicle Access Regulations - UVAR) είναι ένα σύνολο κανόνων που ελέγχουν ή περιορίζουν την είσοδο ορισμένων τύπων οχημάτων, οδηγών ή διαδρομών σε μια συγκεκριμένη περιοχή. Υπάρχουν διαφορετικοί τύποι μέτρων που εμπίπτουν στο πεδίο εφαρμογής των συστημάτων ρύθμισης πρόσβασης οχημάτων σε αστικές περιοχές, όπως η πεζοδρόμηση, οι ζώνες περιορισμένης κυκλοφορίας, οι ζώνες μηδενικών ή χαμηλών εκπομπών ρύπων, οι κανονισμοί για τη διανομή εμπορευμάτων και η δημιουργία superblock ή σχεδίων διαχείρισης κυκλοφορίας. Τα μέτρα αυτά διαφέρουν ως προς τον σχεδιασμό και την κανονιστική προσέγγιση. Η πρόσβαση σε ορισμένες περιοχές μπορεί να περιορίζεται ανάλογα με το μέγεθος, το βάρος και τον τύπο του οχήματος ή την ώρα της ημέρας. Οι κανονισμοί μπορεί να περιλαμβάνουν χωρικές παρεμβάσεις και άλλα περιοριστικά συστήματα [5,6]. Σε ορισμένες περιπτώσεις, τα μέτρα ρύθμισης πρόσβασης οχημάτων  μπορούν να εφαρμοστούν παράλληλα με μέτρα χρέωσης οδικής υποδομής. Η χρέωσης οδικής υποδομής είναι ένα σύστημα που περιλαμβάνει την επιβολή χρέωσης σε οχήματα για την είσοδο ή την οδήγηση εντός μιας καθορισμένης περιοχής ή κατά μήκος μιας συγκεκριμένης διαδρομής (βλ. </t>
    </r>
    <r>
      <rPr>
        <sz val="9"/>
        <color rgb="FF1FA784"/>
        <rFont val="Arial"/>
        <family val="2"/>
      </rPr>
      <t>Τιμολόγηση συμφόρησης, χρέωση οδικής υποδομής και διόδια - ΤΧΟ</t>
    </r>
    <r>
      <rPr>
        <sz val="9"/>
        <rFont val="Arial"/>
        <family val="2"/>
      </rPr>
      <t>). Οι χρεώσεις μπορεί να ποικίλλουν ανάλογα με τα χαρακτηριστικά του οχήματος ή της μετακίνησης. Οι κάτοικοι μπορούν να λαμβάνουν προνομιακές τιμές ή απαλλαγές σε σύγκριση με άλλους, ενώ τα οχήματα χαμηλών εκπομπών μπορεί να εξαιρούνται ή να έχουν χαμηλότερες χρεώσεις. Περισσότερα από 700 προγράμματα ρύθμισης πρόσβασης οχημάτων σε αστικές περιοχές έχουν εφαρμοστεί σε πόλεις σε όλη την Ευρώπη, με διαφορετικές επιπτώσεις το καθένα [7,8]. Τα συστήματα ρύθμισης πρόσβασης οχημάτων σε αστικές περιοχές μπορούν να συμβάλλουν στην επίτευξη διάφορων στόχων, όπως η υποστήριξη του περιβάλλοντος, η προώθηση της αναψυχής, η βελτίωση της κοινωνικής αλληλεπίδρασης και η τόνωση της οικονομίας [9].</t>
    </r>
  </si>
  <si>
    <t>Οι ζώνες πεζών μπορούν να εφαρμοστούν ανεξάρτητα από το μέγεθος της πόλης, ειδικά σε ιστορικά κέντρα.</t>
  </si>
  <si>
    <r>
      <t xml:space="preserve">Οι ζώνες πεζών ή οι περιοχές χωρίς αυτοκίνητα είναι η πιο ακραία μορφή συστημάτων ρύθμισης πρόσβασης οχημάτων σε αστικές περιοχές και εφαρμόζονται εδώ και πολύ καιρό. Πολλές πόλεις, όπως οι Βρυξέλλες και το Παρίσι, εφαρμόζουν πλέον ευρείες ζώνες πεζών για να καταστήσουν τις οδούς τους πιο ασφαλείς για τους πεζούς. Για την ελαχιστοποίηση της όχλησης, η διανομή εμπορευμάτων πραγματοποιείται συνήθως κατά τη διάρκεια συγκεκριμένων παραθύρων. Οι περιορισμοί αυτοί μπορούν επίσης να ενθαρρύνουν καθαρότερες επιλογές διανομής εμπορευμάτων με χρήση ποδηλάτων/ποδηλάτων με δυνατότητα μεταφοράς προϊόντων (cargo bikes), τα οποία έχουν ελεύθερη πρόσβαση στις περιοχές ανά πάσα στιγμή. Χρησιμοποιούνται κολωνάκια (σταθερά ή κινητά), διαφορετικά υλικά επίστρωσης οδοστρώματος και οδικές πινακίδες για την πρόληψη, τον περιορισμό ή την αποθάρρυνση της πρόσβασης της κυκλοφορίας των μηχανοκίνητων οχημάτων (βλ. </t>
    </r>
    <r>
      <rPr>
        <sz val="9"/>
        <color rgb="FF1FA784"/>
        <rFont val="Arial"/>
        <family val="2"/>
      </rPr>
      <t>Σχέδια πεζοδρομήσεων και εξωραϊσμού αστικού χώρου - ΣΠΕ</t>
    </r>
    <r>
      <rPr>
        <sz val="9"/>
        <rFont val="Arial"/>
        <family val="2"/>
      </rPr>
      <t>) [10].</t>
    </r>
  </si>
  <si>
    <t>Η Λιουμπλιάνα, Σλοβενία είχε το όραμα να δημιουργήσει έως το 2025 μια ζώνη πεζών στην καρδιά της πόλης. Για να επιτευχθεί αυτό, απέκλεισε σταδιακά τη μηχανοκίνητη κυκλοφορία σε οδούς και πλατείες, με αποτέλεσμα τη δημιουργία μιας περιοχής χωρίς κυκλοφορία άνω των 100 000 m2 στο κέντρο της πόλης. Ο δημόσιος χώρος μετατράπηκε σε πεζόδρομους και ποδηλατοδρόμους για να δημιουργηθεί ένα βιώσιμο κέντρο πόλης. Οι συνέπειες αυτής της μεγάλης κλίμακας πεζοδρόμησης ήταν ριζικές, με βελτιωμένη ποιότητα αέρα και μείωση κατά 70% των εκπομπών αιθάλης σε μία από τις κύριες λεωφόρους. Επιπλέον, τα επίπεδα θορύβου σε ολόκληρη την περιοχή μειώθηκαν κατά περίπου 6 db. Ο αντίκτυπος της πολιτικής πεζοδρόμησης είναι επίσης εμφανής στις αλλαγές που έχουν προκύψει στην κατανομή των μετακινήσεων ανά μέσο μεταφοράς στη Λιουμπλιάνα. Το 2003, σχεδόν 60% των μετακινήσεων ήταν μηχανοκίνητες, αλλά μέχρι το 2013 μειώθηκε στο 42%. Στο μεταξύ, η μετακίνηση πεζή αυξήθηκε από 19% το 2003 σε σχεδόν 35% το 2013 [17].</t>
  </si>
  <si>
    <t xml:space="preserve">Οι ζώνες περιορισμένης κυκλοφορίας μπορούν να εφαρμοστούν σε περιοχές με υψηλή συμφόρηση (συνήθως μεγαλύτερες πόλεις, αλλά και μικρότεροι δήμοι με υψηλή τουριστική επισκεψιμότητα). </t>
  </si>
  <si>
    <t>Οι ζώνες περιορισμένης κυκλοφορίας στοχεύουν στη μείωση της κυκλοφορίας, περιορίζοντας την πρόσβαση μόνο σε συγκεκριμένες μηχανοκίνητες διαδρομές. Στις ζώνες αυτές δεν επιτρέπεται η πρόσβαση στα οχήματα, με εξαίρεση σε όσα έχουν άδεια ή παρέχουν υπηρεσίες, όπως ταχυδρομικά οχήματα ή οχήματα διαχείρισης αποβλήτων που είναι απαραίτητα για τη λειτουργία της περιοχής. Επίσης, λεωφορεία/τραμ και ταξί ενδέχεται να εξαιρούνται από τις ζώνες περιορισμένης κυκλοφορίας, όπως συμβαίνει σε ορισμένες πόλεις της Ελβετίας, για παράδειγμα. Τα εν λόγω οχήματα αναγνωρίζονται από τα αντίστοιχα διακριτικά που φέρουν και τις σχετικές εξαιρέσεις που έχουν θεσπιστεί. Όλα τα υπόλοιπα οχήματα χρειάζονται άδεια εισόδου ανάλογα με τη σημασία ή την προτεραιότητά τους. Οι μακροπρόθεσμες άδειες χορηγούνται συχνά σε κατοίκους και επιχειρήσεις εντός της ζώνης περιορισμένης κυκλοφορίας, με βραχυπρόθεσμες άδειες για τους επισκέπτες, όπως επισκέπτες ξενοδοχείων ή εμπόρους. Ορισμένες ζώνες περιορισμένης κυκλοφορίας έχουν απαιτήσεις με βάση τις εκπομπές ή το μέγεθος του οχήματος. Σε ορισμένες περιπτώσεις, το ευρύ κοινό μπορεί να εισέλθει στη ζώνη σε διαφορετικές μέρες με βάση τον αριθμό της πινακίδας κυκλοφορίας του. Πόλεις όπως η Αθήνα και η Πόλη του Μεξικού χρησιμοποιούν αυτό το σύστημα «μονά-ζυγά» με βάση το τελευταίο ψηφίο των πινακίδων κυκλοφορίας των Ι.Χ. οχημάτων [11].</t>
  </si>
  <si>
    <t>Οι ζώνες περιορισμένης κυκλοφορίας χρησιμοποιούνται εδώ και καιρό στην Ιταλία και ονομάζονται «Zona a Traffico Limitato» (ZTL). Η πρόσβαση στις ZTL επιτρέπεται μόνο σε εξουσιοδοτημένα μηχανοκίνητα οχήματα. Τυπικά, απεριόριστη πρόσβαση έχουν οι κάτοικοι, τα οχήματα που μεταφέρουν άτομα με αναπηρία και τα οχήματα που εξυπηρετούν την κοινότητα, όπως λεωφορεία, οχήματα υπηρεσιών έκτακτης ανάγκης και ταξί. Σε ορισμένες περιπτώσεις, οι μοτοσικλέτες και τα μοτοποδήλατα μπορούν να κυκλοφορούν ανά πάσα στιγμή, ενώ η κυκλοφορία οχημάτων εκτέλεσης διανομής εμπορευμάτων επιτρέπεται συνήθως σε συγκεκριμένες ώρες. Στην Ιταλία, η εισαγωγή ZTL σε διάφορες πόλεις έχει οδηγήσει σε μείωση της κυκλοφορίας, σε μικρή αύξηση πεζών και ποδηλάτων, καθώς και σε αύξηση της χρήσης μοτοσικλετών, όπου αυτό επιτρέπεται. Τα μέτρα αυτά βελτίωσαν επίσης τις ταχύτητες των λεωφορείων, μείωσαν την ατμοσφαιρική ρύπανση και περιόρισαν τα τροχαία ατυχήματα, ιδίως μεταξύ των ευάλωτων χρηστών του οδικού δικτύου [16].</t>
  </si>
  <si>
    <t>Οι ζώνες χαμηλών εκπομπών υλοποιούνται σε πόλεις με κακή ποιότητα αέρα (συνήθως μεγαλύτερες πόλεις).</t>
  </si>
  <si>
    <t xml:space="preserve">Οι ζώνες χαμηλών εκπομπών απαιτούν από όλα τα οχήματα που εισέρχονται σε αυτές να πληρούν ένα ορισμένο πρότυπο εκπομπών (π.χ., τουλάχιστον Euro 4), με σκοπό τη μείωση των εκπομπών ρύπανσης. Δεν μειώνουν άμεσα την κυκλοφορία, καθώς οι ζώνες χαμηλών εκπομπών και τα συστήματα τιμολόγησης συμφόρησης δεν συνδυάζονται πάντα, αλλά μειώνουν τις συνολικές εκπομπές των εισερχόμενων οχημάτων. Οι ζώνες χαμηλών εκπομπών μπορούν να απαγορεύουν πλήρως τα πιο ρυπογόνα οχήματα. Ενίοτε επιβάλλουν διαφοροποιημένες χρεώσεις (υψηλότερες χρεώσεις για περισσότερο ρυπογόνα οχήματα, όπως στο Όσλο-Νορβηγία, όπου συνδυάζεται η τιμολόγηση συμφόρησης και οι ζώνες χαμηλών εκπομπών), ή ημερήσια χρέωση, ανεξαρτήτως συμφόρησης, για οχήματα που δεν πληρούν τα πρότυπα εκπομπών, όπως στις ζώνες μηδενικών εκπομπών  στο Λονδίνο, Ηνωμένο Βασίλειο. Όπως και με ορισμένες ζώνες χαμηλών εκπομπών, ορισμένες φορές μπορεί να αγοραστεί ένας περιορισμένος αριθμός εξαιρέσεων, π.χ. Αμβέρσα. Οι μηχανισμοί αυτοί ενθαρρύνουν τους περισσότερους τακτικούς χρήστες (που ευθύνονται για μεγαλύτερο μερίδιο εκπομπών) να συμμορφωθούν και να αλλάξουν τη συμπεριφορά τους, ενώ οι περιστασιακοί χρήστες εξακολουθούν να έχουν πρόσβαση σε ορισμένες ζώνες, εάν είναι πρόθυμοι να αγοράσουν μια ημερήσια κάρτα και για ορισμένο αριθμό ημερών ανά έτος (έως 8 φορές ανά έτος) [12]. </t>
  </si>
  <si>
    <t>Οι ζώνες μηδενικών εκπομπών θα πρέπει να εφαρμόζονται σε περιοχές με υψηλή συμφόρηση και κακή ποιότητα αέρα, ειδικά σε μεγαλύτερες πόλεις.</t>
  </si>
  <si>
    <t xml:space="preserve">Οι ζώνες μηδενικών εκπομπών διέπονται από πιο αυστηρές ρυθμίσεις σε σύγκριση με τις ζώνες χαμηλών εκπομπών και απαιτούν από τα οχήματα να έχουν μηδενικές εκπομπές καυσαερίων. Τα οχήματα μηδενικών εκπομπών παράγουν λιγότερο CO2 και ατμοσφαιρική ρύπανση λόγω καύσης από ότι τα οχήματα με κινητήρες εσωτερικής καύσης, ειδικά όταν λειτουργούν με ανανεώσιμη ηλεκτρική ενέργεια. Επίσης έχουν λιγότερες εκπομπές αερίων ρύπων. Υπάρχουν δύο τρόποι για την επίτευξη μηδενικών εκπομπών σε μια συγκεκριμένη περιοχή: περιορίζοντας τα μηχανοκίνητα οχήματα μόνο σε εκείνα με μηδενικές εκπομπές καυσαερίων ή περιορίζοντας τη χρήση μηχανοκίνητων οχημάτων και επιτρέποντας μόνο τα μη μηχανοκίνητα οχήματα, παρόμοια με μια ζώνη πεζών. Τυπικά, και οι δύο προσεγγίσεις χρησιμοποιούνται συνδυαστικά. Οι ζώνες μηδενικών εκπομπών μπορούν να επεκταθούν για να συμπεριλάβουν υβριδικά οχήματα με δυνατότητα εξωτερικής φόρτισης (plug-in), τα οποία θεωρητικά θα μπορούσαν να παραγάγουν μηδενικές εκπομπές καυσαερίων ενώ κυκλοφορούν στη ζώνη, ή μπορούν να εστιαστούν μόνο στον εμπορευματικό τομέα, ο οποίος είναι ένας από τους βαριά ρυπογόνους τομείς [13]. </t>
  </si>
  <si>
    <t xml:space="preserve">Μεγαλύτερες αστικές περιοχές με υψηλότερη συμφόρηση θα μπορούσαν να επωφεληθούν περισσότερο από τους κανονισμούς/περιορισμούς/χρονικά παράθυρα πραγματοποίησης διανομών εμπορευμάτων. Σε πιο πυκνοκατοικημένες περιοχές, ενδέχεται να είναι δυνατή η πιο αποδοτική και ελκυστική διανομή εμπορευμάτων μέσω της ενοποίησης και κοινής χρήσης περιουσιακών στοιχείων, εάν τα παράθυρα διανομής εμπορευμάτων είναι περιορισμένα. Μικρότερες αστικές περιοχές που αντιμετωπίζουν αυξημένη συμφόρηση λόγω τουρισμού μπορούν να εφαρμόσουν αυτό το μέτρο κατά τις περιόδους αιχμής. </t>
  </si>
  <si>
    <r>
      <t xml:space="preserve">Οι κανονισμοί/περιορισμοί/παράθυρα πραγματοποίησης διανομής εμπορευμάτων συνιστούν μία καθορισμένη ζώνη χαμηλής κυκλοφορίας με βάση τη χρονική περίοδο, σχεδιασμένη για οχήματα διανομής εμπορευμάτων ανάλογα με τα χαρακτηριστικά του οχήματος. Οι περιοχές αυτές μπορεί να απαιτούν από τα οχήματα διανομής εμπορευμάτων να λαμβάνουν άδεια για να εισέλθουν σε μια περιοχή ή να περιορίζουν την πρόσβαση σε ορισμένα χρονικά διαστήματα. Ενδέχεται να παρέχουν πρόσθετη ευελιξία για οχήματα διανομής εμπορευμάτων χαμηλών ή μηδενικών εκπομπών. Τα ποδήλατα με δυνατότητα μεταφοράς προϊόντων συνήθως δεν υπόκεινται σε περιορισμούς. Η υλοποίηση ζωνών χαμηλής κυκλοφορίας για οχήματα διανομής εμπορευμάτων έχει πολλά οφέλη, όπως η μείωση της αστικής κυκλοφορίας και η συμβολή στη διαχείριση του περιορισμένου χώρου παρά το κράσπεδο. Επιπλέον, μπορεί να προωθήσει τη χρήση κέντρων ενοποίησης και κοινής χρήσης περιουσιακών στοιχείων για την αποτελεσματικότερη διανομή εμπορευμάτων εντός δεδομένου χρονικού παραθύρου [11]. Οι αρχές μπορούν να υποστηρίξουν τέτοιου είδους πρωτοβουλίες, επιτρέποντας και εντοπίζοντας τοποθεσίες που μπορούν να χρησιμοποιηθούν για την ενοποίηση και τον συντονισμό της διανομής εμπορευμάτων, καθώς και τη μετάβαση σε ελαφρύτερα μέσα μεταφοράς (βλ. </t>
    </r>
    <r>
      <rPr>
        <sz val="9"/>
        <color rgb="FF1FA784"/>
        <rFont val="Arial"/>
        <family val="2"/>
      </rPr>
      <t>Κόμβοι αστικών εμπορευματικών μεταφορών και σημεία παραλαβής/παράδοσης εμπορευμάτων - ΚΑΕ</t>
    </r>
    <r>
      <rPr>
        <sz val="9"/>
        <color rgb="FF000000"/>
        <rFont val="Arial"/>
        <family val="2"/>
      </rPr>
      <t xml:space="preserve">). </t>
    </r>
  </si>
  <si>
    <t>Οι χωρικές παρεμβάσεις μπορούν να εφαρμοστούν σε όλους τις κατηγορίες αστικών περιοχών, ανεξαρτήτως μεγέθους, ενώ οι συγκεκριμένες παρεμβάσεις που θα εφαρμοστούν καθορίζονται με βάση τα χαρακτηριστικά της κάθε περιοχής.</t>
  </si>
  <si>
    <t>Οι χωρικές παρεμβάσεις περιλαμβάνουν φυσικές αλλαγές στη χάραξη των οδών για τη ρύθμιση ή τη μείωση της κυκλοφορίας. Αυτό μπορεί να περιλαμβάνει επαναπροσδιορισμό των οδών και των χώρων στάθμευσης για άλλες χρήσεις, όπως λωρίδες λεωφορείων, πεζόδρομους, χώρους αναψυχής, κόμβους κινητικότητας και πλατείες. Μπορούν επίσης να εφαρμοστούν μονόδρομοι ή οδοφράγματα για να αποτρέψουν τη διέλευση της κυκλοφορίας και να ενθαρρύνουν τη χρήση εναλλακτικών διαδρομών. Οι χωρικές παρεμβάσεις μπορούν να χρησιμοποιηθούν μόνες τους ή σε συνδυασμό με άλλα μέτρα όπως η δημιουργία superblock ή τα σχέδια διαχείρισης κυκλοφορίας</t>
  </si>
  <si>
    <t xml:space="preserve">· Το superblock είναι ένας γεωγραφικός χώρος που καλύπτει πολλαπλά οικοδομικά τετράγωνα και είναι αποκλειστικά προσβάσιμος από πεζούς και ποδηλάτες. Τα Ι.Χ. αυτοκίνητα και οι ΔΣ περιορίζονται τις περιμετρικές οδούς. Η διαμπερής κυκλοφορία παρεμποδίζεται με φυσικά εμπόδια ή με την εφαρμογή μονοδρομήσεων. Το superblock συνδυάζει διάφορες χωρικές επεμβάσεις για τη βελτίωση της βιωσιμότητας μιας περιοχής και τη μείωση του αριθμού των οχημάτων που επιτρέπεται να εισέλθουν σε αυτήν, καθιστώντας το ιδανικό για περιοχές που επιδιώκουν τη μείωση της κυκλοφορίας [6,15]. </t>
  </si>
  <si>
    <t>· Τα σχέδια διαχείρισης κυκλοφορίας χρησιμοποιούν φυσικά εμπόδια ή μονοδρομήσεις για να αποτρέψουν την κυκλοφορία κατά μήκος συγκεκριμένων διαδρομών και να την ανακατευθύνουν σε μεγάλες οδούς. Δυσχεραίνοντας την κυκλοφορία με το Ι.Χ. αυτοκίνητο στο κέντρο της πόλης, τα σχέδια διαχείρισης κυκλοφορίας βελτιώνουν το περιβάλλον για τους ενεργητικούς τρόπους μετακίνησης, όπως πεζοί/ άτομα με αμαξίδιο ή ποδηλάτες. Τα σχέδια διαχείρισης κυκλοφορίας μπορούν να μειώσουν σημαντικά την κυκλοφορία και να ενθαρρύνουν την στροφή προς πιο βιώσιμα μέσα μεταφοράς. Μπορούν να εφαρμοστούν σε ολόκληρο το κέντρο της πόλης ή εντός ενός περιφερειακού δακτυλίου, προκειμένου να εμποδίσουν τη διέλευση των οχημάτων μέσα από μία περιοχή. Τα σχέδια διαχείρισης κυκλοφορίας μπορούν επίσης να υποστηρίξουν ζώνες πεζών και άλλους τύπους ρύθμισης πρόσβασης οχημάτων ή να εφαρμοστούν ως αυτόνομα μέτρα [6,15].</t>
  </si>
  <si>
    <t>Τα superblock αντιπροσωπεύουν μια καινοτόμο προσέγγιση αστικού και συγκοινωνιακού σχεδιασμού που δίνει προτεραιότητα στους ανθρώπους και την ευημερία τους. Το μοντέλο superblock της Βαρκελώνης είναι ένα καινοτόμο αστικό μοντέλο που στοχεύει στη μετατροπή του δημόσιου χώρου σε χώρους φιλικούς προς τους πεζούς, στη μείωση της ατμοσφαιρικής ρύπανσης, στην αύξηση της φυσικής δραστηριότητας και στην ενίσχυση της ανθεκτικότητας στην κλιματική αλλαγή. Μελέτες έχουν δείξει ότι το superblock γύρω από την κεντρική αγορά της Βαρκελώνης Sant Antoni μείωσε σημαντικά τους επιβλαβείς ατμοσφαιρικούς ρύπους, με τα επίπεδα NO2 να μειώνονται κατά 25% και τα επίπεδα σωματιδίων PM10 να μειώνονται κατά 17%. Στο superblock της περιοχής Horta, πάνω από το 60% των ερωτηθέντων ανέφεραν ότι νιώθουν πιο άνετα να μετακινούνται πεζή λόγω της βελτιωμένης προσβασιμότητας για τα παιδικά καροτσάκια και άτομα με μειωμένη κινητικότητα. Επίσης, στο superblock του Poblenou αποδόθηκε η μείωση της ηχορύπανσης και η βελτίωση της ψυχικής ευεξίας των κατοίκων. Εάν εφαρμοστεί σε ολόκληρη την πόλη, τα οφέλη για την υγεία από τα superblock της Βαρκελώνης θα μπορούσαν να αποτρέψουν σχεδόν 700 θανάτους κάθε χρόνο. Οι κάτοικοι και οι εργαζόμενοι στα δοκιμασμένα superblock ανέφεραν αύξηση της ευημερίας, της ηρεμίας και της κοινωνικής αλληλεπίδρασης, καθώς και μείωση του θορύβου και της ρύπανσης [15,18].</t>
  </si>
  <si>
    <t>Οι «παραδοσιακές» ρυθμιστικές μέθοδοι, όπως οι περιορισμοί κυκλοφορίας οχημάτων ή συστήματα τιμολόγησης, μπορούν να υφίστανται ανεξάρτητα ή σε συνδυασμό με τις χωρικές παρεμβάσεις. Δεν υπάρχει μία ενιαία λύση για όλες τις περιπτώσεις, καθώς κάθε πόλη είναι μοναδική και απαιτεί εξατομικευμένη προσέγγιση. Η προσέγγιση των συστημάτων ρύθμισης πρόσβασης οχημάτων οφείλει να εναρμονίζεται με τους επιθυμητούς στόχους, όπως η βελτίωση της βιωσιμότητας, ο μετριασμός των αρνητικών εξωγενών επιπτώσεων των μεταφορών ή η προώθηση της βιώσιμης κινητικότητας. Η τελική επιλογή επηρεάζεται και από άλλους παράγοντες, όπως το μέγεθος της περιοχής, οι διαθέσιμες ρυθμιστικές αρμοδιότητες και οι εναλλακτικές επιλογές κινητικότητας.</t>
  </si>
  <si>
    <t>Στην Ελλάδα, τα μέτρα ρύθμισης πρόσβασης οχημάτων έχουν εφαρμοστεί κυρίως με σχέδια πεζοδρομήσεων. Αυτά τα σχέδια πεζοδρομήσεων μπορεί να αφορούν ολόκληρες περιοχές ή μεμονωμένες οδούς, μπορεί να λειτουργούν 24 ώρες την ημέρα ή μόνο για συγκεκριμένες περιόδους, π.χ. το απόγευμα και μόνο το καλοκαίρι, προκειμένου να αντιμετωπίσουν την αυξημένη τουριστική ροή. Επιπλέον, ο «Δακτύλιος» στην Αθήνα, είναι μια οριοθετημένη περιοχή στο κέντρο της Αθήνας που ρυθμίζεται από ένα σύστημα κυκλοφορίας τύπου «μονά/ζυγά». Ο σκοπός του συστήματος είναι να μετριάσει την κυκλοφοριακή συμφόρηση και να μειώσει τη ρύπανση στο κέντρο της πόλης. Στο κέντρο της Αθήνας, επιτρέπεται η κυκλοφορία Ι.Χ. οχημάτων και φορτηγών μέρα παρά μέρα, με βάση την ημερομηνία και το τελευταίο ψηφίο της πινακίδας κυκλοφορίας τους. Για παράδειγμα, τα αυτοκίνητα με μονό τελευταίο ψηφίο επιτρέπονται στο κέντρο της πόλης τις μονές ημερομηνίες του μήνα και αντιστρόφως. Ωστόσο, τα οχήματα χαμηλών εκπομπών εξαιρούνται από αυτούς τους περιορισμούς.</t>
  </si>
  <si>
    <t>Για να είναι αποτελεσματική η εφαρμογή μέτρων ρύθμισης πρόσβασης οχημάτων , απαιτείται η αστυνόμευση τους. Διάφοροι τύποι αστυνόμευσης μπορούν να εφαρμοστούν στα συστήματα ρύθμισης πρόσβασης οχημάτων. Για παράδειγμα, μπορούν να επιβληθούν ζώνες περιορισμένης κυκλοφορίας με τη χρήση καμερών ή φυσικών εμποδίων. Ταυτόχρονα, οι άδειες μπορεί να είναι φυσικές ή να χορηγούνται μέσω βάσης δεδομένων με τη λίστα των επιτρεπόμενων οχημάτων. Ορισμένες άδειες ενδέχεται επίσης να συνοδεύονται από χρέωση, η οποία μπορεί να ποικίλλει ανάλογα με τον τύπο οχήματος ή διαδρομής που είναι επιθυμητό να αποκλειστούν από τη ζώνη σύμφωνα με το εκάστοτε σχέδιο. Από την άλλη πλευρά, μπορούν να επιβληθούν ζώνες χαμηλών εκπομπών με χρήση αυτοκόλλητων και μη αυτόματων συστημάτων ελέγχων ή μέσω καμερών και αυτόματης αναγνώριση πινακίδων οχημάτων (Automatic Number Plate Recognition - ANPR) χρησιμοποιώντας βάσεις δεδομένων πινακίδων κυκλοφορίας οχημάτων. Η επιβολή μέσω καμερών μπορεί επίσης να χρησιμοποιηθεί για σχέδια πεζοδρομήσεων, ενώ μπορούν να χρησιμοποιηθούν και τροχονόμοι για την επιβολή των κανονισμών. Ανάλογα με το μέγεθος και την πολυπλοκότητα του προγράμματος, μπορεί να προτιμηθούν λύσεις χαμηλής τεχνολογίας για μικρότερα συστήματα ρύθμισης πρόσβασης οχημάτων, ενώ επιλογές υψηλής τεχνολογίας ίσως είναι καταλληλότερες για μεγαλύτερα συστήματα που περιλαμβάνουν περισσότερη κυκλοφορία ή σύνθετα συστήματα τιμολόγησης [6].</t>
  </si>
  <si>
    <r>
      <t xml:space="preserve">Τα κόστη που σχετίζονται με τα συστήματα ρύθμισης πρόσβασης οχημάτων περιλαμβάνουν τον σχεδιασμό, την υλοποίηση, την παρακολούθηση και την αστυνόμευση. Ωστόσο, η αστυνόμευση μπορεί να δημιουργήσει έσοδα από πρόστιμα ή χρεώσεις, που θα μπορούσαν να συμβάλουν στην ανάκτηση μέρους των λειτουργικών εξόδων και των δαπανών για παρεμβάσεις βιώσιμης κινητικότητας, και να δημιουργήσει έσοδα για τις τοπικές αρχές (βλ. </t>
    </r>
    <r>
      <rPr>
        <sz val="9"/>
        <color rgb="FF1FA784"/>
        <rFont val="Arial"/>
        <family val="2"/>
      </rPr>
      <t>Εφαρμογή κανόνων οδικής κυκλοφορίας και στάθμευσης - ΕΚΣ</t>
    </r>
    <r>
      <rPr>
        <sz val="9"/>
        <color theme="1"/>
        <rFont val="Arial"/>
        <family val="2"/>
      </rPr>
      <t>).</t>
    </r>
  </si>
  <si>
    <r>
      <t xml:space="preserve">Μετά την επιλογή και οριστικοποίηση ενός συστήματος ρύθμισης πρόσβασης οχημάτων, είναι σημαντικό οι σχετικές πληροφορίες να διαδοθούν όσο το δυνατόν περισσότερο στο ευρύ κοινό. Παρά τις πρόσθετες δαπάνες, αυτό μπορεί να ενισχύσει τη δημόσια συμμόρφωση και υποστήριξη για τα νέα μέτρα (βλ. </t>
    </r>
    <r>
      <rPr>
        <sz val="9"/>
        <color rgb="FF1FA784"/>
        <rFont val="Arial"/>
        <family val="2"/>
      </rPr>
      <t>Εκπαιδευτικά προγράμματα και εκστρατείες ευαισθητοποίησης - ΕΠΕ</t>
    </r>
    <r>
      <rPr>
        <sz val="9"/>
        <color theme="1"/>
        <rFont val="Arial"/>
        <family val="2"/>
      </rPr>
      <t>).</t>
    </r>
  </si>
  <si>
    <t>Η εφαρμογή ενός συστήματος ρύθμισης πρόσβασης οχημάτων είναι μια διαδικασία που πιθανόν να εγείρει ανησυχίες από το ευρύ κοινό. Θα απαιτήσει συζητήσεις με το κοινό και τους ενδιαφερόμενους φορείς, καθώς και την ανταλλαγή κατάλληλων πληροφοριών στις αντίστοιχες φάσεις ανάπτυξης των συστημάτων ρύθμισης πρόσβασης οχημάτων. Οι πλέον κατάλληλες επιλογές εξαρτώνται από το σύστημα, την πόλη, τα συναφή ζητήματα και πολιτισμικά πρότυπα, τον επιλεγμένο τύπο υλοποίησης, κ.λπ. Οι ευκαιρίες για διάλογο θα βοηθήσουν να αντιμετωπιστούν τυχόν ανησυχίες για πιθανές αρνητικές επιπτώσεις. Παρότι ένα σύστημα ρύθμισης πρόσβασης οχημάτων είναι απίθανο να τους ικανοποιήσει όλους, η κατάλληλη ισορροπία μεταξύ των συλλογικών αναγκών των κατοίκων, σε συνδυασμό με την τεκμηριωμένη ανάλυση της κατάστασης με σκοπό τον καθορισμό των καταλληλότερων μέτρων ρύθμισης πρόσβασης οχημάτων, θα βελτιώσουν τη συνολική ποιότητα ζωής. Για την άμβλυνση των ανησυχιών και την εξασφάλιση ευρείας αποδοχής και συναίνεσης από το κοινό σε ένα μέτρο όπως αυτό, οι κυκλοφοριακές επιπτώσεις θα πρέπει να αξιολογούνται μέσω μοντέλου προσομοίωσης. Οι κυκλοφοριακές επιπτώσεις θα πρέπει να αξιολογούνται αυστηρά, προκειμένου να διασφαλιστεί ότι τα οφέλη μεγιστοποιούνται και τα βάρη για τους πολίτες - ειδικά για τους πλέον μειονεκτούντες - είναι περιορισμένα. Θα πρέπει να παρουσιάζονται τα ευρήματα σχετικών μελετών περιπτώσεων που καταδεικνύουν ότι αυτά τα μέτρα έχουν συνολικά θετικό αντίκτυπο στις γειτονιές και τις επιχειρήσεις. Επιπλέον, μπορούν να εφαρμοστούν πιλοτικά προγράμματα για να καταδειχθεί περαιτέρω ο αντίκτυπος των αλλαγών.</t>
  </si>
  <si>
    <t>Είναι σημαντικό οι άνθρωποι και τα εμπορεύματα να έχουν τη δυνατότητα πρόσβασης με βιώσιμα μέσα μεταφοράς. Τα συστήματα ρύθμισης πρόσβασης οχημάτων αφορούν την ενθάρρυνση (ή την απαίτηση) περισσότερων βιώσιμων μετακινήσεων. Οι προτιμώμενες εναλλακτικές λύσεις βιώσιμης κινητικότητας χρειάζεται να είναι διαθέσιμες πριν από την έναρξη του προγράμματος και οι οδηγοί χρειάζονται χρόνο για να προσαρμοστούν. Τα οικονομικά μέτρα, όπως η τιμολόγηση, θα πρέπει να περιλαμβάνουν ανάλυση των επιπτώσεων της κατανομής των χρεώσεων, προκειμένου οι κάτοικοι να μην επιβαρύνονται δυσανάλογα λόγω της κοινωνικοοικονομικής τους κατάστασης. Εάν συμβαίνει κάτι τέτοιο, θα πρέπει να εξεταστεί το ενδεχόμενο επιδοτήσεων ή/και βελτίωσης των εναλλακτικών μέσων μεταφοράς.</t>
  </si>
  <si>
    <t>Στο ελληνικό πλαίσιο, η εφαρμογή αυτού του μέτρου συνεπάγεται επίσης την αντιμετώπιση της πρόκλησης του συντονισμού πολλών ενδιαφερόμενων μερών, λόγω του τρόπου κατανομής των αρμοδιοτήτων μεταξύ των διαφόρων επιπέδων διακυβέρνησης. Απαιτείται ένα σαφές νομικό και θεσμικό πλαίσιο, προκειμένου να διασφαλιστεί η αποτελεσματική εφαρμογή αυτών των μέτρων. Για τη θέσπιση συμπληρωματικών μέτρων τιμολόγησης, η ελληνική κυβέρνηση θα πρέπει να θέσει τη νομική βάση για συστήματα χρέωσης οδικής υποδομής, καθώς το μόνο σύστημα χρέωσης οδικής υποδομής που ισχύει σήμερα στην Ελλάδα είναι το σύστημα διοδίων. Στη συνέχεια, οι τοπικές αρχές μπορούν να αναλάβουν την ευθύνη λειτουργίας του συστήματος και της διασφάλισης αποτελεσματικών και δίκαιων διαδικασιών αστυνόμευσης για την επιβολή των προστίμων που προκύπτουν. Εάν εφαρμοστεί ένα σύστημα ρύθμισης πρόσβασης οχημάτων που μεταβάλλει τα γεωμετρικά ή λειτουργικά χαρακτηριστικά μιας οδού, όπως συμβαίνει με τα σχέδια πεζοδρομήσεων, οι δήμοι πρέπει να λάβουν έγκριση από την αρμόδια αποκεντρωμένη διοίκηση. Εάν η τροποποίηση αφορά μια περιφερειακή ή εθνική οδό που διέρχεται από αστική περιοχή, απαιτείται επίσης η σύμφωνη γνώμη της αντίστοιχης περιφέρειας.</t>
  </si>
  <si>
    <t>Τα συστήματα ρύθμισης πρόσβασης οχημάτων μπορεί να περιλαμβάνουν συστήματα τιμολόγησης και σύνθετα συστήματα που απαιτούν εξειδικευμένα μέτρα αστυνόμευσης. Η αποτελεσματική αστυνόμευση είναι ζωτικής σημασίας τόσο για τους διαχειριστές όσο και για τους χρήστες του συστήματος. Η ανεπαρκής ή αναποτελεσματική αστυνόμευση μπορεί να οδηγήσει στην αποτυχία ακόμη και του καλύτερα σχεδιασμένου συστήματος.</t>
  </si>
  <si>
    <t>Τα μέτρα ρύθμισης πρόσβασης οχημάτων σε αστικές περιοχές μπορούν να συμβάλουν στα εξής [9]:</t>
  </si>
  <si>
    <t>· Παροχή κινήτρων για τη μετάβαση σε βιώσιμα μέσα μεταφοράς, όπως οι ΔΣ ή οι υπηρεσίες διαμερισμού διαδρομής (ridesharing).</t>
  </si>
  <si>
    <t>· Ανακατανομή του αστικού χώρου για ΔΣ, ποδήλατα, πεζούς, χώρους πρασίνου και δημόσιους χώρους, λιανεμπόριο, επιχειρήσεις και εστιατόρια.</t>
  </si>
  <si>
    <t>· Βελτίωση της εικόνας της πόλης μειώνοντας τη συνολική χρήση και εξάρτηση από το Ι.Χ. αυτοκίνητο.</t>
  </si>
  <si>
    <t>· Βελτίωση των εμπορευματικών ροών και της διαχείρισης εμπορευματικών μεταφορών στην πόλη.</t>
  </si>
  <si>
    <t>· Αύξηση της αποδοτικότητας σε ότι αφορά τις διανομές εμπορευμάτων.</t>
  </si>
  <si>
    <t>Από την άλλη πλευρά, τα μέτρα ρύθμισης πρόσβασης οχημάτων σε αστικές περιοχές θα μπορούσαν επίσης να έχουν ορισμένες αρνητικές επιπτώσεις, όπως [9]:</t>
  </si>
  <si>
    <t xml:space="preserve">· Δημιουργία ανισοτήτων επηρεάζοντας τις ομάδες χαμηλού εισοδήματος περισσότερο από τις ομάδες υψηλού εισοδήματος. Οι ομάδες υψηλού εισοδήματος έχουν καλύτερη πρόσβαση σε οχήματα χαμηλών εκπομπών ή σε οχήματα με διαφορετικούς αριθμούς πινακίδων κυκλοφορίας προκειμένου να παρακάμπτουν τα συστήματα τύπου «μονά/ζυγά». </t>
  </si>
  <si>
    <t>· Αυξημένη κίνηση οχημάτων τις ώρες που το σύστημα δεν είναι σε ισχύ ή ανακατεύθυνση κυκλοφορίας σε οδούς όπου ισχύουν τέτοιοι περιορισμοί.</t>
  </si>
  <si>
    <t>Τα κόστη που σχετίζονται με την υλοποίηση και λειτουργία των συστημάτων ρύθμισης πρόσβασης οχημάτων σε αστικές περιοχές εξαρτώνται από τον τύπο της χρησιμοποιούμενης τεχνολογίας. Η δημιουργία συστημάτων ρύθμισης πρόσβασης που βασίζονται σε προηγμένη τεχνολογία για την αναγνώριση ή τον εντοπισμό οχημάτων ή την αστυνόμευση (όπως οι ετικέτες, οι έξυπνες κάρτες ή η χρήση τεχνολογιών ANPR) είναι συνήθως πιο δαπανηρή από ότι τα χάρτινα έντυπα ή τα αυτοκόλλητα. Ωστόσο, οι μη αυτόματοι έλεγχοι στη φάση λειτουργίας μπορεί να είναι πιο δαπανηροί, ανάλογα με παράγοντες όπως ο αριθμός των σημείων πρόσβασης και το μέγεθος της ζώνης. Οι παράγοντες αυτοί επηρεάζουν τους απαιτούμενους ανθρώπινους πόρους και τη συχνότητα των ελέγχων, τα διοικητικά έξοδα και τους μηχανισμούς χρηματοδότησης [6].</t>
  </si>
  <si>
    <t xml:space="preserve">Η πόλη Vitoria-Gasteiz στην Ισπανία, στο πλαίσιο του Σχεδίου Βιώσιμης Κινητικότητας και Δημόσιου Χώρου, αναδιοργάνωσε ολόκληρη την πόλη σε 68 superblock το 2009, με συνολικό κόστος υλοποίησης περίπου 5 εκ. ευρώ [19]. </t>
  </si>
  <si>
    <t>H «ζώνη διοδίων» στο Όσλο είναι το πιο δημοφιλές σύστημα αστικών διοδίων της Νορβηγίας. Σε διάστημα τριών ετών, από το 2011 έως το 2014, τα ετήσια ακαθάριστα έσοδα υπερέβησαν τα 80 εκ. ευρώ. Επιπλέον, τα λειτουργικά έξοδα ανήλθαν σε περίπου 11%, σημαντικά χαμηλότερα από το κόστος επιβολής φόρων [6].</t>
  </si>
  <si>
    <t xml:space="preserve">Η εισαγωγή μέτρων ρύθμισης πρόσβασης οχημάτων σε αστικές περιοχές συνεπάγεται σημαντικό χρόνο για το σχεδιασμό, τη μοντελοποίηση, τη  διαβούλευση  με τους ενδιαφερόμενους φορείς, τις ενημερωτικές εκστρατείες και την τελική εφαρμογή των μέτρων. Ο απαιτούμενος χρόνος εξαρτάται κυρίως από την έκταση της υλοποίησης και τη διαθεσιμότητα κεφαλαίων. Όπως προαναφέρθηκε, θα πρέπει να έχουν τεθεί σε εφαρμογή εναλλακτικές επιλογές βιώσιμης κινητικότητας πριν την υλοποίηση ενός συστήματος ρύθμισης πρόσβασης οχημάτων. Εάν αυτές οι λύσεις δεν είναι διαθέσιμες, θα χρειαστεί πρόσθετος χρόνος για τον σχεδιασμό και την υλοποίηση εναλλακτικών λύσεων κινητικότητας αντί για τα Ι.Χ. αυτοκίνητα, όπως βελτιωμένες υπηρεσίες ΔΣ, ποδηλατόδρομοι και πεζόδρομοι, κ.λπ. </t>
  </si>
  <si>
    <t>Η υλοποίηση αυτού του μέτρου μπορεί συχνά να απαιτήσει περισσότερο χρόνο λόγω της πιο σύνθετης διαδικασίας λήψης εγκρίσεων από διάφορους ενδιαφερόμενους φορείς, όπως η αποκεντρωμένη διοίκηση ή η ελληνική κυβέρνηση για τα συστήματα χρέωσης οδικής υποδομής.</t>
  </si>
  <si>
    <t>Τα μέτρα ρύθμισης πρόσβασης οχημάτων σε αστικές περιοχές υλοποιούνται κυρίως σε επίπεδο δήμου, με έγκριση από την αποκεντρωμένη διοίκηση της αντίστοιχης περιφέρειας στην οποία υπάγεται ο δήμος. Στην υλοποίηση μέτρων χρέωσης οδικής υποδομής εμπλέκεται το ανώτατο κυβερνητικό επίπεδο, γεγονός που απαιτεί ισχυρή ανάμειξη και δέσμευση από την ελληνική κυβέρνηση. Προκειμένου να θεσπιστούν συμπληρωματικά μέτρα τιμολόγησης, η ελληνική κυβέρνηση πρέπει πρώτα να θέσει τη νομική βάση για τα συστήματα χρέωσης οδικής υποδομής. Επί του παρόντος, το μόνο σύστημα χρέωσης οδικής υποδομής που εφαρμόζεται στην Ελλάδα είναι το σύστημα διοδίων.</t>
  </si>
  <si>
    <t>1. Parry, I. W. H., Walls, M., &amp; Harrington, W. (2007). Automobile Externalities and Policies. Environmental Economics, 45(2), 373–399. https://doi.org/10.1257/jel.45.2.373</t>
  </si>
  <si>
    <t>2. Saeidizand, P., Fransen, K., &amp; Boussauw, K. (2022). Revisiting car dependency: A worldwide analysis of car travel in global metropolitan areas. Cities, 120, 103467. https://doi.org/10.1016/j.cities.2021.103467</t>
  </si>
  <si>
    <r>
      <t>3. W</t>
    </r>
    <r>
      <rPr>
        <sz val="9"/>
        <color theme="1"/>
        <rFont val="Arial"/>
        <family val="2"/>
      </rPr>
      <t>orld Health Organisation. (2018). Global status report on road safety 2018: summary.  https://apps.who.int/iris/bitstream/handle/10665/277370/WHO-NMH-NVI-18.20-eng.pdf</t>
    </r>
  </si>
  <si>
    <t>4. Yedla, S. (2015). Urban Transportation Trends: An Overview. In S. Yedla (Ed.), Urban Transportation and the Environment: Issues, Alternatives and Policy Analysis (pp. 9–27). Springer India. https://doi.org/10.1007/978-81-322-2313-9_2</t>
  </si>
  <si>
    <r>
      <t xml:space="preserve">5. </t>
    </r>
    <r>
      <rPr>
        <sz val="9"/>
        <color theme="1"/>
        <rFont val="Arial"/>
        <family val="2"/>
      </rPr>
      <t>EIT Urban Mobility. (2022). Urban vehicle access regulations: from design to implementation. https://www.eiturbanmobility.eu/wp-content/uploads/2022/10/EIT-UrbanMobilityNext6_HD2.pdf</t>
    </r>
  </si>
  <si>
    <r>
      <t xml:space="preserve">6. </t>
    </r>
    <r>
      <rPr>
        <sz val="9"/>
        <color theme="1"/>
        <rFont val="Arial"/>
        <family val="2"/>
      </rPr>
      <t>Ricci, A., Gaggi, S., Enei R., Tomassini, M., Fioretto, M., Gargani, F., Stefano, A. D., &amp; Gaspari, E. (2017). Study on Urban Vehicle Access Regulations - Final Report. https://transport.ec.europa.eu/system/files/2017-09/uvar_final_report_august_28.pdf</t>
    </r>
  </si>
  <si>
    <t>7. Ogunkunbi, G., &amp; Mészáros, F. (2022). Identifying criteria for effective urban vehicle access regulations adoption. Environmental Sciences Europe, 34, 1–16. https://doi.org/10.1186/s12302-022-00682-4</t>
  </si>
  <si>
    <r>
      <t xml:space="preserve">8. </t>
    </r>
    <r>
      <rPr>
        <sz val="9"/>
        <color theme="1"/>
        <rFont val="Arial"/>
        <family val="2"/>
      </rPr>
      <t>Victoria Transport Policy Institute. (2014). Limiting Automobile Travel At Certain Times and Places. TDM Encyclopedia. https://www.vtpi.org/tdm/tdm33.htm</t>
    </r>
  </si>
  <si>
    <r>
      <t xml:space="preserve">9. </t>
    </r>
    <r>
      <rPr>
        <sz val="9"/>
        <color theme="1"/>
        <rFont val="Arial"/>
        <family val="2"/>
      </rPr>
      <t>ITF. (2021). Transport Climate Action Directory – Vehicle restriction scheme. https://www.itf-oecd.org/policy/vehicle-restriction-scheme</t>
    </r>
  </si>
  <si>
    <t>10. Lawlor, E. (2014). The pedestrian pound. https://www.livingstreets.org.uk/media/3890/pedestrian-pound-2018.pdf</t>
  </si>
  <si>
    <r>
      <t xml:space="preserve">11. </t>
    </r>
    <r>
      <rPr>
        <sz val="9"/>
        <color theme="1"/>
        <rFont val="Arial"/>
        <family val="2"/>
      </rPr>
      <t>Lopez, O. N. (2018a). Urban Vehicle Access Regulations. In V. Zeimpekis, E. Aktas, M. Bourlakis, &amp; I. Minis (Eds.), Sustainable Freight Transport: Theory, Models, and Case Studies (pp. 139–163). Springer International Publishing. https://doi.org/10.1007/978-3-319-62917-9_9</t>
    </r>
  </si>
  <si>
    <r>
      <t xml:space="preserve">12. </t>
    </r>
    <r>
      <rPr>
        <sz val="9"/>
        <color theme="1"/>
        <rFont val="Arial"/>
        <family val="2"/>
      </rPr>
      <t>Cré, I. (2019). UVAR and SUMPs: Regulating vehicle access to cities as part of integrated mobility policies. https://www.eltis.org/sites/default/files/uvar_brochure_2019-09-26_digital_version_v2.pdf</t>
    </r>
  </si>
  <si>
    <r>
      <t xml:space="preserve">13. </t>
    </r>
    <r>
      <rPr>
        <sz val="9"/>
        <color theme="1"/>
        <rFont val="Arial"/>
        <family val="2"/>
      </rPr>
      <t>Cui, H., Gode, P., &amp; Wappelhorst, S. (2021). A global overview of zero-emission zones in cities and their development progress. https://theicct.org/wp-content/uploads/2021/12/global-cities-zez-dev-EN-aug21.pdf</t>
    </r>
  </si>
  <si>
    <r>
      <t xml:space="preserve">14. </t>
    </r>
    <r>
      <rPr>
        <sz val="9"/>
        <color theme="1"/>
        <rFont val="Arial"/>
        <family val="2"/>
      </rPr>
      <t>Victoria Transport Policy Institute. (2019). Congestion Pricing, Value Pricing, Toll Roads and HOT Lanes. TDM Encyclopedia. https://www.vtpi.org/tdm/tdm35.htm</t>
    </r>
  </si>
  <si>
    <t>15. Mueller, N., Rojas-Rueda, D., Khreis, H., Cirach, M., Andrés, D., Ballester, J., Bartoll, X., Daher, C., Deluca, A., Echave, C., Milà, C., Márquez, S., Palou, J., Pérez, K., Tonne, C., Stevenson, M., Rueda, S., &amp; Nieuwenhuijsen, M. J. (2020). Changing the urban design of cities for health: The superblock model. Environment International, 134, 105132. https://doi.org/10.1016/j.envint.2019.105132</t>
  </si>
  <si>
    <r>
      <t xml:space="preserve">16. </t>
    </r>
    <r>
      <rPr>
        <sz val="9"/>
        <color theme="1"/>
        <rFont val="Arial"/>
        <family val="2"/>
      </rPr>
      <t>Michelle DeRobertis, M.S., P. E., &amp; Maurizio, T. (2016). The Most Widespread Traffic Control Strategy You’ve Never Heard Of: Traffic-Restricted Zones in Italy. ITE. https://urbanaccessregulations.eu/images/stories/Reveal/ZTLs_in_Italy_Michelle_deRobertis.pdf</t>
    </r>
  </si>
  <si>
    <r>
      <t xml:space="preserve">17. </t>
    </r>
    <r>
      <rPr>
        <sz val="9"/>
        <color theme="1"/>
        <rFont val="Arial"/>
        <family val="2"/>
      </rPr>
      <t>Köllinger, C. (2019). Pedestrianisation of Ljubljana city centre. ELTIS | The Urban Mobility Observatory. https://www.eltis.org/resources/case-studies/pedestrianisation-ljubljana-city-centre</t>
    </r>
  </si>
  <si>
    <r>
      <t xml:space="preserve">18. </t>
    </r>
    <r>
      <rPr>
        <sz val="9"/>
        <color theme="1"/>
        <rFont val="Arial"/>
        <family val="2"/>
      </rPr>
      <t>World Health Organization. (2021). Barcelona: Using urban design to improve urban health. https://www.who.int/news-room/feature-stories/detail/barcelona-using-urban-design-to-improve-urban-health</t>
    </r>
  </si>
  <si>
    <r>
      <t xml:space="preserve">19. </t>
    </r>
    <r>
      <rPr>
        <sz val="9"/>
        <color theme="1"/>
        <rFont val="Arial"/>
        <family val="2"/>
      </rPr>
      <t>CIVITAS. (2014). Case Study - Streets designed for sustainable mobility in Vitoria-Gasteiz. https://civitas.eu/resources/civitas-case-study-streets-designed-for-sustainable-mobility-in-vitoria-gasteiz</t>
    </r>
  </si>
  <si>
    <t>✓ Επιβολή κανόνων κυκλοφορίας
✓ Επιβολή κανόνων στάθμευσης
✓ Επιβολή κανόνων κυκλοφορίας και στάθμευσης για οχήματα ΕΠΗΟ
✓ Αυτοματοποιημένες μέθοδοι για την επιβολή των κανόνων κυκλοφορίας και στάθμευσης</t>
  </si>
  <si>
    <t>✓ Επιβολή κανόνων κυκλοφορίας
✓ Επιβολή κανόνων στάθμευσης</t>
  </si>
  <si>
    <t>✓ Επιβολή κανόνων κυκλοφορίας
✓ Αυτοματοποιημένες μέθοδοι για την επιβολή των κανόνων κυκλοφορίας και στάθμευσης</t>
  </si>
  <si>
    <t>✓ Επιβολή κανόνων κυκλοφορίας
✓ Επιβολή κανόνων στάθμευσης
✓ Επιβολή κανόνων κυκλοφορίας και στάθμευσης για οχήματα ΕΠΗΟ</t>
  </si>
  <si>
    <t xml:space="preserve">Η αστυνόμευση αποτελεί αναπόσπαστο τμήμα μιας αποτελεσματικής πολιτικής μεταφορών που προωθεί την αλλαγή συμπεριφοράς, ιδιαίτερα σε σχέση με την οδική ασφάλεια, αλλά και τη βιωσιμότητα του συστήματος μεταφορών. Τα μέτρα αστυνόμευσης είναι ιδιαίτερα σημαντικά για όλες τις αστικές περιοχές. Όπου υπάρχουν κανονισμοί, πρέπει να συνδυάζονται με μέτρα αστυνόμευσης, προκειμένου να διασφαλίζεται η συμμόρφωση. Η αστυνόμευση μπορεί να υλοποιηθεί σε επίπεδο δήμου/κοινότητας από τη Δημοτική Αστυνομία και σε εθνικό επίπεδο από την αρμόδια υπηρεσίας της Τροχαίας.  </t>
  </si>
  <si>
    <t xml:space="preserve">Η επιβολή κανόνων κυκλοφορίας αφορά σε αδικήματα που σχετίζονται, μεταξύ άλλων, με τα όρια ταχύτητας και τους περιορισμούς πρόσβασης οχημάτων. Η αστυνόμευση εξασφαλίζει και βελτιώνει τη συμμόρφωση των οδηγών με τους κανόνες κυκλοφορίας, προλαμβάνει και μειώνει τη σοβαρότητα των τροχαίων ατυχημάτων και εξασφαλίζει την αποτελεσματικότητα των περιορισμών πρόσβασης. Αντιθέτως, η επιβολή κανόνων στάθμευσης αφορά αδικήματα που σχετίζονται με τους κανονισμούς στάθμευσης, όπως η στάθμευση σε απαγορευμένο χώρο, εκτός της προτεινόμενης υποδομής, σε απαγορευμένες ώρες ή χωρίς καταβολή του υποχρεωτικού τέλους. Η επαρκής αστυνόμευση των κανόνων στάθμευσης συνεπάγεται την τήρηση των κανονισμών στάθμευσης και των πολιτικών τιμολόγησης και ενθαρρύνει την επιθυμητή αλλαγή συμπεριφοράς [1-4]. </t>
  </si>
  <si>
    <t>Επί του παρόντος, στην Ελλάδα, η υπηρεσία της Τροχαίας είναι υπεύθυνη για την επιβολή του κώδικα οδικής κυκλοφορίας (ΚΟΚ), ενώ η Δημοτική Αστυνομία είναι υπεύθυνη για την εξασφάλιση της συμμόρφωσης με τους κανονισμούς στάθμευσης οχημάτων και κυκλοφορίας πεζών. Η Δημοτική Αστυνομία καταργήθηκε το 2013 αλλά αποκαταστάθηκε δια νόμου το 2015. Έκτοτε, οι δήμοι εργάζονται προς την κατεύθυνση επαναστελέχωσης των σχετικών υπηρεσιών.</t>
  </si>
  <si>
    <t xml:space="preserve">Οι παραδοσιακές μέθοδοι αστυνόμευσης περιλαμβάνουν επιτόπιους ελέγχους και αυτοματοποιημένα συστήματα αστυνόμευσης, όπως κάμερες ελέγχου ταχύτητας, ψηφιακά βίντεο και τεχνολογίες επεξεργασίας εικόνας για ηλεκτρονική ταυτοποίηση οχημάτων κ.λπ. [5]. Τυπικά παραδείγματα μέτρων και εργαλείων αστυνόμευσης διαρθρώνονται γύρω από τρεις κύριους άξονες: επιβολή κανόνων κυκλοφορίας, στάθμευσης και οχημάτων μικροκινητικότητας (ΕΠΗΟ). </t>
  </si>
  <si>
    <t>Επιβολή κανόνων κυκλοφορίας &amp; στάθμευσης</t>
  </si>
  <si>
    <t>Μέτρα επιβολής κανόνων κυκλοφορίας και στάθμευσης θα πρέπει να εφαρμόζονται σε όλες τις αστικές περιοχές, ανεξαρτήτως κατηγορίας. Η επιβολή ορίων ταχύτητας μπορεί να είναι περισσότερο απαραίτητη σε αστικές περιοχές Κατηγορίας 3/5 και 4/6, όπου υπάρχει λιγότερη κυκλοφορία και οι υψηλότερες ταχύτητες είναι πιο συνηθισμένες καθώς και σε εθνικές ή περιφερειακές οδούς, αυτοκινητοδρόμους και βασικούς διαδρόμους υπεραστικών μεταφορών. Οι περιορισμοί πρόσβασης οχημάτων μπορεί να αποτελούν μεγαλύτερο πρόβλημα σε περιοχές Κατηγορίας 1 και 2. Η επιβολή κανόνων στάθμευσης θα είναι περισσότερο απαραίτητη σε μεγαλύτερες πόλεις, όπου η παράνομη στάθμευση αποτελεί σημαντικό ζήτημα, καθώς και σε περιοχές μικρότερων δήμων όπου εφαρμόζονται έλεγχοι στάθμευσης. Οι περιοχές υψηλής τουριστικής επισκεψιμότητας θα χρειαστούν επίσης κατάλληλη επιβολή κανόνων στάθμευσης.</t>
  </si>
  <si>
    <r>
      <t xml:space="preserve">Για τη διασφάλιση της αποτελεσματικής επιβολής των κανόνων κυκλοφορίας και στάθμευσης, οι κανονισμοί και η νομοθεσία θα πρέπει να είναι σαφείς και εύληπτοι, χωρίς αντιφάσεις ή συγκρούσεις με άλλους νόμους. Οι παραβάσεις πρέπει να είναι εύκολα αναγνωρίσιμες- όλοι οι χρήστες του οδικού δικτύου πρέπει να γνωρίζουν τους κανόνες και να τους αναγνωρίζουν ως δεσμευτικούς [3]. Απαιτούνται εκπαιδευτικές εκστρατείες για την παροχή ακριβούς πληροφόρησης και την ενίσχυση της ευαισθητοποίησης (βλ. </t>
    </r>
    <r>
      <rPr>
        <sz val="9"/>
        <color rgb="FF1FA784"/>
        <rFont val="Arial"/>
        <family val="2"/>
      </rPr>
      <t>Εκπαιδευτικά προγράμματα και εκστρατείες ευαισθητοποίησης - ΕΠΕ</t>
    </r>
    <r>
      <rPr>
        <sz val="9"/>
        <color theme="1"/>
        <rFont val="Arial"/>
        <family val="2"/>
      </rPr>
      <t xml:space="preserve">). Οι προσπάθειες επιβολής των κανόνων κυκλοφορίας έχουν τη δυνατότητα να επηρεάσουν την οδηγική συμπεριφορά όχι μόνο των οδηγών που τιμωρούνται με πρόστιμο ή συλλαμβάνονται από την αστυνομία (συγκεκριμένο αποτρεπτικό μέτρο), αλλά και όσων αντιλαμβάνονται ότι θα μπορούσαν να συλληφθούν (γενικό αποτρεπτικό μέτρο). Στην πράξη, υπάρχουν ουσιαστικές ενδείξεις ότι και οι δύο μηχανισμοί αποτροπής λειτουργούν ταυτόχρονα. Είναι σημαντικό να υπάρχουν διαφανείς χρεώσεις και πρόστιμα, ειδικά για την επιβολή κανόνων στάθμευσης, όπου τα έσοδα μπορούν να χρησιμοποιηθούν για παρεμβάσεις βιώσιμης αστικής κινητικότητας. Το προσωπικό επιβολής διαδραματίζει καίριο ρόλο στην παρακολούθηση της συμμόρφωσης, τον εντοπισμό παραβάσεων και την επιβολή προστίμων, επομένως είναι απαραίτητη η επαρκής και τακτική εκπαίδευσή του για την ενίσχυση της αποδοχής της διαδικασίας επιβολής [2]. </t>
    </r>
  </si>
  <si>
    <t xml:space="preserve">Η επιβολή κανόνων κυκλοφορίας και στάθμευσης για οχήματα ΕΠΗΟ συνήθως είναι καταλληλότερη σε μεγαλύτερες πόλεις, δηλ. αστικές περιοχές Κατηγορίας 1 και 2, οι οποίες τείνουν να έχουν μεγαλύτερη χρήση ιδιωτικών και κοινόχρηστων ΕΠΗΟ. </t>
  </si>
  <si>
    <t xml:space="preserve">Η επιβολή δεν πρέπει να περιορίζεται στα Ι.Χ. αυτοκίνητα. Οι πόλεις οφείλουν επίσης να επιβάλλουν κανονισμούς για τη μείωση των δυσμενών επιπτώσεων από την ακατάλληλη χρήση ΕΠΗΟ. Κάτι τέτοιο θα αυξήσει τη δημόσια αποδοχή αυτών των μέσων μεταφοράς, καθώς επί του παρόντος υπάρχουν ανησυχίες σχετικά με την ασφάλεια. Η απαγόρευση της οδήγησης με άλλο άτομο, η ενθάρρυνση της χρήσης κράνους, η απαγόρευση της οδήγησης υπό την επήρεια οινοπνευματωδών ποτών ή ναρκωτικών ουσιών, ο καθορισμός ζωνών στάθμευσης και ο καθορισμός χαμηλότερων ορίων ταχύτητας σε πολυσύχναστες ζώνες πεζών είναι όλα μέτρα που μπορούν να συμβάλουν στην εγγύηση της ασφάλειας οδηγών και κοινού. Οι αρχές μπορούν να εφαρμόσουν ορισμένους από αυτούς τους κανονισμούς συνεργαζόμενες με παρόχους υπηρεσιών μικροκινητικότητας, όπως γεωγραφικά περιφραγμένους χώρους στάθμευσης και ζώνες με χαμηλότερα όρια ταχύτητας που αυτόματα απαιτούν από τον οδηγό να τηρεί τους κανόνες. Οι τοπικές κυβερνήσεις μπορούν επίσης να διερευνήσουν τρόπους ώστε οι κανονισμοί να είναι διαθέσιμοι σε μηχαναγνώσιμη (ηλεκτρονική) μορφή για τη διευκόλυνση της εφαρμογής πολιτικών και κανονισμών από τους ενδιαφερόμενους παρόχους υπηρεσιών κινητικότητας. Τα δεδομένα που κοινοποιούνται από τις τοπικές κυβερνήσεις θα μπορούσαν να περιλαμβάνουν γεωγραφική περίφραξη (geo-fencing) που διέπει τη λειτουργία των ζωνών κυκλοφορίας ηλεκτρικών πατινιών, στάθμευσης και χαμηλής ταχύτητας. Η εφαρμογή αυτού του μέτρου θα διασφαλίσει την τήρηση των κανονισμών και θα προσδιορίσει με σαφήνεια τους περιορισμούς για τους παρόχους υπηρεσιών κινητικότητας [6]. Κάποιες εταιρίες εισάγουν επίσης μέτρα που αποσκοπούν στον εντοπισμό μη ασφαλών συμπεριφορών, όπως η οδήγηση με άλλο άτομο και η οδήγηση υπό την επήρεια αλκοόλ ή ναρκωτικών ουσιών. Ωστόσο, είναι πολύ νωρίς για να προσδιοριστεί η αποτελεσματικότητα τέτοιων παρεμβάσεων. </t>
  </si>
  <si>
    <t xml:space="preserve">Οι τοπικές αρχές μπορούν επίσης να μεριμνήσουν ώστε αυτές οι λειτουργίες να εξαρτώνται από τους όρους απόδοσης, ενσωματώνοντάς τις στα κριτήρια αδειοδότησης και σχεδιάζοντας τους κατάλληλους μηχανισμούς παρακολούθησης [7]. Οι δήμοι θα πρέπει να ελέγχουν την αγορά τους και να επιλέγουν το βέλτιστο ρυθμιστικό μοντέλο. Οι δήμοι μπορούν να χρησιμοποιούν διαδικασίες διαγωνισμού για την επιλογή πάροχων κοινόχρηστης μικροκινητικότητας και να θέτουν προτεραιότητες που εναρμονίζονται με τους στόχους και τις ευθύνες τους, όπως η οδική ασφάλεια. Υπάρχουν διάφοροι τρόποι με τους οποίους μπορεί να ρυθμιστεί η πρόσβαση στην αγορά. Ένας τέτοιος τρόπος είναι μέσω των δικαιωμάτων των τοπικών αρχών. Οι αρχές μπορούν να απαγορεύσουν σε συγκεκριμένες εταιρείες να δραστηριοποιούνται σε δημόσιους χώρους, εάν η τρέχουσα ή παλαιότερη συμπεριφορά τους κριθεί μη ικανοποιητική. Τέλος, οι τοπικές αρχές μπορούν να θεσπίσουν μια καθορισμένη χρονική περίοδο ισχύος για τις άδειες, η οποία απαιτεί από όλες τις εταιρείες να υποβάλουν εκ νέου αίτηση ανανέωσης μετά τη λήξη αυτής της περιόδου. Τον Μάρτιο του 2021, η Αμβέρσα εισήγαγε έναν κανονισμό που προτείνει ένα σύστημα επιβολής ποινών το οποίο βασίζεται σε πόντους ποινής, για τα προγράμματα και τους φορείς εκμετάλλευσης ΕΠΗΟ. Οι ποινές βασίζονται σε παραβάσεις που αφορούν όρια ταχύτητας, ζώνες στάθμευσης, γεωγραφική περίφραξη, κ.λπ., παρέχοντας κίνητρα στους φορείς εκμετάλλευσης για την καλύτερη ανίχνευση και αποτροπή τέτοιων παραβάσεων [8]. Στην Ελλάδα, οι τοπικές αρχές έχουν συνάψει συμβόλαια με παρόχους ΕΠΗΟ, αλλά δεν προβλέπονται διατάξεις για την παρακολούθηση της συμμόρφωσης και την επιβολή ποινών σε περιπτώσεις μη συμμόρφωσης. Σε γενικές γραμμές, οι ορθές πρακτικές που διέπουν τη ρύθμιση της μικροκινητικότητας εξελίσσονται συνεχώς και οι αρχές οφείλουν να αναζητούν την πλέον πρόσφατη καθοδήγηση κατά τη στιγμή της εφαρμογής. Τα όρια που τίθενται για την πρόσβαση στην αγορά πρέπει να μην αποτρέπουν τον ανταγωνισμό. Οι αρχές θα πρέπει να αποφεύγουν στατικά ανώτατα όρια για τους κοινόχρηστους στόλους ΕΠΗΟ. Εάν απαιτούνται περιορισμοί, τα δυναμικά ανώτατα όρια βάσει δεικτών απόδοσης (π.χ. ποσοστά χρήσης για οχήματα) μπορεί να είναι πιο αποτελεσματικά [16]. </t>
  </si>
  <si>
    <t xml:space="preserve">Ωστόσο, η επιβολή ποινών στον πάροχο δεν θα επηρεάσει τους χρήστες ιδιωτικών ΕΠΗΟ. Επίσης, είναι πιο δύσκολο να επιβληθούν όρια ταχύτητας και γεωγραφική περίφραξη σε ιδιώτες χρήστες. Η γεωγραφική περίφραξη αποτελεί ισχυρό εργαλείο για τη διαχείριση στόλων κοινής χρήσης ΕΠΗΟ, αλλά η ακρίβειά τους μπορεί να ποικίλλει. Θα χρειαστεί ένας βαθμός επιβολής με τη χρήση προσωπικού, όπως γίνεται για τα οδικά οχήματα, προκειμένου να εκδίδονται κλήσεις και να επιβάλλονται ποινές σε οδηγούς ιδιωτικών ΕΠΗΟ που επιδεικνύουν μη ασφαλή συμπεριφορά [7].  </t>
  </si>
  <si>
    <t>Αυτοματοποιημένες μέθοδοι για την επιβολή των κανόνων κυκλοφορίας και στάθμευσης</t>
  </si>
  <si>
    <t>Οι μεγαλύτερες πόλεις, όπως οι αστικές περιοχές της Κατηγορίας 1 και οι μεγαλύτερες αστικές περιοχές της Κατηγορίας 2, και οι περιφέρειες είναι πιθανότερο να εφαρμόσουν αυτοματοποιημένες μεθόδους επιβολής κανόνων κυκλοφορίας και στάθμευσης, λόγω του εύρους των αναγκών επιβολής στις περιοχές αυτές.</t>
  </si>
  <si>
    <t xml:space="preserve">Σύγχρονες τεχνολογικές λύσεις μπορούν να χρησιμοποιηθούν για την υποστήριξη αυτοματοποιημένων και «έξυπνων» συστημάτων επιβολής, μειώνοντας ή συμπληρώνοντας τις ανάγκες για προσωπικό επιβολής. Η αυτοματοποιημένη επιβολή των κανόνων κυκλοφορίας εφαρμόζεται εδώ και χρόνια για παραβάσεις των ορίων ταχύτητας και του κόκκινου σηματοδότη. Έχουν χρησιμοποιηθεί διάφορες τεχνολογίες για την αυτόματη επιβολή κανόνων κυκλοφορίας, όπως ραντάρ, βίντεο, λέιζερ, βρόγχοι, πιεζοηλεκτρικά καλώδια κ.λπ. Άλλες πόλεις έχουν εγκαταστήσει στατικές κάμερες σε διασταυρώσεις για τον εντοπισμό παραβιάσεων του κόκκινου σηματοδότη. Επιπλέον, τεχνολογίες επεξεργασίας εικόνας και βίντεο χρησιμοποιούνται για την επιβολής των κανόνων με βάση το σύστημα αυτόματης αναγνώρισης πινακίδων οχημάτων (Automatic Number Plate Recognition system - ANPR). Η τεχνολογία αυτή χρησιμοποιεί τεχνολογία οπτικής αναγνώρισης χαρακτήρων σε εικόνες για την ανάγνωση των πινακίδων κυκλοφορίας των οχημάτων και τη δημιουργία δεδομένων θέσης ώστε να εκδοθούν τα ανάλογα πρόστιμα στους ιδιοκτήτες οχημάτων [9-11]. </t>
  </si>
  <si>
    <t xml:space="preserve">Η επιβολή περιορισμών στην πρόσβαση οχημάτων –π.χ. πρόσβαση σε περιοχές κατοικίας και ιστορικά κέντρα, περιοχές που υπόκεινται σε τέλη κυκλοφορίας, ζώνες χαμηλών εκπομπών, superblocks κ.λπ.– μπορεί να βασίζεται σε συστήματα αυτόματης αναγνώρισης πινακίδων οχημάτων (π.χ. στην Αμβέρσα, Βέλγιο) ως εναλλακτική λύση στην επιτόπια επιθεώρηση και την είσπραξη διοδίων. Η επιβολή με βάση τις πινακίδες κυκλοφορίας των αυτοκινήτων μπορεί επίσης να χρησιμοποιηθεί σε ζώνες ελεγχόμενης στάθμευσης και χώρους στάθμευσης επί πληρωμή. Ο οδηγός μπορεί να χρησιμοποιήσει τον αριθμό του αυτοκινήτου του όταν πληρώνει για μία θέση στάθμευσης ή όταν υποβάλλει αίτηση για άδεια. Οι ελεγκτές μπορούν να ελέγχουν τους αριθμούς των πινακίδων κυκλοφορίας και να γνωρίζουν σε πραγματικό χρόνο εάν η πινακίδα κυκλοφορίας έχει έγκυρη άδεια στάθμευσης (π.χ. στην Ουτρέχτη, Ολλανδία) [9]. </t>
  </si>
  <si>
    <t xml:space="preserve">Μια περαιτέρω εξέλιξη του συστήματος αυτόματης αναγνώρισης πινακίδων οχημάτων είναι ένα αυτοκίνητο σάρωσης εξοπλισμένο με κάμερες που διαβάζουν αυτόματα τις πινακίδες κυκλοφορίας ενώ το όχημα κυκλοφορεί στους δρόμους. Ο εκάστοτε δήμος χρησιμοποιεί αυτοκίνητα σάρωσης για να προσδιορίσει εάν τα οχήματα έχουν σταθμεύσει νόμιμα, εάν έχουν καταβάλει το τέλος στάθμευσης και τηρούν το χρονικό όριο στάθμευσης. Η χρήση αυτοκινήτων σάρωσης οδήγησε σε αύξηση της αποδοτικότητας και επέτρεψε την παρακολούθηση μεγαλύτερης περιοχής με τους ίδιους πόρους (π.χ. στο Ρότερνταμ, Ολλανδία, στο Τρεβίζο, Ιταλία). Επιπρόσθετα, πολλές πόλεις έχουν εγκαταστήσει κινητές κάμερες σε δημόσια οχήματα, ιδίως λεωφορεία, για τον εντοπισμό παράνομης στάθμευσης, σε διασταυρώσεις ή λεωφορειολωρίδες (π.χ. στο Λονδίνο, Ηνωμένο Βασίλειο) [9]. </t>
  </si>
  <si>
    <t>Η χρήση αισθητήρων στις θέσεις στάθμευσης παρέχει πληροφορίες σχετικά με το αν μια θέση στάθμευσης είναι κατειλημμένη και εάν έχει καταβληθεί το σχετικό τέλος (π.χ. στα Τρίκαλα , στο Τρεβίζο, Ιταλία). Με βάση αυτές τις πληροφορίες, οι ελεγκτές χρειάζεται να περιπολούν τον χώρο μόνο εάν έχουν καλυφθεί οι θέσεις στάθμευσης ή έχουν καταβληθεί πληρωμές. Με τη μέθοδο αυτή κατανέμεται καλύτερα το διαθέσιμο προσωπικό [9,12].</t>
  </si>
  <si>
    <t>Με τις νέες τεχνολογίες στάθμευσης, όπως αισθητήρες στάθμευσης και αυτοκίνητα σάρωσης, δημιουργούνται δεδομένα σχετικά με την πληρότητα, τα έσοδα ανά θέση, τη διάρκεια παραμονής, τη συμμόρφωση με τους κανονισμούς και την εναλλαγή στάθμευσης. Τα δεδομένα αυτά είναι πολύ χρήσιμα για συναφείς σκοπούς όπως ο σχεδιασμός βιώσιμης αστικής κινητικότητας, η διαχείριση της ζήτησης και η αποτελεσματική διαχείριση των λειτουργιών στάθμευσης [9].</t>
  </si>
  <si>
    <t xml:space="preserve">Τα έξοδα της επιβολής με τη χρήση προσωπικού αφορούν κυρίως το κόστος του ανθρώπινου δυναμικού που είναι απαραίτητο για τη λειτουργία του συστήματος. Τα έξοδα αυτοματοποιημένης επιβολής αφορούν την αγορά και τη συντήρηση του κατάλληλου εξοπλισμού και τα έξοδα του προσωπικού για την παρακολούθηση και τη λειτουργία του συστήματος. </t>
  </si>
  <si>
    <t>Η είσπραξη προστίμων και τελών στάθμευσης αποτελεί πηγή εσόδων που μπορούν να χρησιμοποιηθούν για τη μερική κάλυψη των δαπανών υλοποίησης και συντήρησης του συστήματος επιβολής.</t>
  </si>
  <si>
    <t>Η διαδικασία επιβολής, ιδίως όσον αφορά την παράνομη στάθμευση σε αστικές περιοχές, ενέχει σημαντικές προκλήσεις λόγω έλλειψης διαθέσιμου προσωπικού. Στην Ελλάδα, η επιβολή είναι αρμοδιότητα της Διεύθυνσης Τροχαίας και της Δημοτικής Αστυνομίας. Ωστόσο, διαρθρωτικά ζητήματα, όπως η οικονομική κρίση και τα μέτρα λιτότητας, μαστίζουν τις λειτουργίες αυτές εδώ και κάποια χρόνια, οδηγώντας σε υποστελέχωση. Λόγω αυτού, δημιουργούνται περαιτέρω προκλήσεις για τις τοπικές αρχές, καθώς χρειάζονται περισσότερο προσωπικό για τη συστηματική επιβολή των κανόνων κυκλοφορίας και στάθμευσης. Λύση για την αντιμετώπιση του προβλήματος θα ήταν η υλοποίηση αυτοματοποιημένων συστημάτων επιβολής. Επιπλέον, η κυβέρνηση κατέβαλε πρόσφατα σημαντικές προσπάθειες για την επαναστελέχωση της Δημοτικής Αστυνομίας σε πολλούς δήμους.</t>
  </si>
  <si>
    <t>Η επιβολή συνδέεται επίσης με χαμηλή αποδοχή από το κοινό, καθώς συχνά θεωρείται ότι είναι ένα σκληρό και αδικαιολόγητο μέτρο που εφαρμόζεται αποκλειστικά για τη δημιουργία εσόδων. Για να αυξηθεί η αποδοχή των μέτρων επιβολής, οι χρήστες πρέπει να εκπαιδεύονται από μικρή ηλικία ώστε να σέβονται τους κανόνες οδικής κυκλοφορίας. Ταυτόχρονα, κάθε αλλαγή των κανονισμών θα πρέπει να κοινοποιείται σε όλους εκ των προτέρων.</t>
  </si>
  <si>
    <t>Η επιβολή μπορεί να εγείρει ζητήματα αποδοχής από τους χρήστες, ιδίως για νέα συστήματα και τεχνολογικές καινοτομίες, όπως οι κάμερες. Στην Ελλάδα, η χρήση των συστημάτων αυτόματης αναγνώρισης πινακίδων οχημάτων δεν απαγορεύεται από τον νόμο και η επιτήρηση με κάμερες για παραβάσεις της ταχύτητας και καταγραφή των οχημάτων που εισέρχονται παράνομα στις λωρίδες λεωφορείων είναι ήδη σε ισχύ.. Ωστόσο, κατά την εφαρμογή ανάλογων συστημάτων πρέπει να διασφαλίζεται η συμμόρφωση των δεδομένων με τους κανόνες και τις διαδικασίες του κανονισμού προστασίας δεδομένων (GDPR).</t>
  </si>
  <si>
    <t>Τα μέτρα επιβολής μπορούν να [3,9]:</t>
  </si>
  <si>
    <t>· Εξασφαλίζουν τη συμμόρφωση των χρηστών με τους κανόνες και τις διατάξεις κυκλοφορίας και στάθμευσης.</t>
  </si>
  <si>
    <t>· Εντοπίζουν τους παραβάτες και να επιβάλλουν πρόστιμα.</t>
  </si>
  <si>
    <t>· Εξασφαλίζουν την ορθή και καλύτερη χρήση του δημόσιου χώρου.</t>
  </si>
  <si>
    <t>· Βελτιώνουν την ασφάλεια και την προσβασιμότητα, ιδίως για τους ευάλωτους χρήστες του οδικού δικτύου, όπως παιδιά, ηλικιωμένα άτομα και άτομα με αναπηρίες.</t>
  </si>
  <si>
    <t>Αφετέρου, τα μέτρα επιβολής έχουν και ορισμένες αρνητικές συνέπειες, όπως [3,9]:</t>
  </si>
  <si>
    <t>· Τα πρόστιμα ενδέχεται να εγείρουν ζητήματα κοινωνικής ανισότητας, εάν θίγονται περισσότερο τα νοικοκυριά με χαμηλό εισόδημα. Η συμμόρφωση δεν θα πρέπει να αποτελεί σημαντικότερη επιβάρυνση για μια ομάδα έναντι μιας άλλης.</t>
  </si>
  <si>
    <t>· Σε ορισμένες περιπτώσεις, οι ποινές για μικροπαραβάσεις μπορεί να είναι δυσανάλογες με το πρόστιμο, ως εκ τούτου οι ποινές να θεωρηθούν τιμωρητικές και άσχετες με τη σοβαρότητα της παράβασης.</t>
  </si>
  <si>
    <t>· Μετατόπιση των τροχαίων παραβάσεων και της παράνομης στάθμευσης σε γειτονικές περιοχές όπου οι διαδικασίες επιβολής δεν είναι τόσο έντονες.</t>
  </si>
  <si>
    <t xml:space="preserve">Η εφαρμογή αυτοματοποιημένων μεθόδων επιβολής μπορεί να είναι πιο δαπανηρή, καθώς απαιτείται σημαντικό αρχικό κόστος υποδομών που εξαρτάται σε μεγάλο βαθμό από το είδος της χρησιμοποιούμενης τεχνολογίας. Ωστόσο, τα αυτοματοποιημένα συστήματα επιβολής είναι δυνητικά πιο αποτελεσματικά, παρά το αρχικό υψηλό κόστος απόκτησης. Έχουν χαμηλότερα λειτουργικά έξοδα από την επιβολή με τη χρήση προσωπικού, καθώς εκτελείται η ίδια εργασία σε λιγότερο χρόνο και καλύπτεται μεγαλύτερη περιοχή. Μπορεί, περαιτέρω, να αυτοματοποιηθεί η επιβολή και η είσπραξη προστίμων, καθώς οι πινακίδες κυκλοφορίας ελέγχονται αυτόματα σε εθνικές βάσεις δεδομένων και τα πρόστιμα αποστέλλονται απευθείας στους ιδιοκτήτες των οχημάτων. Η επιβολή με τη χρήση προσωπικού είναι αρχικά φθηνότερη και ταχύτερη, καθώς δεν απαιτούνται αρχικά έξοδα εξοπλισμού [13]. </t>
  </si>
  <si>
    <t>Τα έξοδα προσωπικού δεν υπολογίζονται εύκολα, διότι εξαρτώνται από την υπηρεσία στην οποία ανήκει ο υπάλληλος (Δημοτική Αστυνομία ή Διεύθυνση Τροχαίας) και τα προσωπικά χαρακτηριστικά του κάθε υπαλλήλου. Ενδεικτικά, στην Ελλάδα, οι μηνιαίοι μισθοί των δημοτικών αστυνομικών υπολογίζονται σε 900 ευρώ.</t>
  </si>
  <si>
    <t>Το μέσο κόστος της μόνιμης τοποθέτησης καμερών για τη μέτρηση της ταχύτητας εκτιμάται σε 79 742 δολάρια ΗΠΑ/χλμ. (74 020 ευρώ/χλμ.) (συμπεριλαμβανομένων των εξόδων απόκτησης, εγκατάστασης και λειτουργίας) με βάση το μήκος της οδού που μπορούν να καλύψουν [14]. Οι αισθητήρες στάθμευσης κοστίζουν περίπου 40-80 δολάρια ΗΠΑ (37-74 ευρώ) ανά κόμβο συν τα έξοδα εγκατάστασης. Τα έξοδα των συστημάτων αυτόματης αναγνώρισης πινακίδων οχήματος ποικίλλουν δραματικά, από 4 840 έως και 9 886 δολάρια ΗΠΑ (4 493-9 177 ευρώ) [14], ανάλογα με πολλούς διαφορετικούς παράγοντες, όπως το είδος του εξοπλισμού, το χρησιμοποιούμενο λογισμικό, το είδος χρήσης κ.λπ. [12]. Το κόστος επένδυσης για ένα αυτοκίνητο σάρωσης στο Gdansk της Πολωνίας ήταν σχεδόν 34 000 ευρώ και τα μηνιαία έξοδα λειτουργίας των συστημάτων που απαιτούνται για τη χρήση του αυτοκινήτου στο πλαίσιο της επιβολής των κανόνων νομοθεσίας ήταν περίπου 8 000 ευρώ [9].</t>
  </si>
  <si>
    <t>Τα τέλη στάθμευσης αποτελούν πηγή εσόδων τα οποία μπορούν να χρησιμοποιηθούν για την κάλυψη των εξόδων υλοποίησης και συντήρησης του συστήματος επιβολής.</t>
  </si>
  <si>
    <t>Σε γενικές γραμμές, τα μέτρα επιβολής μπορούν να υλοποιηθούν εύκολα και γρήγορα, εάν υπάρχουν επαρκείς πόροι όσον αφορά το προσωπικό ή την απόκτηση ειδικού εξοπλισμού. Ίσως προκύψουν καθυστερήσεις για την ίδρυση της Δημοτικής Αστυνομίας, καθώς πρέπει να τηρηθούν οι νόμιμες προβλεπόμενες διαδικασίες για την πρόσληψη προσωπικού μέσω διαγωνισμού και να ληφθούν οι σχετικές εγκρίσεις από την αποκεντρωμένη διοίκηση.</t>
  </si>
  <si>
    <t>Μέτρα επιβολής μπορούν να εφαρμοστούν τόσο σε δημοτικό όσο και σε εθνικό επίπεδο. Όταν εφαρμόζονται από τη Δημοτική Αστυνομία, η συμμετοχή της ελληνικής κυβέρνησης είναι προαιρετική, παρόλο που η αρχική έγκριση για τη δημιουργία της μονάδας πρέπει να δοθεί σε εθνικό επίπεδο. Ωστόσο, εάν το μέτρο υλοποιηθεί σε εθνικό επίπεδο από τη Διεύθυνση Τροχαίας, απαιτείται ισχυρή ανάμειξη και δέσμευση της ελληνικής κυβέρνησης για την απόκτηση των απαραίτητων πόρων.</t>
  </si>
  <si>
    <t>1. Conner, M. (2017). Traffic Justice: Achieving Effective and Equitable Traffic Enforcement in the Age of Vision Zero. Fordham Urban Law Journal, 44, 969.</t>
  </si>
  <si>
    <t>2. Cré, I. (2020). Enforcement: Key to a successful parking strategy. https://park4sump.eu/sites/default/files/2021-08/Enforcement_park4sump_civitas_EN_print.pdf</t>
  </si>
  <si>
    <t>3. ETSC. (2011). Traffic Law Enforcement across the EU: Tackling the Three Main Killers on Europe’s Roads. https://etsc.eu/wp-content/uploads/Traffic_Law_Enforcement_in_the_EU.pdf</t>
  </si>
  <si>
    <t>4. Hall, H. B., &amp; Anthony, S. L. (2017). Traffic Enforcement: Calculating the Benefits to the Community. The Police Chief, 42–47. https://www.iadlest.org/Portals/0/Files/Documents/DDACTS/Docs/Traffic/Benefits of Traffic Enforcement.pdf?ver=2020-01-01-133644-763</t>
  </si>
  <si>
    <t>5. Walden, T. D., Gilbert, R., &amp; Perez, M.-G. (2011). Evaluation of automated traffic enforcement systems in Texas. Texas Transportation Institute.</t>
  </si>
  <si>
    <t>6. ITF. (2022). Mix and MaaS: Data Architecture for Mobility as a Service. International Transport Forum Policy Papers, No. 113. OECD Publishing, Paris. https://doi.org/10.1787/4272475b-en.</t>
  </si>
  <si>
    <t xml:space="preserve">7. ITF. (2020). Safe Micromobility. International Transport Forum Policy Papers, No. 8. OECD Publishing, Paris. https://doi.org/10.1787/0b98fac1-en. </t>
  </si>
  <si>
    <t>8. Holve, V. (2021). Topic Guide: Safe use of micromobility devices in urban areas.</t>
  </si>
  <si>
    <t>9. Rye, T., Tully, S., Godin, G., Schmalholz, N., &amp; Hertel, M. (2022). Parking and SUMP: Using parking management to achieve your SUMP objectives effectively and sustainably.</t>
  </si>
  <si>
    <t>10. ITF. (2020). Best Practice for Urban Road Safety: Case Studies. International Transport Forum Policy Papers, No. 76. OECD Publishing, Paris. https://doi.org/10.1787/03af2c0a-en.</t>
  </si>
  <si>
    <t>11. Shaaban, K., Mohammad, A. A., &amp; Eleimat, A. (2023). Effectiveness of a fixed speed camera traffic enforcement system in a developing country. Ain Shams Engineering Journal. https://doi.org/10.1016/j.asej.2023.102154</t>
  </si>
  <si>
    <t>12. Smart Parking. (n.d.). Vehicle detection sensors. https://www.smartparking.com/smartpark-system/smart-sensors</t>
  </si>
  <si>
    <t>13. Tay, R. (2009). The Effectiveness of Automated and Manned Traffic Enforcement. International Journal of Sustainable Transportation, 3, 178–186. https://doi.org/10.1080/15568310801915559</t>
  </si>
  <si>
    <t>14. RAC Foundation. (2016). Average Speed Cameras in Great Britain. https://www.racfoundation.org/wp-content/uploads/2017/11/average_speed_camera_factsheet_final.pdf</t>
  </si>
  <si>
    <t>15. Blackler, E. (2023). How Much Does an ANPR System Cost? NORTECH. https://blog.nortechcontrol.com/anpr-system-cost</t>
  </si>
  <si>
    <t>16. ITF. (2021). Micromobility, Equity and Sustainability: Summary and Conclusions. ITF Roundtable Reports. No. 185. OECD Publishing, Paris.</t>
  </si>
  <si>
    <t>Τοπικές αρχές (δήμοι και περιφέρειες)</t>
  </si>
  <si>
    <t>✓ Πεζοδρόμια, προστατευμένοι διάδρομοι κίνησης ποδηλάτων/ΕΠΗΟ και άλλες αποκλειστικές υποδομές
✓ Μέτρα ήπιας κυκλοφορίας
✓ Ολοκληρωμένος σχεδιασμός</t>
  </si>
  <si>
    <t>Οι ενεργητικοί τρόποι μετακίνησης και η μικροκινητικότητα αποτελούν θεμελιώδη στοιχεία της βιώσιμης αστικής κινητικότητας. Η πεζή μετακίνηση/μετακίνηση με αμαξίδιο, καθώς και η ποδηλασία και η μικροκινητικότητα, με μεταφορικά μέσα όπως τα πατίνια, τα ποδήλατα και τα ποδήλατα μεταφοράς φορτίων, ηλεκτροκίνητα και μη, αποτελούν τους πιο προσιτούς, καθαρούς και υγιείς τρόπους μετακίνησης σε μια πόλη. Οι τρόποι αυτοί αποφέρουν σημαντικά οφέλη όσον αφορά το περιβάλλον, την τοπική οικονομία, τη δημόσια υγεία, την οδική ασφάλεια, την αποδοτικότητα των μεταφορών και τη συνδεσιμότητα [1-18]. Για την αποκόμιση των πολλαπλών οφελών της ενεργητικής κινητικότητας και της μικροκινητικότητας και την εδραίωσή τους σαν μια ρεαλιστική, ελκυστική εναλλακτική λύση στα Ι.Χ. οχήματα, ιδίως για μικρού μήκους μετακινήσεις, πολλές πόλεις σε όλο τον κόσμο έχουν εφαρμόσει πολυάριθμες στοχευμένες παρεμβάσεις. Οι παρεμβάσεις ομαδοποιούνται σε τρεις μεγάλες κατηγορίες, δηλαδή α) τη δημιουργία ολοκληρωμένων και συνεχών δικτύων ειδικών υποδομών (π.χ. πεζοδρόμια, προστατευόμενοι ποδηλατόδρομοι/λωρίδες μικροκινητικότητας, ανελκυστήρες, ράμπες, χώροι στάθμευσης), β) την εφαρμογή μέτρων ήπιας κυκλοφορίας και γ) την ενσωμάτωση και τη διασύνδεση ειδικών υποδομών για ενεργητικούς τρόπους μετακίνησης/μικροκινητικότητας, καθώς και των υποδομών ασφαλούς στάθμευσης.</t>
  </si>
  <si>
    <t>Οι παραπάνω κατηγορίες παρεμβάσεων αφορούν όλες τις αστικές περιοχές στην Ελλάδα, ανεξάρτητα από την κατηγορία ή το μέγεθός τους. Μπορούν να εφαρμοστούν με παρόμοιο τρόπο σε όλη τη χώρα, ακολουθώντας τις σχετικές ελληνικές κατευθυντήριες γραμμές, όπως αυτές για την επίτευξη καθολικής πρόσβασης σε εγκαταστάσεις πεζών (ΦΕΚ Β/6213/07.12.2022), τον σχεδιασμό υποδομών για ποδήλατα (ΦΕΚ Β/1053/14.04.2016) και την εφαρμογή μέτρων ήπιας κυκλοφορίας (ΦΕΚ Β/2302/16.09.2013) [19-21]. Η κλίμακα υλοποίησης του μέτρου και οι επιλεγμένες παρεμβάσεις προς εφαρμογή θα καθοριστούν κατά περίπτωση, ανάλογα με τα ιδιαίτερα χαρακτηριστικά της εκάστοτε περιοχής. Η τεχνική υπηρεσία του δήμου μπορεί να ολοκληρώσει τον λεπτομερή σχεδιασμό ενδοϋπηρεσιακά ή να τον αναθέσει σε εξωτερικούς συμβούλους. Σε πολύ μικρούς δήμους που περιλαμβάνονται στις Κατηγορίες 4 και 6 του προγράμματος «Κλεισθένη»  και δεν διαθέτουν τεχνική υπηρεσία, μπορεί επίσης να διερευνηθεί η χρήση εξωτερικών πόρων μέσω σύμβασης με την αρμόδια Περιφέρεια.</t>
  </si>
  <si>
    <t>Τα πεζοδρόμια, οι προστατευμένοι διάδρομοι κίνησης ποδηλάτων/οχημάτων μικροκινητικότητας και άλλες αποκλειστικές υποδομές αφορούν όλες τις αστικές περιοχές στην Ελλάδα, ανεξάρτητα από την κατηγορία ή το μέγεθός τους.</t>
  </si>
  <si>
    <t>Τα χαρακτηριστικά των πεζοδρομίων διαδραματίζουν καθοριστικό ρόλο στην ενίσχυση της άνεσης των πεζών. Τα υπάρχοντα πεζοδρόμια πρέπει να επεκταθούν σε περιοχές ή άξονες που προσελκύουν υψηλές ροές πεζών. Το πλάτος των πεζοδρομίων θα πρέπει να εξυπηρετεί τουλάχιστον τα αναπηρικά αμαξίδια και τα καροτσάκια και ο σχεδιασμός τους να εξασφαλίζει καθολική πρόσβαση (π.χ. να κατασκευαστούν ράμπες). Εν προκειμένω, η Γκρενόμπλ, Γαλλία έχει καταστήσει το κέντρο της πόλης της σε μεγάλο βαθμό (80%) προσβάσιμο σε όλους από το 2011, αφαιρώντας εμπόδια και χαμηλώνοντας τα κράσπεδα σε σημαντικό αριθμό διασταυρώσεων και διαβάσεων πεζών [22]. Η Παμπλόνα, Ισπανία, μια ιστορική πόλη με δύσβατο έδαφος, ανακαίνισε τις αστικές υποδομές και βελτίωσε το 100% των πεζοδρομίων στην παλιά πόλη. Μέσω παρεμβάσεων όπως η μείωση του ύψους όλων των πεζοδρομίων και η εγκατάσταση ανελκυστήρων, κυλιόμενων κλιμάκων και πεζογεφυρών, η Παμπλόνα δίνει τη δυνατότητα μιας ολοκληρωμένης, πλήρως προσβάσιμης περιήγησης στα ιστορικά τείχη της [23]. Με ένα αντίστοιχα δύσβατο έδαφος, το Βίγκο, Ισπανία εγκατέστησε τέσσερις ανελκυστήρες για να μειώσει τη διαφορά ύψους μεταξύ περιοχών με απότομες κλίσεις και να επιτρέψει στα άτομα με αναπηρίες να μετακινηθούν ανεξάρτητα [24]. Τέλος, τα Χανιά ξεκίνησαν πρόσφατα ένα μεγάλο έργο για την ανακατασκευή των πεζοδρομίων στο κέντρο της πόλης. Κύριος στόχος είναι η τοποθέτηση ραμπών στα πεζοδρόμια και η απομάκρυνση εμποδίων, προκειμένου να δημιουργηθούν ζώνες διέλευσης πεζών με ελάχιστο πλάτος 1.5 μέτρο [24].</t>
  </si>
  <si>
    <t>Οι προστατευμένες (δηλαδή φυσικά διαχωρισμένες από την κυκλοφορία των οχημάτων) λωρίδες ποδηλάτων/μικροκινητικότητας κοστίζουν περισσότερο ανά χιλιόμετρο από τις μη προστατευμένες λωρίδες, αλλά η έλλειψή τους αποτελεί, σε πολλές περιπτώσεις, το πιο σημαντικό εμπόδιο στη χρήση του ποδηλάτου και της μικροκινητικότητας [2-4]. Οι προστατευμένες λωρίδες είναι απαραίτητες για τη βελτίωση της ασφάλειας των χρηστών της μικροκινητικότητας σε διαδρομές με μεγάλη κυκλοφορία οχημάτων, αλλά πρέπει επίσης να εντάσσονται σε ένα συνδεδεμένο δίκτυο [2-4]. Για παράδειγμα, η Κοπεγχάγη, Δανία διαθέτει κυρίως προστατευμένους ποδηλατόδρομους τα τελευταία 25 χρόνια και, κατά την ίδια περίοδο, ο κίνδυνος σοβαρής σύγκρουσης ανά ποδηλατοχιλιόμετρο έχει περιοριστεί κατά 72% [25]. Στα πιο εκτεταμένα δίκτυα προστατευμένων ποδηλατοδρόμων στην Ευρώπη συγκαταλέγονται τα δίκτυα του Άμστερνταμ, της Κοπεγχάγης, του Μονάχου, του Ελσίνκι και του Παρισιού [26].</t>
  </si>
  <si>
    <t>Τα μέτρα ήπιας κυκλοφορίας αφορούν όλες τις αστικές περιοχές στην Ελλάδα, ανεξάρτητα από την κατηγορία ή το μέγεθός τους.</t>
  </si>
  <si>
    <t>Για την περαιτέρω ασφάλεια των χρηστών ενεργητικών τρόπων μετακίνησης και μικροκινητικότητας, θα πρέπει να υλοποιηθούν σε μεγάλη κλίμακα μέτρα ήπιας κυκλοφορίας, όπως, ενδεικτικά, όρια χαμηλής ταχύτητας, διαπλατύνσεις πεζοδρομίου, νησίδες διαχωρισμού κυκλοφορίας, υπερυψωμένες διαβάσεις, υπερυψωμένες λωρίδες («σαμαράκια»), διαδοχικές τεχνητές στροφές και κυκλοφοριακοί λαιμοί [27]. Σκοπός των μέτρων ήπιας κυκλοφορίας είναι η μείωση της ταχύτητας και ο περιορισμός της κυκλοφορίας οχημάτων, ιδίως της διαμπερούς κυκλοφορίας. Οι οδοί ήπιας κυκλοφορίας επιτρέπουν στους χρήστες των ενεργητικών μέσων μετακίνησης και της μικροκινητικότητας να μοιράζονται τον χώρο πιο άνετα με τα οχήματα. Όπου η κατασκευή ειδικών υποδομών δεν είναι εφικτή (π.χ. λόγω των γεωμετρικών χαρακτηριστικών των στενών οδών), τα μέτρα ήπιας κυκλοφορίας μπορούν να διαδραματίσουν ζωτικό ρόλο.  Για παράδειγμα, παρόλο που μόνο το 1.6% του οδικού δικτύου στο Τόκιο, Ιαπωνία είναι εξοπλισμένο με υποδομές για ποδήλατα, το 60% των δρόμων του έχει πλάτος μικρότερο από 5.5 μέτρα και όρια ταχύτητας 20 ή 30 χλμ./ώρα. Οι οδοί ήπιας κυκλοφορίας είναι από τους κυριότερους λόγους για τους οποίους η Ιαπωνία έχει το δεύτερο υψηλότερο επίπεδο ποδηλασίας στις αστικές περιοχές μετά την Ολλανδία [28]. Ένα άλλο καλό παράδειγμα υιοθέτησης μέτρων ήπιας κυκλοφορίας είναι η Ποντεβέδρα, Ισπανία. Από το 1997, αυτή η ισπανική πόλη έχει εγκαταστήσει υποδομές ήπιας κυκλοφορίας στο 92% των οδών του ιστορικού της κέντρου και στο 53% των οδών στην υπόλοιπη επικράτεια της πόλης, συμβάλλοντας στη μείωση των εκπομπών διοξειδίου του άνθρακα κατά 70% και παραπάνω [29-30].</t>
  </si>
  <si>
    <t>Ο ολοκληρωμένος σχεδιασμός αφορά όλες τις αστικές περιοχές στην Ελλάδα, ανεξάρτητα από την κατηγορία ή το μέγεθός τους.</t>
  </si>
  <si>
    <t>Η διασύνδεση ειδικών εγκαταστάσεων ενεργητικών μέσων μετακίνησης/μικροκινητικότητας απαιτεί τόσο μακρο- όσο και μικροσχεδιασμό. Ο σχεδιασμός ενός δικτύου μεγάλης κλίμακας πρέπει να συνδέει διάφορα σημεία σε ολόκληρη την πόλη, μεταξύ αυτών και σημαντικά τουριστικά αξιοθέατα. Καθώς διαφορετικές τοπικές αρχές είναι υπεύθυνες για διαφορετικές οδούς, ιδίως στις μεγάλες μητροπολιτικές περιοχές της Αθήνας και της Θεσσαλονίκης, ο ολοκληρωμένος σχεδιασμός προϋποθέτει επίσης εκτεταμένη συνεργασία για την απρόσκοπτη ανάπτυξη των υποδομών. Σε μικροκλίμακα, τα δίκτυα πρέπει να περιλαμβάνουν ασφαλείς διαβάσεις οδών με προτεραιότητα στους πεζούς και τους χρήστες μικροκινητικότητας. Ανάλογα με τον σχεδιασμό της διασταύρωσης, μπορεί να περιλαμβάνονται διαγραμμισμένες διαβάσεις, ειδικοί φωτεινοί σηματοδότες, εσοχές αναμονής, κυκλικοί κόμβοι κ.λπ. [2-4].</t>
  </si>
  <si>
    <t>Το κόστος υλοποίησης που σχετίζεται με το μέτρο αυτό περιλαμβάνει προκαταρκτικές σταθερές δαπάνες για την αύξηση και τη βελτίωση των χώρων ενεργητικών τρόπων μετακίνησης και μικροκινητικότητας στις οδούς και τις σχετικών υποδομές, καθώς και τα μεταβλητά δαπάνες για τη συντήρηση των εν λόγω εγκαταστάσεων.</t>
  </si>
  <si>
    <t>Παρότι το μέτρο αυτό δεν αποφέρει άμεσα έσοδα στις τοπικές αρχές, η κατασκευή και η αναβάθμιση των εγκαταστάσεων ενεργητικής κινητικότητας και μικροκινητικότητας μπορεί να μειώσει, έστω και βραχυπρόθεσμα, το κόστος για τους πολίτες και την κοινωνία και να προωθήσει την αστική ανάπτυξη. Ταυτόχρονα μπορεί να συνεπάγεται και πολλαπλά έμμεσα οφέλη για τις τοπικές κοινωνίες [1-18]. Για παράδειγμα, η Μπογκοτα, Κολομβία κατασκεύασε ένα δίκτυο 592 χιλιομέτρων προστατευόμενων ποδηλατοδρόμων με συνολικό κόστος 132 εκατ. δολάρια ΗΠΑ (122,53 εκατ. Ευρώ). Με βάση τα δεδομένα που συλλέχθηκαν από την εμπειρία των χρηστών, διαπιστώθηκε ότι η παρέμβαση αυτή οδήγησε σε συνολική ετήσια μείωση του κόστους μετακίνησης κατά 80 εκατ. δολάρια ΗΠΑ (74.26 εκατ. ευρώ) λόγω της εξοικονόμησης κόστους και χρόνου μετακίνησης για ανθρώπους που χρησιμοποιούν ποδήλατο αντί για Ι.Χ. αυτοκίνητο ή δημόσιες συγκοινωνίες [3]. Επιπρόσθετα, η παρέμβαση απέδωσε ετήσιο οικονομικό όφελος 230 εκατ. δολαρίων ΗΠΑ (213.5 εκατ. ευρώ) από την αποφυγή πρόωρων θανάτων [3]. Ομοίως, η πόλη Ουέστμινστερ, Ηνωμένο Βασίλειο κατασκεύασε νέους ποδηλατόδρομους, εγκατέστησε χώρους στάθμευσης ποδηλάτων και διεύρυνε τα πεζοδρόμια στην Baker Street και την Gloucester Place με συνολικό κόστος 15.38 εκατ. λίρες Αγγλίας (18.01 εκατ. ευρώ) [31]. Οι παρεμβάσεις είχαν ως αποτέλεσμα μια μέση μείωση της τάξης του 25-30% της ταχύτητας κυκλοφορίας, την αύξηση των πραγματοποιούμενων μετακινήσεων πεζή κατά 29-35% και την αύξηση της ποδηλασίας κατά 15-20%, αποφέροντας όφελος 20.2 εκατ. λιρών Αγγλίας (23.66 εκατ. ευρώ) συνολικά από τις ενεργητικές μετακινήσεις και την υγεία. Περαιτέρω οφέλη θα επιτευχθούν, εάν η εκτενέστερη χρήση του δημόσιου χώρου συμβάλει στη μείωση της εγκληματικότητας. Στο πλαίσιο αυτό, εκτιμάται ότι εάν επιτευχθεί μείωση της εγκληματικότητας κατά 5%, αναμένεται περαιτέρω όφελος 2.02 εκατ. λιρών Αγγλίας (2.37 εκατ. ευρώ) από την εξοικονόμηση δημόσιου κόστους σε διάστημα δέκα ετών [31]. Τέλος, η αξία της γης στην περιοχή μελέτης με έκταση περίπου 1 τετραγωνικό χιλιόμετρο αναμένεται να αυξηθεί συνολικά κατά 68-272 εκατ. λίρες Αγγλίας (79.64-318.55 εκατ. ευρώ) [31].</t>
  </si>
  <si>
    <t>Οι σχετικές άμεσες και έμμεσες επιπτώσεις αναλύονται περαιτέρω στην ενότητα που ακολουθεί.</t>
  </si>
  <si>
    <t>Η ανακατανομή του οδικού χώρου υπέρ των ενεργητικών τρόπων μετακίνησης και της μικροκινητικότητας αντιμετωπίζεται συχνά με σκεπτικισμό, ιδίως σε πυκνοδομημένα αστικά περιβάλλοντα με περιορισμένο δημόσιο χώρο και στενές οδούς, όπως σε πολλές ελληνικές πόλεις. Θεωρείται ότι θα επηρεάσει αρνητικά την καθημερινή ζωή των κατοίκων και τη λειτουργία των επιχειρήσεων λόγω της αυξημένης κυκλοφοριακής συμφόρησης και της μειωμένης στάθμευσης στις οδούς, παρόλο που αυτό δεν έχει αποδειχθεί. Στην πραγματικότητα, πολλές πόλεις έχουν διαπιστώσει το αντίθετο [27, 32-33].  Προκειμένου να αμβλυνθούν οι ανησυχίες και να εξασφαλιστεί η ευρεία αποδοχή και η συναίνεση του κοινού στο μέτρο αυτό, τα δίκτυα ενεργητικών τρόπων μετακίνησης πρέπει να αποτελούν μέρος μακροπρόθεσμων σχεδίων με ουσιώδη δέσμευση/συμμετοχή των ενδιαφερόμενων μερών. Στο πλαίσιο αυτό, οι κυκλοφοριακές επιπτώσεις μπορούν να εκτιμηθούν μέσω ενός μοντέλου κυκλοφοριακής προσομοίωσης και να παρουσιαστούν τα ευρήματα σχετικών μελετών περίπτωσης σύμφωνα με τα οποία φαίνεται ότι ανάλογα μέτρα έχουν συνολικά θετική επίδραση στις επιχειρήσεις [27, 29, 32-34]. Από μελέτη που διεξάχθηκε στο Ιστ Βίλατζ, Μανχάταν, ΗΠΑ, φαίνεται ότι οι άνθρωποι που κυκλοφορούν με ποδήλατο και πεζή ξοδεύουν περισσότερα χρήματα στις τοπικές επιχειρήσεις [33]. Επιπλέον, μπορούν να εγκατασταθούν πιλοτικά συστήματα για να καταδειχθεί περαιτέρω ο αντίκτυπος των αλλαγών, όπως οι προσωρινές υποδομές που εγκαταστάθηκαν κατά τη διάρκεια της πανδημίας COVID-19 [35]. Η εγκατάσταση μπορεί να είναι πιο επιτυχής κατά τη διάρκεια περιόδων χαμηλής κυκλοφορίας, όπως οι καλοκαιρινές διακοπές, έτσι ώστε να επιτραπεί στο κοινό να συνηθίσει τις αλλαγές και, ιδανικά, να λάβει υπόψη τις νέες συνήθειες μόλις επιστρέψει στην κανονική ρουτίνα.</t>
  </si>
  <si>
    <t>Ειδικότερα στο ελληνικό πλαίσιο, η εφαρμογή του μέτρου ίσως συνεπάγεται την ανάγκη να αντιμετωπιστεί και η πρόκληση του συντονισμού πολλαπλών ενδιαφερομένων φορέων, λόγω του τρόπου κατανομής αρμοδιοτήτων μεταξύ των διαφόρων επιπέδων διακυβέρνησης. Συγκεκριμένα, δεδομένου ότι η αύξηση και η βελτίωση των οδικών χώρων ενεργητικής κινητικότητας και μικροκινητικότητας εμπεριέχει αλλαγές στα γεωμετρικά ή λειτουργικά χαρακτηριστικά των οδών, οι δήμοι πρέπει να λάβουν την έγκριση της αρμόδιας αποκεντρωμένης διοίκησης. Εάν η τροποποίηση αφορά περιφερειακή ή εθνική οδό που διέρχεται από την αστική περιοχή, απαιτείται επίσης η σύμφωνη γνώμη της αντίστοιχης περιφέρειας.</t>
  </si>
  <si>
    <t>Η αύξηση και η βελτίωση του οδικού χώρου για τους ενεργητικούς τρόπους μετακίνησης και μικροκινητικότητας και των σχετικών υποδομών θα μπορούσε να προωθήσει σημαντικά το περπάτημα, την ποδηλασία και τη μικροκινητικότητα. Εν προκειμένω, με τα μέτρα αυτά [1-18]:</t>
  </si>
  <si>
    <t>· Βελτιώνεται σημαντικά η ποιότητα του αέρα και μειώνονται οι εκπομπές διοξειδίου του άνθρακα,</t>
  </si>
  <si>
    <t>· Μειώνεται ο κυκλοφοριακός θόρυβος,</t>
  </si>
  <si>
    <t>· Μειώνονται τα επίπεδα κυκλοφοριακής συμφόρησης,</t>
  </si>
  <si>
    <t>· Αυξάνεται η οδική ασφάλεια και η άνεση των χρηστών ενεργητικών τρόπων μετακίνησης και μικροκινητικότητας,</t>
  </si>
  <si>
    <t>· Βελτιώνεται η σωματική και η ψυχική υγεία,</t>
  </si>
  <si>
    <t>· Βελτιώνεται η αποδοτικότητα του συστήματος των μεταφορών,</t>
  </si>
  <si>
    <t>· Αυξάνεται η συνδεσιμότητα του τελευταίου μιλίου (last-mile),</t>
  </si>
  <si>
    <t>· Δημιουργούνται οικονομικά οφέλη για τα άτομα και την κοινωνία και προωθείται η ανάπτυξη (π.χ. τα έργα των ποδηλατικών υποδομών δημιουργούν περισσότερες άμεσες θέσεις εργασίας –σε αντίθεση με τις έμμεσες ή απορρέουσες θέσεις εργασίας– από το οδικό δίκτυο),</t>
  </si>
  <si>
    <t>· Βελτιώνεται η ελκυστικότητα των κέντρων των πόλεων και, ως εκ τούτου, αυξάνεται ο αριθμός των επισκεπτών.</t>
  </si>
  <si>
    <t>Παρόλο που το κόστος εφαρμογής των διαφόρων παρεμβάσεων που ομαδοποιούνται στο μέτρο αυτό ποικίλλει, παρουσιάζονται παρακάτω ορισμένες ενδεικτικές τιμές. Οι τιμές αυτές βασίζονται στο εγχειρίδιο Costs for Pedestrian and Bicyclist Infrastructure Improvements [27], το οποίο συγκέντρωσε πληροφορίες από διάφορες πηγές και μελέτες περιπτώσεων στις ΗΠΑ.</t>
  </si>
  <si>
    <t>Δημιουργία και επέκταση ολοκληρωμένων δικτύων με αποκλειστικές υποδομές</t>
  </si>
  <si>
    <t>· Κεκλιμένα επίπεδα (ράμπες) (ανά μονάδα): Μέσος όρος=810 δολάρια ΗΠΑ (751.87 ευρώ), διάμεσος=740 δολάρια ΗΠΑ (686.90 ευρώ), ελάχιστο=89 δολάρια ΗΠΑ (82.61 ευρώ), μέγιστο=3 600 δολάρια ΗΠΑ (3 341.66 ευρώ).</t>
  </si>
  <si>
    <t>· Προστατευόμενος διάδρομος κίνησης ποδηλάτων (ανά χλμ.): Μέσος όρος=82 714 δολάρια ΗΠΑ (76 778.44 ευρώ), διάμεσος=55 571 δολάρια ΗΠΑ (51 583.23 ευρώ), ελάχιστο=3 329 δολάρια ΗΠΑ (3 090.11 ευρώ), μέγιστο=333 342 δολάρια ΗΠΑ (309 421.38 ευρώ).</t>
  </si>
  <si>
    <t>· Διάδρομος κίνησης ποδηλάτων με χρήση σήμανσης (ανά χλμ.): Μέσος όρος=15 571 δολάρια ΗΠΑ (14 453.63 ευρώ), διάμεσος=16 919 δολάρια ΗΠΑ (15 704.89 ευρώ), ελάχιστο=3 329 δολάρια ΗΠΑ (3 090.11 ευρώ), μέγιστο=39 957 δολάρια ΗΠΑ (37 089.69 ευρώ).</t>
  </si>
  <si>
    <t>· Διάδρομος κίνησης πεζών από σκυρόδεμα (ανά μέτρο): Μέσος όρος=107 δολάρια ΗΠΑ (99.32 ευρώ), διάμεσος=90 δολάρια ΗΠΑ (83.54 ευρώ), ελάχιστο=7 δολάρια ΗΠΑ (6.50 ευρώ), μέγιστο=1 367 δολάρια ΗΠΑ (1 268.90 ευρώ).</t>
  </si>
  <si>
    <t>· Διάδρομος κίνησης πεζών από σκυρόδεμα με μοτίβο (ανά μέτρο): Μέσος όρος=120 δολάρια ΗΠΑ (111.39 ευρώ), διάμεσος=127 δολάρια ΗΠΑ (117.89 ευρώ), ελάχιστο=37 δολάρια ΗΠΑ (34.34 ευρώ), μέγιστο=567 δολάρια ΗΠΑ (526.31 ευρώ).</t>
  </si>
  <si>
    <t>· Διάδρομος κίνησης πεζών με σήμανση (ανά μέτρο): Μέσος όρος=150 δολάρια ΗΠΑ (139.24 ευρώ), διάμεσος=150 δολάρια ΗΠΑ (139.24 ευρώ), ελάχιστο=16 δολάρια ΗΠΑ (14.85 ευρώ), μέγιστο=533 δολάρια ΗΠΑ (494.75 ευρώ).</t>
  </si>
  <si>
    <t>· Πεζοδρόμιο και κράσπεδο από σκυρόδεμα (ανά μέτρο): Μέσος όρος=500 δολάρια ΗΠΑ (464.12 ευρώ), διάμεσος=567 δολάρια ΗΠΑ (526.31 ευρώ), ελάχιστο=77 δολάρια ΗΠΑ (71.47 ευρώ), μέγιστο=767 δολάρια ΗΠΑ (711.96 ευρώ).</t>
  </si>
  <si>
    <t>· Ασφαλτοστρωμένος διάδρομος κίνησης πεζών (ανά μέτρο): Μέσος όρος=117 δολάρια ΗΠΑ (108.60 ευρώ), διάμεσος=53 δολάρια ΗΠΑ (49.20 ευρώ), ελάχιστο=20 δολάρια ΗΠΑ (18.56 ευρώ), μέγιστο=500 δολάρια ΗΠΑ (464.12 ευρώ).</t>
  </si>
  <si>
    <t>· Πλινθόστρωτος διάδρομος κίνησης πεζών (ανά μέτρο): Μέσος όρος=185.65 δολάρια ΗΠΑ (172.07 ευρώ), διάμεσος=185.65 δολάρια ΗΠΑ (172.07 ευρώ), ελάχιστο=40 δολάρια ΗΠΑ (37.13 ευρώ), μέγιστο=533 δολάρια ΗΠΑ (494.75 ευρώ).</t>
  </si>
  <si>
    <t>· Διαδοχικές τεχνητές στροφές (ανά μονάδα): Μέσος όρος=9 960 δολάρια ΗΠΑ (9 245.27 ευρώ), διάμεσος=8 050 δολάρια ΗΠΑ (7 472.33 ευρώ), ελάχιστο=2 140 δολάρια ΗΠΑ (1 986.43 ευρώ), μέγιστο=25 730 (23 883.62 ευρώ).</t>
  </si>
  <si>
    <t>· Διαπλατύνσεις πεζοδρομίου (ανά μονάδα): Μέσος όρος=13 000 δολάρια ΗΠΑ (12 067.12 ευρώ), διάμεσος=10 150 δολάρια ΗΠΑ (9 421.64 ευρώ), ελάχιστο=1 070 δολάρια ΗΠΑ (993 22 ευρώ), μέγιστο=41 170 δολάρια ΗΠΑ (38 215.64 ευρώ).</t>
  </si>
  <si>
    <t>· Νησίδα διαχωρισμού κυκλοφορίας (ανά τετραγωνικό μέτρο): Μέσος όρος=81 δολάρια ΗΠΑ (75.19 ευρώ), διάμεσος=67 δολάρια ΗΠΑ (62.19 ευρώ), ελάχιστο=21 δολάρια ΗΠΑ (19.49 ευρώ), μέγιστο=489 δολάρια ΗΠΑ (453.91 ευρώ).</t>
  </si>
  <si>
    <t>· Υπερυψωμένη διάβαση πεζών (ανά μονάδα): Μέσος όρος=8 170 δολάρια ΗΠΑ (7 583.72 ευρώ), διάμεσος=7 110 δολάρια ΗΠΑ (6 599.79 ευρώ), ελάχιστο=1 290 δολάρια ΗΠΑ (1 197.43 ευρώ), μέγιστο=30 880 δολάρια ΗΠΑ (28 664. 05 ευρώ).</t>
  </si>
  <si>
    <t>· Υπερυψωμένη διασταύρωση (ανά μονάδα): Μέσος όρος=50 540 δολάρια ΗΠΑ (46 913.25 ευρώ), διάμεσος=59 160 δολάρια ΗΠΑ (54 914.68 ευρώ), ελάχιστο=12 500 δολάρια ΗΠΑ (11 603 ευρώ), μέγιστο=114 150 δολάρια ΗΠΑ (105 958.60 ευρώ).</t>
  </si>
  <si>
    <t>Ενοποίηση και σύνδεση ειδικών εγκαταστάσεων ενεργητικών τρόπων μετακίνησης/μικροκινητικότητας</t>
  </si>
  <si>
    <t>· Διάβαση πεζών υψηλής ορατότητας (ανά μονάδα): Μέσος όρος=2 540 δολάρια ΗΠΑ (2 357.73 ευρώ), διάμεσος=3 070 δολάρια ΗΠΑ (2 849.70 ευρώ), ελάχιστο=600 δολάρια ΗΠΑ (556.94 ευρώ), μέγιστο=5 710 δολάρια ΗΠΑ (5 300.25 ευρώ).</t>
  </si>
  <si>
    <t>· Διαγραμμισμένη διάβαση πεζών (ανά μονάδα): Μέσος όρος=770 δολάρια ΗΠΑ (714.74 ευρώ), διάμεσος=340 δολάρια ΗΠΑ (315.60 ευρώ), ελάχιστο=110 δολάρια ΗΠΑ (102.11 ευρώ), μέγιστο=2 090 δολάρια ΗΠΑ (1 940.02 ευρώ).</t>
  </si>
  <si>
    <t>· Αναλάμπον σήμα φωτεινής σηματοδότησης (ανά μονάδα): Μέσος όρος=10 010 δολάρια ΗΠΑ (9 291.68 ευρώ), διάμεσος=5 170 δολάρια ΗΠΑ (4 799 ευρώ), ελάχιστο=360 δολάρια ΗΠΑ (334.17 ευρώ), μέγιστο=59 100 δολάρια ΗΠΑ (54 858.98 ευρώ).</t>
  </si>
  <si>
    <t>· Σηματοδότηση πεζών (ανά μονάδα): Μέσος όρος=1 480 δολάρια ΗΠΑ (1 373.80 ευρώ), διάμεσος=980 δολάρια ΗΠΑ (909. 68 ευρώ), ελάχιστο=130 δολάρια ΗΠΑ (120.67 ευρώ), μέγιστο=10 000 δολάρια ΗΠΑ (9 282/40 ευρώ).</t>
  </si>
  <si>
    <t>· Ηχητικό σήμα πεζών (ανά μονάδα): Μέσος όρος=800 δολάρια ΗΠΑ (742.59 ευρώ), διάμεσος=810 δολάρια ΗΠΑ (751.87 ευρώ), ελάχιστο=550 δολάρια ΗΠΑ (510.53 ευρώ), μέγιστο=990 δολάρια ΗΠΑ (918.96 ευρώ).</t>
  </si>
  <si>
    <t>· Σύστημα χρονομέτρησης με αντίστροφη διάταξη (ανά μονάδα): Μέσος όρος=740 δολάρια ΗΠΑ (686.90 ευρώ), διάμεσος=600 δολάρια ΗΠΑ (556.94 ευρώ), ελάχιστο=190 δολάρια ΗΠΑ (176.37 ευρώ), μέγιστο=1 930 δολάρια ΗΠΑ (1 791.50 ευρώ).</t>
  </si>
  <si>
    <t>· Βάση στήριξης ποδηλάτων (ανά μονάδα): Μέσος όρος=660 δολάρια ΗΠΑ (612.64 ευρώ), διάμεσος=540 δολάρια ΗΠΑ (501.25 ευρώ), ελάχιστο=64 δολάρια ΗΠΑ (59.41 ευρώ), μέγιστο=3 610 δολάρια ΗΠΑ (3 350.95 ευρώ).</t>
  </si>
  <si>
    <t>· Χώρος στάθμευσης ποδηλάτων με κλειδαριά (ανά μονάδα): Μέσος όρος=2 090 δολάρια ΗΠΑ (1 940.02 ευρώ), διάμεσος=2 140 δολάρια ΗΠΑ (1 986.43 ευρώ), ελάχιστο=1 280 δολάρια ΗΠΑ (1 188.15 ευρώ), μέγιστο=2 680 δολάρια ΗΠΑ (2 487.68 ευρώ).</t>
  </si>
  <si>
    <t>Το χρονοδιάγραμμα για την εφαρμογή του μέτρου εξαρτάται σε μεγάλο βαθμό από τις επιλεγμένες παρεμβάσεις, την κλίμακα εφαρμογής και τη διαθέσιμη χρηματοδότηση. Ο χρόνος που απαιτείται για την υλοποίηση των εν λόγω υποδομών συχνά επιμηκύνεται από την πολύπλοκη διαδικασία λήψης εγκρίσεων από τους ποικίλους ενδιαφερόμενους φορείς, όπως η αποκεντρωμένη διοίκηση. Με βάση τα παραπάνω, η χρονική κλίμακα υλοποίησης θεωρείται χαμηλή έως μέτρια.</t>
  </si>
  <si>
    <t>Το χρονοδιάγραμμα για την εφαρμογή του μέτρου εξαρτάται σε μεγάλο βαθμό από τις επιλεγμένες παρεμβάσεις, την κλίμακα εφαρμογής και τη διαθέσιμη χρηματοδότηση. Ο χρόνος που απαιτείται για την υλοποίηση των εν λόγω υποδομών συχνά επιμηκύνεται από την πολύπλοκη διαδικασία λήψης εγκρίσεων από τους ποικίλους ενδιαφερόμενους φορείς, όπως η αποκεντρωμένη διοίκηση. Με βάση τα παραπάνω, η χρονική κλίμακα υλοποίησης θεωρείται χαμηλή έως μέτρια.
Δεδομένου ότι η εφαρμογή του μέτρου συνεπάγεται, στις περισσότερες περιπτώσεις, ριζική αλλαγή των γεωμετρικών ή λειτουργικών χαρακτηριστικών ενός δρόμου, οι δήμοι πρέπει να λάβουν έγκριση της αρμόδιας αποκεντρωμένης διοίκησης η οποία ενεργεί για λογαριασμό της ελληνικής κυβέρνησης. Με βάση τα παραπάνω, το επίπεδο συμμετοχής της ελληνικής κυβέρνησης θεωρείται μέτριο.</t>
  </si>
  <si>
    <t>1. C40 Cities Climate Leadership Group, C40 Knowledge Hub. (2019). https://www.c40knowledgehub.org/s/article/How-to-achieve-a-walking-and-cycling-transformation-in-your-city?language=en_US</t>
  </si>
  <si>
    <r>
      <t xml:space="preserve">2. </t>
    </r>
    <r>
      <rPr>
        <sz val="9"/>
        <color rgb="FF000000"/>
        <rFont val="Arial"/>
        <family val="2"/>
      </rPr>
      <t>Kost, C., Mwaura, N., Jani, A., and Van Eyken, C. (2018). Streets for walking and cycling: Designing for safety, accessibility, and comfort in African cities. UN-Habitat and Institute for Transportation and Development Policy (ITDP).</t>
    </r>
  </si>
  <si>
    <t>3. ITDP and FIA. (2021). Protected Bicycle Lanes Protect the Climate: Measuring How Networks of Protected Bicycle Lanes Reduce Carbon Emissions, Transport Costs, and Premature Death.</t>
  </si>
  <si>
    <t>4. Yanocha, D., and Mawdsley, S. (2022). Making the Economic Case for Cycling. Institute for Transportation and Development Policy (ITDP).</t>
  </si>
  <si>
    <r>
      <t xml:space="preserve">5. </t>
    </r>
    <r>
      <rPr>
        <sz val="9"/>
        <color rgb="FF000000"/>
        <rFont val="Arial"/>
        <family val="2"/>
      </rPr>
      <t>Andersen, L. B., Schnohr, P., Schroll, M., and Hein, H. O. (2000). All-Cause Mortality Associated With Physical Activity During Leisure Time, Work, Sports, and Cycling to Work. Archives of Internal Medicine,160, 1621-1628.</t>
    </r>
  </si>
  <si>
    <r>
      <t xml:space="preserve">6. </t>
    </r>
    <r>
      <rPr>
        <sz val="9"/>
        <color rgb="FF000000"/>
        <rFont val="Arial"/>
        <family val="2"/>
      </rPr>
      <t>Bassett, D., Pucher, J., Buehler, R., Thompson, D., and Crouter, S. (2008). Walking, cycling, and obesity rates in Europe, North America, and Australia. Journal of Physical Activity and Health, 5, 795-814.</t>
    </r>
  </si>
  <si>
    <r>
      <t xml:space="preserve">7. </t>
    </r>
    <r>
      <rPr>
        <sz val="9"/>
        <color rgb="FF000000"/>
        <rFont val="Arial"/>
        <family val="2"/>
      </rPr>
      <t>Gordon-Larsen, P., Boone-Heinonen, J., Sidney, S., Sternfeld, B., Jacobs, D. R. J., and Lewis, C. E. (2009). Active Commuting and Cardiovascular Disease Risk: The CARDIA Study. Archives of Internal Medicine, 169(13),1216-1223.</t>
    </r>
  </si>
  <si>
    <r>
      <t xml:space="preserve">8. </t>
    </r>
    <r>
      <rPr>
        <sz val="9"/>
        <color rgb="FF000000"/>
        <rFont val="Arial"/>
        <family val="2"/>
      </rPr>
      <t>de Hartog, J. J., Boogaard, H., Nijland, H., and Hoek, G. (2010). Do the Health Benefits of Cycling Outweigh the Risks? Environmental Health Perspectives, 118(8), 1109-1116. https://doi.org/10.1289/ehp.0901747</t>
    </r>
  </si>
  <si>
    <r>
      <t xml:space="preserve">9. </t>
    </r>
    <r>
      <rPr>
        <sz val="9"/>
        <color rgb="FF000000"/>
        <rFont val="Arial"/>
        <family val="2"/>
      </rPr>
      <t>Fraser, S. D. S., and Lock, K. (2010). Cycling for transport and public health: a systematic review of the effect of the environment on cycling. European Journal of Public Health, 21(6), 738-743. https://doi.org/10.1093/eurpub/ckq145</t>
    </r>
  </si>
  <si>
    <r>
      <t xml:space="preserve">10. </t>
    </r>
    <r>
      <rPr>
        <sz val="9"/>
        <color rgb="FF000000"/>
        <rFont val="Arial"/>
        <family val="2"/>
      </rPr>
      <t>Pucher, J., Dill, J., and Handy, S. (2010). Infrastructure, programs, and policies to increase bicycling: An international review. Preventive Medicine, 50, S106–S125. https://doi.org/10.1016/j.ypmed.2009.07.028</t>
    </r>
  </si>
  <si>
    <r>
      <t xml:space="preserve">11. </t>
    </r>
    <r>
      <rPr>
        <sz val="9"/>
        <color rgb="FF000000"/>
        <rFont val="Arial"/>
        <family val="2"/>
      </rPr>
      <t>Oja, P., Titze, S., Bauman, A., de Geus, B., Krenn, P., Reger-Nash, B., and Kohlberger, T. (2011). Health benefits of cycling: a systematic review. Scandinavian Journal of Medicine and Science in Sports, 21, 496-509. https://doi.org/10.1111/j.1600-0838.2011.01299.x</t>
    </r>
  </si>
  <si>
    <r>
      <t xml:space="preserve">12. </t>
    </r>
    <r>
      <rPr>
        <sz val="9"/>
        <color rgb="FF000000"/>
        <rFont val="Arial"/>
        <family val="2"/>
      </rPr>
      <t>Brown, B. B., Smith, K. R., Hanson, H., Fan, J. X., Kowaleski-Jones, L., and Zick, C. D. (2013). Neighborhood Design for Walking and Biking: Physical Activity and body Mass Index. American Journal of Preventive Medicine, 44(3), 231-238. http://dx.doi.org/10.1016/j.amepre.2012.10.024</t>
    </r>
  </si>
  <si>
    <r>
      <t xml:space="preserve">13. </t>
    </r>
    <r>
      <rPr>
        <sz val="9"/>
        <color rgb="FF000000"/>
        <rFont val="Arial"/>
        <family val="2"/>
      </rPr>
      <t>Mueller, N., Rojas-Rueda, D., Salmon, M., Martinez, D., Ambros, A., Brand, C., de Nazelle, A., Dons, E., Gaupp-Berghausen, M., Gerike, R., Götschi, T., Iacorossi, F., Panis, L. I., Kahlmeier, S., Raser, E., and Nieuwenhuijsen, M. (2018). Health impact assessment of cycling network expansions in European cities. Preventive Medicine, 109, 62-70. https://doi.org/10.1016/j.ypmed.2017.12.011</t>
    </r>
  </si>
  <si>
    <t>14. Pucher, J., and Buehler, R. (2008). Making Cycling Irresistible: Lessons from The Netherlands, Denmark and Germany. Transport Reviews, 28(4), 495-528. https://doi.org/10.1080/01441640701806612</t>
  </si>
  <si>
    <r>
      <t xml:space="preserve">15. </t>
    </r>
    <r>
      <rPr>
        <sz val="9"/>
        <color rgb="FF000000"/>
        <rFont val="Arial"/>
        <family val="2"/>
      </rPr>
      <t>Pucher, J., and Buehler, R. (2017). Cycling towards a more sustainable transport future. Transport Reviews, 37(6), 689-694. https://doi.org/10.1080/01441647.2017.1340234</t>
    </r>
  </si>
  <si>
    <r>
      <t xml:space="preserve">16. </t>
    </r>
    <r>
      <rPr>
        <sz val="9"/>
        <color rgb="FF000000"/>
        <rFont val="Arial"/>
        <family val="2"/>
      </rPr>
      <t>Harms, L., and Kansen, M. (2018). Cycling Facts. Netherlands Institute for Transport Policy Analysis, Ministry of Infrastructure and Water Management.</t>
    </r>
  </si>
  <si>
    <r>
      <t xml:space="preserve">17. </t>
    </r>
    <r>
      <rPr>
        <sz val="9"/>
        <color rgb="FF000000"/>
        <rFont val="Arial"/>
        <family val="2"/>
      </rPr>
      <t>Lin, J.-J., and Wei, Y.-H. (2018). Assessing area-wide bikeability: A grey analytic network process. Transportation Research Part A: Policy and Practice, 113, 381-396. https://doi.org/10.1016/j.tra.2018.04.022</t>
    </r>
  </si>
  <si>
    <r>
      <t xml:space="preserve">18. </t>
    </r>
    <r>
      <rPr>
        <sz val="9"/>
        <color rgb="FF000000"/>
        <rFont val="Arial"/>
        <family val="2"/>
      </rPr>
      <t>Laa, B., and Leth, U. (2020). Survey of E-scooter users in Vienna: Who they are and how they ride. Journal of Transport Geography, 89, 102874. https://doi.org/10.1016/j.jtrangeo.2020.102874</t>
    </r>
  </si>
  <si>
    <t>19. FEK B/6213/07.12.2022. Special arrangements for serving people with disabilities in pedestrian infrastructure.</t>
  </si>
  <si>
    <t>20. FEK B/1053/14.04.2016. Approval of Technical Guidelines for cycle paths (Bicycle Infrastructure).</t>
  </si>
  <si>
    <t>21. FEK B/2302/16.09.2013. Approval of Technical Instructions for traffic interventions in school areas and areas with high traffic to improve road safety.</t>
  </si>
  <si>
    <t xml:space="preserve">22. European Commission. (2011). ACCESS•CITY The European Award for Accessible Cities: Making Europe's urban environment accessible for all. doi:10.2838/34235 </t>
  </si>
  <si>
    <t xml:space="preserve">23. European Commission. (2013). ACCESS•CITY Award 2013: Inspiring EU cities to become more accessible. doi:10.2838/41147 </t>
  </si>
  <si>
    <t xml:space="preserve">24. European Commission. (2019). ACCESS•CITY Award 2019: Examples of best practice in making EU cities more accessible. doi:10.2767/30203 </t>
  </si>
  <si>
    <t>25. Transport for London. (2018). Segregated Cycling Infrastructure: Understanding cycling levels, traffic impacts, and public and business attitudes.</t>
  </si>
  <si>
    <t>26. Wikipedia. (2023). Category: Cycling by city. https://en.wikipedia.org/wiki/Category:Cycling_by_city</t>
  </si>
  <si>
    <t>27. Bushell, M. A., Poole, B. W., Zegeer, C. V., and Rodriguez, D. A. (2013). Costs for Pedestrian and Bicyclist Infrastructure Improvements: A Resource for Researchers, Engineers, Planners, and the General Public. Federal Highway Administration.</t>
  </si>
  <si>
    <t>28. Lagadic, M. (2022). Cycling for all? A feminist analysis of the Tokyo Bicycle Utilisation Promotion strategy. Fondation France-Japon De L’ehess Discussion Papers, No. 22–02, https://hal.archives-ouvertes.fr/hal-03683676.</t>
  </si>
  <si>
    <t>29. Concello de Pontevedra. (2020). Alternative mobility. https://ok.pontevedra.gal/en/alternative-mobility/</t>
  </si>
  <si>
    <t>30. McAskie, L. (2021). Pontevedra: The Little Utopian City That Drove Out Cars – and How They Made It Happen. https://citychangers.org/pontevedra-the-little-utopian-city-that-drove-out-cars/</t>
  </si>
  <si>
    <t>31. Momentum Transport Consultancy, and Volterra. (2022). Funding Healthy Streets Assets: Guidance for Effective Public Private Partnerships in Delivering Healthy Streets Projects.</t>
  </si>
  <si>
    <t>32. Agence de l’Environnement et de la Maîtrise de l’Energie. (ADEME). (2008). Commerces de centre-ville et de proximité et modes non motorisés. Rapport final - Publication ADEME n 4841.</t>
  </si>
  <si>
    <t>33. Transportation Alternatives. (2012). East Village shoppers study: A snapshot of travel and spending patterns of residents and visitors in the East Village.</t>
  </si>
  <si>
    <t>34. Flusche, D. (2012). Bicycling means business: The economic benefits of bicycle infrastructure.</t>
  </si>
  <si>
    <t>35. ITF. (2023). Shaping Post-Covid Mobility in Cities: Summary and Conclusions, ITF Roundtable Reports, No. 190, OECD Publishing, Paris.</t>
  </si>
  <si>
    <t>✓ Σχέδια πεζοδρομήσεων
✓ Εξωραϊσμός αστικού χώρου</t>
  </si>
  <si>
    <t>Η πεζή μετακίνηση/μετακίνηση με αμαξίδιο χρησιμοποιείται στο πρώτο ή το τελευταίο μίλι (first-last mile) όλων σχεδόν των αστικών μετακινήσεων και αποτελεί αναπόσπαστο μέρος της καθημερινής ζωής [1]. Έχει αναγνωριστεί ευρέως ότι το περπάτημα έχει σημαντικά οφέλη όσον αφορά τη βελτίωση της δημόσιας υγείας και της ευημερίας, την ενίσχυση της κοινωνικής αλληλεπίδρασης, τη μείωση των εκπομπών αερίων ρύπων, τον μετριασμό του κυκλοφοριακού θορύβου και τη μείωση της κατανάλωσης ενέργειας [2-15]. Επίσης, το περπάτημα συνδέεται με τη βελτίωση της προσωπικής κινητικότητας, τη μείωση της κυκλοφοριακής συμφόρησης, το χαμηλότερο κόστος για τις υποδομές μεταφορών και την αύξηση των οικονομικών δραστηριοτήτων [15].</t>
  </si>
  <si>
    <t>Για την ενθάρρυνση της πεζή μετακίνηση/μετακίνησης με αμαξίδιο συνιστάται ιδιαίτερα η υλοποίηση σχεδίων πεζοδρομήσεων και εξωραϊσμού αστικού χώρου. Η κλίμακα υλοποίησης και οι συγκεκριμένες παρεμβάσεις προς εφαρμογή θα καθοριστούν κατά περίπτωση, ανάλογα με τα ιδιαίτερα χαρακτηριστικά της εκάστοτε περιοχής. Ο λεπτομερής σχεδιασμός του μέτρου μπορεί να πραγματοποιηθεί εσωτερικά από την τεχνική υπηρεσία του οικείου δήμου ή να ανατεθεί σε εξωτερικούς συμβούλους. Σε πολύ μικρούς δήμους που περιλαμβάνονται στις Κατηγορίες 4 και 6 του προγράμματος «Κλεισθένης» και δεν διαθέτουν τεχνική υπηρεσία, μπορεί επίσης να διερευνηθεί η χρήση εξωτερικών πόρων μέσω σύμβασης με την αρμόδια περιφέρεια.</t>
  </si>
  <si>
    <t>Τα σχέδια πεζοδρομήσεων αφορούν όλες τις αστικές περιοχές στην Ελλάδα, ανεξάρτητα από την κατηγορία ή το μέγεθός τους.</t>
  </si>
  <si>
    <t>Έχοντας αναγνωρίσει τα πολλαπλά οφέλη του, αρκετές πόλεις παγκοσμίως προωθούν το περπάτημα τις τελευταίες δεκαετίες, δημιουργώντας υψηλής ποιότητας, ελκυστικούς, βιώσιμους και ασφαλείς χώρους για πεζούς. Για παράδειγμα, η Κωνσταντινούπολη, Τουρκία έχει πεζοδρομήσει 295 οδούς στην ιστορική της χερσόνησο από το 2010, ωφελώντας 2.5 εκατομμύρια ανθρώπους (κατοίκους, εργαζόμενους, τουρίστες) που περπατούν καθημερινά στις οδούς αυτές και βελτιώνοντας σημαντικά την ποιότητα του αέρα και το περιβάλλον γενικότερα [16]. Η Λιουμπλιάνα, Σλοβενία αύξησε την έκταση των πεζόδρομων στο κέντρο της πόλης κατά 620% από το 2007, σε 130 000 τετραγωνικά μέτρα [17]. Έτσι αυξήθηκε σημαντικά το περπάτημα και μειώθηκαν οι εκπομπές αερίων και ο κυκλοφοριακός θόρυβος [17]. Η Γάνδη, Βέλγιο αύξησε το μέγεθος των πεζοδρομημένων ζωνών στο κέντρο της πόλης από 35 σε πάνω από 50 εκτάρια το 2017, δημιουργώντας μια από τις μεγαλύτερες περιοχές χωρίς αυτοκίνητα στην Ευρώπη [18]. Η Βαρκελώνη, Ισπανία έχει αρχίσει να εφαρμόζει την καινοτόμα ιδέα των superblocks, μετατοπίζοντας το πρότυπο σχεδιασμού από τις οδούς με επίκεντρο το αυτοκίνητο σε πεζοδρομημένες γειτονιές [19-20]. Τα πρώτα αποτελέσματα από το 2021 δείχνουν ότι μόλις δύο χρόνια μετά την εφαρμογή της έννοιας των superblocks στη συνοικία Σαιντ Άντονι, σημειώθηκε μια αξιοσημείωτη βελτίωση του αστικού περιβάλλοντος της περιοχής [20-22]. Ενδεικτικά, τα επίπεδα NO2 μειώθηκαν κατά περισσότερο από 30% και ο κυκλοφοριακός θόρυβος κατά 4 dB [20-22]. Επιπλέον, ένα σημαντικό ποσοστό του χώρου που χρησιμοποιούνταν προηγουμένως για τη διαμπερή κυκλοφορία, κατά προσέγγιση 70%, χρησιμοποιείται πλέον για ενεργητικούς τρόπους μετακίνησης [20-22]. Εάν τα 503 superblocks υλοποιούνταν πλήρως, εκτιμάται ότι θα μπορούσαν να αποφευχθούν περίπου 670 πρόωροι θάνατοι που σχετίζονται με την ποιότητα του αέρα, τον κυκλοφοριακό θόρυβο και την έλλειψη χώρων πρασίνου ετησίως στη Βαρκελώνη [23-24].</t>
  </si>
  <si>
    <t>Παρόλο που τα σχέδια πεζοδρομήσεων μπορούν να υλοποιηθούν σχεδόν σε οποιοδήποτε τμήμα μιας ελληνικής πόλης, συνιστάται ιδιαίτερα να υλοποιούνται σε περιοχές με μικτές και πυκνές χρήσεις γης ή σημαντικά κυκλοφοριακά και περιβαλλοντικά προβλήματα, όπως τα κέντρα των πόλεων (π.χ. όπως στις Βρυξέλλες, την Κοπεγχάγη, το Μόναχο), κατά μήκος μεγάλων εμπορικών οδών (π.χ. όπως η Carnaby Street στο Λονδίνο, η οδός Ερμού στην Αθήνα, η La Rambla στη Βαρκελώνη και η Váci Utca στη Βουδαπέστη), ή σε συγκεκριμένα τμήματα οδών κοντά σε πολιτιστικούς, ψυχαγωγικούς και τουριστικούς χώρους [28]. Τα σχέδια πεζοδρομήσεων δεν απαγορεύουν απαραίτητα τη χρήση όλων των άλλων μέσων μεταφοράς. Συχνά, άλλοι ενεργητικοί τρόποι μετακίνησης, όπως η ποδηλασία ή η μικροκινητικότητα με μειωμένες ταχύτητες, εξακολουθούν να επιτρέπονται και συνεπώς προτείνεται η δημιουργία σχετικών εγκαταστάσεων (π.χ. χώροι στάθμευσης ποδηλάτων ή μικροκινητικότητας). Με τις εγκαταστάσεις αυτές αποτρέπονται τυχόν προβλήματα στη στάθμευση ποδηλάτων και ηλεκτρικών πατινιών που δημιουργούν ακαταστασία στην περιοχή ή εμποδίζουν την πρόσβαση στο πεζοδρόμιο και ενθαρρύνεται η προσθήκη χώρων πρασίνου ή παγκάκια στους δημόσιους χώρους [29]. Μπορεί να υπάρξει πρόβλεψη για οχήματα δημοσίων συγκοινωνιών (ΔΣ), ταξί ή οχήματα που χρησιμοποιούνται από άτομα με αναπηρίες με σκοπό τη διασφάλιση της προσβασιμότητας.</t>
  </si>
  <si>
    <t>Ο εξωραϊσμός του αστικού χώρου αφορά όλες τις αστικές περιοχές της χώρας, ανεξάρτητα από την κατηγορία ή το μέγεθός τους.</t>
  </si>
  <si>
    <t>Καθώς η δημιουργία ενός περιβάλλοντος φιλικού προς τους πεζούς είναι μια σύνθετη πρόκληση για την επίτευξη της οποίας δεν αρκεί συχνά η απλή επέκταση των πεζοδρομημένων ζωνών, πολλές πόλεις σε όλο τον κόσμο βελτιώνουν επιπρόσθετα τον αστικό χώρο για να αναβαθμίσουν την ποιότητα και την αισθητική των ζωνών για πεζούς και να περιορίσουν τη φυσική και οπτική ακαταστασία των οδών. Για παράδειγμα, από το 2013 η Θεσσαλονίκη έχει εγκαταστήσει πινακίδες πεζών που δείχνουν την απόσταση από διάφορα σημεία ενδιαφέροντος, προωθώντας έτσι το περπάτημα ως μέσο μετακίνησης στην πόλη [25]. Για να ενισχύσουν τον τοπικό χαρακτήρα και τις ιδιαιτερότητές τους, πολλές πόλεις σε όλο τον κόσμο, όπως το Λονδίνο, το Ελσίνκι και η Αθήνα, έχουν διοργανώσει αρχιτεκτονικούς διαγωνισμούς για να καταλήξουν σε νέα εμβληματικά σχέδια για παγκάκια. Σε ορισμένες περιπτώσεις, τα σχέδια που αναδεικνύονται ενσωματώνουν τεχνολογίες αιχμής, όπως ηλιακούς συλλέκτες, φόρτιση USB και δυνατότητα σύνδεσης στο διαδίκτυο με Wi-Fi. Από την άλλη πλευρά, δεδομένου του πεπερασμένου αστικού χώρου και της ανάγκης για ισορροπία, αρκετές πόλεις του Ηνωμένου Βασιλείου έχουν υιοθετήσει και εφαρμόσει στρατηγικές αποσυμφόρησης των οδών για την απομάκρυνση των στοιχείων επίπλωσης των οδών και πινακίδων που εμποδίζουν τη μετακίνηση των πεζών [26-27]. Επαρκή δημόσια καθίσματα και πληροφορίες προσανατολισμού είναι απαραίτητες ώστε να ενθαρρύνονται να περπατούν άτομα με κάθε είδους ανάγκες χωρίς να παρεμποδίζεται η κίνηση των πεζών.</t>
  </si>
  <si>
    <t>Η αναδιοργάνωση/εγκατάσταση της επίπλωσης της οδού, φωτισμού, δέντρων και άλλων βελτιώσεων θα πρέπει να εφαρμόζεται πρώτα στις πεζοδρομημένες ζώνες, σε τμήματα οδών και άλλους δημόσιους χώρους που προσελκύουν υψηλές ροές πεζών, και στη συνέχεια σε όλα τα άλλα τμήματα της πόλης. Πέραν της ενθάρρυνσης της πεζοπορίας και όλων των πλεονεκτημάτων που περιγράφονται παραπάνω, αμφότερες οι πτυχές του μέτρου συμβάλουν επίσης στην ενίσχυση της ανάδειξης και της ταυτότητας των ελληνικών πόλεων καθώς και στην αναγέννηση του αστικού περιβάλλοντος.</t>
  </si>
  <si>
    <t>Το κόστος υλοποίησης που συνδέεται περιλαμβάνει το αρχικό σταθερό κόστος κατασκευής για τη μετατροπή των οδών σε πεζόδρομους και τη βελτίωση του αστικού χώρου, καθώς και το μεταβλητό κόστος για τη συντήρηση της υποδομής. Σε περίπτωση ριζικής αλλαγής της ισχύουσας κυκλοφοριακής μελέτης λόγω της εφαρμογής του μέτρου (π.χ. πεζοδρόμηση μίας μεγάλης οδού), θα πρέπει να εφαρμοστούν εκστρατείες μάρκετινγκ και επικοινωνίας, καθώς και πιλοτική εφαρμογή, με συνέπεια πρόσθετα κόστη, για την ενημέρωση των πολιτών και την αύξηση της αποδοχής του μέτρου.</t>
  </si>
  <si>
    <t>Παρόλο που το μέτρο αυτό δεν αποφέρει άμεσα έσοδα στις τοπικές αρχές, η ανάπτυξη πεζοδρόμων και η βελτίωση του αστικού περιβάλλοντος συνεπάγεται κάποια οικονομικά οφέλη, ιδίως για τις επιχειρήσεις και τις αξίες χρήσεων γης, καθώς και πολλαπλά έμμεσα οφέλη για τις τοπικές κοινωνίες και το περιβάλλον, όπως η βελτίωση της ποιότητας του αέρα [30-31]. Το Μπρόμλεϊ, για παράδειγμα, στο Ηνωμένο Βασίλειο, πραγματοποίησε μια σειρά εξωραϊσμού του αστικού χώρου, σε μια περιοχή 4  000 τετραγωνικών μέτρων στο κέντρο της πόλης του, με συνολικό κόστος 5.3 εκατ. λίρες Αγγλίας (6,21 εκατ. ευρώ) [32]. Ως αποτέλεσμα των παρεμβάσεων, πολλά εστιατόρια στην περιοχή ανέφεραν κατά μέσο όρο 30% αύξηση του κύκλου εργασιών, η εγκληματικότητα μειώθηκε κατά 5%, με συνέπεια τη συνολική εξοικονόμηση δημόσιων εξόδων σε ύψος 309 000 λίρες Αγγλίας (361 884 ευρώ) σε δέκα χρόνια, ενώ τα ετήσια οφέλη για την υγεία εκτιμάται ότι ξεπερνούν τις 660 000 λίρες Αγγλίας (772 956 ευρώ) [32]. Επιπλέον, η μεταβολή της συνολικής αξίας των τοπικών ακινήτων στην περιοχή, γνωστή ως Ευρύτερη Αύξηση της Αξίας Γης (Wider Land Value Uplift), αναμένεται να αυξηθεί κατά 4.92-19.7 εκατ. λίρες Αγγλίας (5.76-23.07 εκατ. ευρώ) [32]. Ομοίως, η πεζοδρόμηση της Pavilion Road στη Βασιλική Συνοικία Κένσινγκτον και Τσέλσι του Ηνωμένου Βασιλείου είχε ως αποτέλεσμα την αύξηση των μετακινήσεων πεζή κατά 6.5%, αποκομίζοντας συνολικό όφελος 4.45 εκατ. λιρών Αγγλίας (5.21 εκατ. ευρώ) από τις ενεργητικές μετακινήσεις και την υγεία [32]. Επιπλέον, η μείωση της εγκληματικότητας κατά 5% στην περιοχή απέφερε πρόσθετο όφελος 88 400 λιρών Αγγλίας (103 529 ευρώ) λόγω της εξοικονόμησης δημόσιων εξόδων σύμφωνα με μια δεκαετή μελέτη, ενώ η ευρύτερη αύξηση της αξίας γης αναμένεται να ανέλθει σε 12.8-51.1 εκατ. λίρες Αγγλίας (14.99-59.85 εκατ. ευρώ) [32].</t>
  </si>
  <si>
    <t>Τα σχέδια πεζοδρομήσεων και εξωραϊσμού του αστικού χώρου αντιμετωπίζονται συχνά με σκεπτικισμό. Θεωρείται ότι επηρεάζουν αρνητικά την καθημερινή ζωή των κατοίκων της περιοχής και τη λειτουργία των επιχειρήσεων λόγω του περιορισμού της κυκλοφορίας των μηχανοκίνητων οχημάτων και της απαγόρευσης στάθμευσης στην οδό[31]. Για τον κατευνασμό των ανησυχιών και τη διασφάλιση ευρείας αποδοχής και συναίνεσης του κοινού για το μέτρο αυτό, πρέπει να αξιολογηθούν οι κυκλοφοριακές επιπτώσεις με τη βοήθεια ενός μοντέλου κυκλοφοριακής προσομοίωσης και να παρουσιαστούν τα ευρήματα σχετικών μελετών περίπτωσης σύμφωνα με τα οποία ανάλογα μέτρα έχουν συνολικά θετική επίδραση στις επιχειρήσεις [31, 33]. Επιπλέον, μπορούν να εγκατασταθούν πιλοτικά προγράμματα για να καταδειχθεί περαιτέρω ο αντίκτυπος των αλλαγών, όπως οι προσωρινές υποδομές που εγκαταστάθηκαν κατά τη διάρκεια της COVID-19 [34]. Η εγκατάσταση μπορεί να είναι πιο επιτυχής κατά τη διάρκεια περιόδων χαμηλής κυκλοφορίας, όπως οι καλοκαιρινές διακοπές, έτσι ώστε να επιτραπεί στο κοινό να συνηθίσει τις αλλαγές και, ιδανικά, να λάβει υπόψη τις νέες συνήθειες μόλις επιστρέψει στην κανονική ρουτίνα.</t>
  </si>
  <si>
    <t>Στο ελληνικό πλαίσιο, η εφαρμογή του μέτρου ίσως συνεπάγεται την ανάγκη να αντιμετωπιστεί και η πρόκληση του συντονισμού πολλαπλών ενδιαφερομένων φορέων, λόγω του τρόπου κατανομής αρμοδιοτήτων μεταξύ των διαφορετικών επιπέδων διακυβέρνησης. Συγκεκριμένα, επειδή η υλοποίηση ενός προγράμματος πεζοδρόμησης αλλάζει τα γεωμετρικά ή λειτουργικά χαρακτηριστικά μίας οδού, οι δήμοι πρέπει να πάρουν την έγκριση της αρμόδιας αποκεντρωμένης διοίκησης. Εάν η τροποποίηση αφορά περιφερειακή ή εθνική οδό που διέρχεται από την αστική περιοχή, απαιτείται επίσης η σύμφωνη γνώμη της αντίστοιχης περιφέρειας.</t>
  </si>
  <si>
    <t>Τέλος, εάν στο σχέδιο πεζοδρόμησης αναφέρονται οδοί που δεν έχουν χαρακτηριστεί με αυτόν τον τρόπο στο τοπικό πολεοδομικό σχέδιο, οι δήμοι πρέπει να αναθεωρήσουν και το πολεοδομικό σχέδιο αναλόγως, ούτως ώστε να εξασφαλιστεί ο συντονισμός μεταξύ των διαφορετικών στρατηγικών και σχεδίων.</t>
  </si>
  <si>
    <t>Τα σχέδια πεζοδρομήσεων και εξωραϊσμού αστικού χώρου μπορούν να [1, 33, 36]:</t>
  </si>
  <si>
    <t>· Συμβάλλουν σημαντικά στην αύξηση της οδικής ασφάλειας και στην προστασία των ευάλωτων χρηστών του οδικού δικτύου, καθώς διαχωρίζουν τις ροές πεζών από τη μηχανοκίνητη κυκλοφορία,</t>
  </si>
  <si>
    <t>· Αποθαρρύνουν τη χρήση των Ι.Χ. αυτοκινήτων και αντ’ αυτής προωθούν τη χρήση βιώσιμων μέσων μεταφοράς,</t>
  </si>
  <si>
    <t>· Συμβάλλουν στην άμβλυνση των αρνητικών εξωτερικοτήτων των μεταφορών (π.χ. εκπομπές, κυκλοφοριακός θόρυβος, οπτική ρύπανση) στο φυσικό και δομημένο περιβάλλον,</t>
  </si>
  <si>
    <t>· Ενισχύουν την παρουσία ανθρώπων στους αστικούς δημόσιους χώρους και ενδυναμώνουν τους κοινωνικούς δεσμούς,</t>
  </si>
  <si>
    <t>· Αυξάνουν την άνεση και το αίσθημα ασφάλειας των πεζών (περισσότερα «μάτια στο δρόμο»),</t>
  </si>
  <si>
    <t>· Συμβάλλον στην αναγέννηση αστικών περιοχών,</t>
  </si>
  <si>
    <t>· Ενισχύουν την τοπική οικονομία και τις επιχειρήσεις, καθώς οι πεζοί τείνουν να δαπανούν περισσότερα χρήματα από όσους έχουν πρόσβαση σε μια περιοχή με αυτοκίνητο,</t>
  </si>
  <si>
    <t>· Ενισχύουν την ανάδειξη και την ταυτότητα των πόλεων.</t>
  </si>
  <si>
    <t>Αντιστρόφως, εάν τα σχέδια πεζοδρομήσεων και εξωραϊσμού αστικού χώρου δεν έχουν σχεδιαστεί προσεκτικά, ενδέχεται να έχουν και ορισμένα μειονεκτήματα. Πιο συγκεκριμένα [37-39]:</t>
  </si>
  <si>
    <t>· Θεωρούνται συχνά υπεύθυνα για τον εξευγενισμό αστικών περιοχών,</t>
  </si>
  <si>
    <t>· Ενδέχεται να προκαλέσουν αυξημένη κίνηση και πληθώρα σταθμευμένων οχημάτων σε παρακείμενες περιοχές,</t>
  </si>
  <si>
    <t>· Ενδέχεται να αυξήσουν τα έξοδα λειτουργίας των λεωφορείων, εάν οι εναλλακτικές διαδρομές αυξάνουν σημαντικά τα χιλιόμετρα ή τον χρόνο διαδρομής,</t>
  </si>
  <si>
    <t>· Ενδέχεται να προκαλέσουν ανησυχίες για την προσωπική ασφάλεια κατά τη νύχτα σε περιοχές χωρίς μικτές χρήσεις και μόνιμους κατοίκους.</t>
  </si>
  <si>
    <t>Ανάλογα με την κλίμακα εφαρμογής και τα υλικά που χρησιμοποιούνται, το κόστος μετατροπής μίας οδού σε πεζόδρομο ποικίλλει σημαντικά και κυμαίνεται από μερικές εκατοντάδες έως αρκετά εκατομμύρια ευρώ. Για παράδειγμα, η Θεσσαλονίκη προχώρησε στην πεζοδρόμηση τριών οδών στο κέντρο της πόλης με συνολικό κόστος 1.2 εκατ. ευρώ [40]. Το Μπράιτον, Ηνωμένο Βασίλειο πεζοδρόμησε τη New Road, μία πολυσύχναστη εμπορική οδό, με συνολικό κόστος 1.75 εκατ. Λίρες Αγγλίας (2.05 εκατ. ευρώ) [41]. Στην Κωνσταντινούπολη, Τουρκία πεζοδρομήθηκαν 295 οδοί με συνολικό κόστος 5.5 εκατ. ευρώ [16]. Τέλος, στη Vitoria-Gasteiz, Ισπανία ανεγέρθηκε ένα πιλοτικό superblock με κόστος περίπου 5 εκατ. ευρώ [42].</t>
  </si>
  <si>
    <t>Τα έξοδα για τον εξωραϊσμό του αστικού χώρου φαίνεται να είναι πολύ πιο συγκεκριμένα και παρακάτω παρουσιάζονται ορισμένες τυπικές τιμές ανά μονάδα. Οι τιμές αυτές βασίζονται στο εγχειρίδιο Costs for Pedestrian and Bicyclist Infrastructure Improvements [31], το οποίο συγκέντρωσε πληροφορίες από διάφορες πηγές και μελέτες περιπτώσεων στις ΗΠΑ.</t>
  </si>
  <si>
    <t>· Δέντρο για φύτευση σε οδούς: Μέσος όρος=430 δολάρια ΗΠΑ (399.14 ευρώ), διάμεσος=460 δολάρια ΗΠΑ (426.99 ευρώ), ελάχιστο=54 δολάρια ΗΠΑ (50.12 ευρώ), μέγιστο=940 δολάρια ΗΠΑ (872.55 ευρώ).</t>
  </si>
  <si>
    <t>· Παγκάκι: Μέσος όρος=1 550 δολάρια ΗΠΑ (1 438.77 ευρώ), διάμεσος=1 660 δολάρια ΗΠΑ (1 540.88 ευρώ), ελάχιστο=220 δολάρια ΗΠΑ (204.21 ευρώ), μέγιστο=5 750 δολάρια ΗΠΑ (5 337.38 ευρώ).</t>
  </si>
  <si>
    <t>· Bus Shelter: Average=USD 1 550 (EUR 1 438.77); Median=USD 1 660 (EUR 1 540.88); Minimum=USD 220 (EUR 204.21); Maximum=USD 5 750 (EUR 5 337.38).</t>
  </si>
  <si>
    <t>· Πινακίδες: Μέσος όρος=300 δολάρια ΗΠΑ (278.47 ευρώ), διάμεσος=220 δολάρια ΗΠΑ (204.21 ευρώ), ελάχιστο=210 δολάρια ΗΠΑ (194.93 ευρώ), μέγιστο=560 δολάρια ΗΠΑ (519.81 ευρώ).</t>
  </si>
  <si>
    <t>· Οδοφωτισμός: Μέσος όρος=4 880 δολάρια ΗΠΑ (4 529.81 ευρώ), διάμεσος=3 600 δολάρια ΗΠΑ (3 341.66 ευρώ), ελάχιστο=310 δολάρια ΗΠΑ (287.75 ευρώ), μέγιστο=13 900 δολάρια ΗΠΑ (12 902.54 ευρώ).</t>
  </si>
  <si>
    <t>· Κολωνάκι: Μέσος όρος=730 δολάρια ΗΠΑ (677.62 ευρώ), διάμεσος=650 δολάρια ΗΠΑ (603.36 ευρώ), ελάχιστο=62 δολάρια ΗΠΑ (57.55 ευρώ), μέγιστο=4.130 δολάρια ΗΠΑ (3 833.63 ευρώ).</t>
  </si>
  <si>
    <t>Ως ρυθμιστικό μέτρο και μέτρο υποδομής, το χρονοδιάγραμμα για την εφαρμογή των σχεδίων πεζοδρομήσεων και εξωραϊσμού αστικού χώρου δεν είναι συνήθως σύντομο και εξαρτάται σε μεγάλο βαθμό από την κλίμακα εφαρμογής και τη διαθέσιμη χρηματοδότηση. Σε κάθε περίπτωση, ο χρόνος που απαιτείται για την υλοποίηση του μέτρου μπορεί να επιμηκυνθεί λόγω της πολύπλοκης διαδικασίας λήψης εγκρίσεων από τους ποικίλους ενδιαφερόμενους φορείς, όπως η αποκεντρωμένη διοίκηση.</t>
  </si>
  <si>
    <t>Δεδομένου ότι η εφαρμογή του μέτρου συνεπάγεται, σε πολλές περιπτώσεις, ριζική αλλαγή των γεωμετρικών ή λειτουργικών χαρακτηριστικών μιας οδού, οι δήμοι θα πρέπει να λάβουν την έγκριση της αρμόδιας αποκεντρωμένης διοίκησης. Με βάση τα παραπάνω, το επίπεδο συμμετοχής της ελληνικής κυβέρνησης θεωρείται χαμηλό έως μέτριο.</t>
  </si>
  <si>
    <t>1. Sisman, E. E. (2013). Pedestrian Zones. In M. Özyavuz (Ed.), Advances in Landscape Architecture. IntechOpen. http://dx.doi.org/10.5772/55748</t>
  </si>
  <si>
    <r>
      <t>2.</t>
    </r>
    <r>
      <rPr>
        <sz val="11"/>
        <color theme="1"/>
        <rFont val="Calibri"/>
        <family val="2"/>
      </rPr>
      <t xml:space="preserve"> </t>
    </r>
    <r>
      <rPr>
        <sz val="9"/>
        <color rgb="FF000000"/>
        <rFont val="Arial"/>
        <family val="2"/>
      </rPr>
      <t>Buehler, R., and Pucher, J. (2012). Walking and Cycling in Western Europe and the United States: Trends, Policies, and Lessons. Transportation Research Board News, 280, 34-45.</t>
    </r>
  </si>
  <si>
    <r>
      <t>3.</t>
    </r>
    <r>
      <rPr>
        <sz val="11"/>
        <color theme="1"/>
        <rFont val="Calibri"/>
        <family val="2"/>
      </rPr>
      <t xml:space="preserve"> </t>
    </r>
    <r>
      <rPr>
        <sz val="9"/>
        <color rgb="FF000000"/>
        <rFont val="Arial"/>
        <family val="2"/>
      </rPr>
      <t>Sandt, L., Pullen-Seufert, N., Lajeunesse, S., and Gelinne, D. (2012). Leveraging the Health Benefits of Active Transportation: Creating an Actionable Agenda for Transportation Professionals. Transportation Research Board News, 280, 18-25.</t>
    </r>
  </si>
  <si>
    <r>
      <t>4.</t>
    </r>
    <r>
      <rPr>
        <sz val="11"/>
        <color theme="1"/>
        <rFont val="Calibri"/>
        <family val="2"/>
      </rPr>
      <t xml:space="preserve"> </t>
    </r>
    <r>
      <rPr>
        <sz val="9"/>
        <color rgb="FF000000"/>
        <rFont val="Arial"/>
        <family val="2"/>
      </rPr>
      <t>Kelly, P., Murphy, M., and Mutrie, N. (2017). The Health Benefits of Walking. In C. Mulley, K. Gebel and D. Ding (Eds.), Walking: Connecting Sustainable Transport with Health, Transport and Sustainability, 9, 61-79. Emerald Group Publishing Limited. https://doi.org/10.1108/S2044-994120170000009004</t>
    </r>
  </si>
  <si>
    <r>
      <t>5.</t>
    </r>
    <r>
      <rPr>
        <sz val="11"/>
        <color theme="1"/>
        <rFont val="Calibri"/>
        <family val="2"/>
      </rPr>
      <t xml:space="preserve"> </t>
    </r>
    <r>
      <rPr>
        <sz val="9"/>
        <color rgb="FF000000"/>
        <rFont val="Arial"/>
        <family val="2"/>
      </rPr>
      <t>Robertson, R., Robertson, A., Jepson, R., and Maxwell, M. (2012). Walking for depression or depressive symptoms: A systematic review and meta-analysis. Mental Health and Physical Activity, 5, 66-75. https://doi.org/10.1016/j.mhpa.2012.03.002</t>
    </r>
  </si>
  <si>
    <r>
      <t>6.</t>
    </r>
    <r>
      <rPr>
        <sz val="11"/>
        <color theme="1"/>
        <rFont val="Calibri"/>
        <family val="2"/>
      </rPr>
      <t xml:space="preserve"> </t>
    </r>
    <r>
      <rPr>
        <sz val="9"/>
        <color rgb="FF000000"/>
        <rFont val="Arial"/>
        <family val="2"/>
      </rPr>
      <t>Kelly, P., Williamson, C., Niven, A. G., Hunter, R., Mutrie, N., and Richards, J. (2018). Walking on sunshine: scoping review of the evidence for walking and mental health. British Journal of Sports Medicine, 52, 800-806. https://doi.org/10.1136/bjsports-2017-098827</t>
    </r>
  </si>
  <si>
    <r>
      <t>7.</t>
    </r>
    <r>
      <rPr>
        <sz val="11"/>
        <color theme="1"/>
        <rFont val="Calibri"/>
        <family val="2"/>
      </rPr>
      <t xml:space="preserve"> </t>
    </r>
    <r>
      <rPr>
        <sz val="9"/>
        <color rgb="FF000000"/>
        <rFont val="Arial"/>
        <family val="2"/>
      </rPr>
      <t>Richardson, C. R., Newton, T. L., Abraham, J. J., Sen, A., Jimbo, M., and Swartz, A. M. (2008). A Meta-Analysis of Pedometer-Base Walking Interventions and Weight Loss. Annals of Family Medicine, 6(1), 69-77. https://doi.org/10.1370/afm.761</t>
    </r>
  </si>
  <si>
    <r>
      <t>8.</t>
    </r>
    <r>
      <rPr>
        <sz val="11"/>
        <color theme="1"/>
        <rFont val="Calibri"/>
        <family val="2"/>
      </rPr>
      <t xml:space="preserve"> </t>
    </r>
    <r>
      <rPr>
        <sz val="9"/>
        <color rgb="FF000000"/>
        <rFont val="Arial"/>
        <family val="2"/>
      </rPr>
      <t>Hanson, S., and Jones, A. (2015). Is there evidence that walking groups have health benefits? A systematic review and meta-analysis. British Journal of Sports Medicine, 49, 710-715. https://doi.org/10.1136/bjsports-2014-094157</t>
    </r>
  </si>
  <si>
    <r>
      <t>9.</t>
    </r>
    <r>
      <rPr>
        <sz val="11"/>
        <color theme="1"/>
        <rFont val="Calibri"/>
        <family val="2"/>
      </rPr>
      <t xml:space="preserve"> </t>
    </r>
    <r>
      <rPr>
        <sz val="9"/>
        <color rgb="FF000000"/>
        <rFont val="Arial"/>
        <family val="2"/>
      </rPr>
      <t>Murphy, M. H., Nevill, A. M., Murtagh, E. M., and Holder, R. L. (2007). The effect of walking on fitness, fatness and resting blood pressure: A meta-analysis of randomised, controlled trials. Preventive Medicine, 44, 377-385. https://doi.org/10.1016/j.ypmed.2006.12.008</t>
    </r>
  </si>
  <si>
    <r>
      <t>10.</t>
    </r>
    <r>
      <rPr>
        <sz val="11"/>
        <color theme="1"/>
        <rFont val="Calibri"/>
        <family val="2"/>
      </rPr>
      <t xml:space="preserve"> </t>
    </r>
    <r>
      <rPr>
        <sz val="9"/>
        <color rgb="FF000000"/>
        <rFont val="Arial"/>
        <family val="2"/>
      </rPr>
      <t>Lee, L. L., Watson, M. C., Mulvaney, C. A., Tsai, C.-C., and Lo, S.-F. (2010). The effect of walking intervention on blood pressure control: A systematic review. International Journal of Nursing Studies, 47, 1545-1561. https://doi.org/10.1016/j.ijnurstu.2010.08.008</t>
    </r>
  </si>
  <si>
    <r>
      <t>11.</t>
    </r>
    <r>
      <rPr>
        <sz val="11"/>
        <color theme="1"/>
        <rFont val="Calibri"/>
        <family val="2"/>
      </rPr>
      <t xml:space="preserve"> </t>
    </r>
    <r>
      <rPr>
        <sz val="9"/>
        <color rgb="FF000000"/>
        <rFont val="Arial"/>
        <family val="2"/>
      </rPr>
      <t>Hamer, M., and Chida, Y. (2008). Walking and primary prevention: a meta-analysis of prospective cohort studies. British Journal of Sports Medicine, 42, 238-243. https://doi.org/10.1136/bjsm.2007.039974</t>
    </r>
  </si>
  <si>
    <r>
      <t>12.</t>
    </r>
    <r>
      <rPr>
        <sz val="11"/>
        <color theme="1"/>
        <rFont val="Calibri"/>
        <family val="2"/>
      </rPr>
      <t xml:space="preserve"> </t>
    </r>
    <r>
      <rPr>
        <sz val="9"/>
        <color rgb="FF000000"/>
        <rFont val="Arial"/>
        <family val="2"/>
      </rPr>
      <t>C3 Collaborating for Health. (2012). The benefits of regular walking for health, well</t>
    </r>
    <r>
      <rPr>
        <sz val="9"/>
        <color rgb="FF000000"/>
        <rFont val="Cambria Math"/>
        <family val="1"/>
      </rPr>
      <t>‐</t>
    </r>
    <r>
      <rPr>
        <sz val="9"/>
        <color rgb="FF000000"/>
        <rFont val="Arial"/>
        <family val="2"/>
      </rPr>
      <t>being and the environment.</t>
    </r>
  </si>
  <si>
    <r>
      <t>13.</t>
    </r>
    <r>
      <rPr>
        <sz val="11"/>
        <color theme="1"/>
        <rFont val="Calibri"/>
        <family val="2"/>
      </rPr>
      <t xml:space="preserve"> </t>
    </r>
    <r>
      <rPr>
        <sz val="9"/>
        <color rgb="FF000000"/>
        <rFont val="Arial"/>
        <family val="2"/>
      </rPr>
      <t>Cisternas, M. G., Murphy, L. B., and Carlson, S. A. (2019). Walking and the 2-year risk of functional decline: An observational study of US adults with arthritis. Preventive Medicine, 119, 100-107. https://doi.org/10.1016/j.ypmed.2018.12.022</t>
    </r>
  </si>
  <si>
    <r>
      <t>14.</t>
    </r>
    <r>
      <rPr>
        <sz val="11"/>
        <color theme="1"/>
        <rFont val="Calibri"/>
        <family val="2"/>
      </rPr>
      <t xml:space="preserve"> </t>
    </r>
    <r>
      <rPr>
        <sz val="9"/>
        <color rgb="FF000000"/>
        <rFont val="Arial"/>
        <family val="2"/>
      </rPr>
      <t>Lee, I.-M., and Buchner, D. M. (2008). The Importance of Walking to Public Health. Medicine and Science in Sports &amp; Exercise, 40(7S), S512–S518. https://doi.org/10.1249/MSS.0b013e31817c65d0</t>
    </r>
  </si>
  <si>
    <r>
      <t>15.</t>
    </r>
    <r>
      <rPr>
        <sz val="11"/>
        <color theme="1"/>
        <rFont val="Calibri"/>
        <family val="2"/>
      </rPr>
      <t xml:space="preserve"> </t>
    </r>
    <r>
      <rPr>
        <sz val="9"/>
        <color theme="1"/>
        <rFont val="Arial"/>
        <family val="2"/>
      </rPr>
      <t>National Academies of Sciences, Engineering, and Medicine. (2012). Local Policies and Practices That Support Safe Pedestrian Environments. Washington, DC: The National Academies Press. https://doi.org/10.17226/22739</t>
    </r>
  </si>
  <si>
    <t>16. Eltis. (2016). A walker’s paradise: Pedestrianising Istanbul's ancient streets (Turkey). https://www.eltis.org/discover/case-studies/walkers-paradise-pedestrianising-istanbuls-ancient-streets-turkey</t>
  </si>
  <si>
    <t>17. Köllinger, C. (2019). Pedestrianisation of Ljubljana city centre. https://www.eltis.org/resources/case-studies/pedestrianisation-ljubljana-city-centre</t>
  </si>
  <si>
    <r>
      <t>18. Wikipedia. (2023). Pedestrian zone.</t>
    </r>
    <r>
      <rPr>
        <sz val="11"/>
        <color theme="1"/>
        <rFont val="Calibri"/>
        <family val="2"/>
      </rPr>
      <t xml:space="preserve"> </t>
    </r>
    <r>
      <rPr>
        <sz val="9"/>
        <color theme="1"/>
        <rFont val="Arial"/>
        <family val="2"/>
      </rPr>
      <t>https://en.wikipedia.org/wiki/Pedestrian_zone</t>
    </r>
  </si>
  <si>
    <t xml:space="preserve">19. Ajuntament de Barcelona. (n.d.). Superblocks, Green Hubs, and Squares. https://www.barcelona.cat/pla-superilla-barcelona/en/superblocks-green-hubs-ans-squares </t>
  </si>
  <si>
    <t xml:space="preserve">20. POLIS. (2022). Steps ahead! The future of Barcelona's superblock. https://www.polisnetwork.eu/news/steps-ahead-the-future-of-barcelonas-superblock/ </t>
  </si>
  <si>
    <t xml:space="preserve">21. Castrezzati, M. (2023). Barcelona's Superblocks: Putting People at the Centre – Literally. https://citychangers.org/barcelona-superblocks/ </t>
  </si>
  <si>
    <t xml:space="preserve">22. Rueda, S. (2019). Superblocks for the Design of New Cities and Renovation of Existing Ones: Barcelona’s Case. In: Nieuwenhuijsen, M., Khreis, H. (eds.) Integrating Human Health into Urban and Transport Planning. Springer, Cham. https://doi.org/10.1007/978-3-319-74983-9_8 </t>
  </si>
  <si>
    <t xml:space="preserve">23. Anguelovski, I., Honey-Rosés, J., and Marquet, O. (2023). Equity concerns in transformative planning: Barcelona’s Superblocks under scrutiny, Cities &amp; Health, DOI: 10.1080/23748834.2023.2207929 </t>
  </si>
  <si>
    <t xml:space="preserve">24. Mueller, N., Rojas-Rueda, D., Khreis, H., Cirach, M., Andrés, D., Ballester, J., Bartoll, X., Daher, C., Deluca, A., Echave, C., and Milà, C. (2020). Changing the urban design of cities for health: The superblock model. Environment International, 134, p.105132. </t>
  </si>
  <si>
    <t>25. Γερακαρίτου, Κ. (2014). Πινακίδες... βαδίσματος τοποθετούνται στη Θεσσαλονίκη. https://www.voria.gr/article/pinakides-badismatos-topothetountai-sti-thessaloniki</t>
  </si>
  <si>
    <t>26. Transport for London. (2022). Streetscape Guidance Fourth Edition Revision 2.</t>
  </si>
  <si>
    <t>27. The City of Edinburgh Council. (2018). Edinburgh Street Design Guidance: Part C - Detailed Design Manual.</t>
  </si>
  <si>
    <t>28. Tønnesen, A., Meyer, S. F., Skartland, E.-G., and Sundfør, H. B. (2016). European cities with car-free city Centres. TØI Report 1476/2016.</t>
  </si>
  <si>
    <t>29. Cottell, J., Connelly, K., and Harding, C. (2021). Micromobility in London. Centre for London.</t>
  </si>
  <si>
    <t>30. Lindsey, G., Man, J., Payton, S., and Dickson, K. (2004). Property Values, Recreation Values, and Urban Greenways. Journal of Park and Recreation Administration, V22(3), 69-90.</t>
  </si>
  <si>
    <t>31. Bushell, M. A., Poole, B. W., Zegeer, C. V., and Rodriguez, D. A. (2013). Costs for Pedestrian and Bicyclist Infrastructure Improvements: A Resource for Researchers, Engineers, Planners, and the General Public. Federal Highway Administration.</t>
  </si>
  <si>
    <t>32. Momentum Transport Consultancy, and Volterra. (2022). Funding Healthy Streets Assets: Guidance for Effective Public Private Partnerships in Delivering Healthy Streets Projects.</t>
  </si>
  <si>
    <t>33. Flusche, D. (2012). Bicycling means business: The economic benefits of bicycle infrastructure.</t>
  </si>
  <si>
    <r>
      <t xml:space="preserve">34. </t>
    </r>
    <r>
      <rPr>
        <sz val="9"/>
        <color rgb="FF000000"/>
        <rFont val="Arial"/>
        <family val="2"/>
      </rPr>
      <t>ITF. (2023). Shaping Post-Covid Mobility in Cities: Summary and Conclusions, ITF Roundtable Reports, No. 190, OECD Publishing, Paris.</t>
    </r>
  </si>
  <si>
    <t>35. Pitsiava-Latinopoulou, M., and Basbas, S. (2000). The impact of pedestrianization schemes on the environmental quality at central areas. In C. A. Brebbia and L. J. Sucharov (eds.), Urban Transport VI, 503-512. WIT Press.</t>
  </si>
  <si>
    <t>36. Asl, A. S., Haghlesan, M., and Taraf, A. A. (2012). The role of pedestrian streets in sustainability of urban spaces, Case Study: Tabriz Tarbiyat Street, Iran. Advances in Natural and Applied Sciences, 6(6), 1014-1021.</t>
  </si>
  <si>
    <t>37. Todd, J. R. (1987). Pedestrianisation in Town Centres. Loughborough University. https://doi.org/10.26174/thesis.lboro.13148624.v1.</t>
  </si>
  <si>
    <t>38. Panagopoulos, T., Tampakis, S., Karanikola, P., Karipidou-Kanari, A., and Kantartzis, A. (2018). The Usage and Perception of Pedestrian and Cycling Streets on Residents’ Well-being in Kalamaria, Greece. Land, 7(3), 100. http://dx.doi.org/10.3390/land7030100</t>
  </si>
  <si>
    <t>39. UK Parliament. (2001). Walking in towns and cities. https://publications.parliament.uk/pa/cm200001/cmselect/cmenvtra/167/16709.htm</t>
  </si>
  <si>
    <t>40. Typosthes. (2015). Θεσσαλονίκη: Ολοκληρώθηκε ο πεζόδρομος στην Αγία Σοφίας! https://www.typosthes.gr/thessaloniki/69546_thessaloniki-oloklirothike-o-pezodromos-stin-agia-sofias-foto</t>
  </si>
  <si>
    <t>41. Sinnett, D., Williams, K., Chatterjee, K., and Cavill, N. (2011). Making the Case for Investment in the Walking Environment: A review of the evidence. Living Streets: Putting People First.</t>
  </si>
  <si>
    <t xml:space="preserve">42. Albaina, A. (2019). Superblocks: streets designed for sustainable mobility in Vitoria-Gasteiz. Intensify, Interreg Europe. </t>
  </si>
  <si>
    <t>✓ Πράσινες δημόσιες συμβάσεις για τον δημοτικό στόλο οχημάτων
✓ Πράσινες δημόσιες συμβάσεις για τον στόλο των δημοσίων συγκοινωνιών</t>
  </si>
  <si>
    <t>✓ Πράσινες δημόσιες συμβάσεις για τον δημοτικό στόλο οχημάτων</t>
  </si>
  <si>
    <t>Οι οδικές μεταφορές αποτελούν μία από τις κύριες πηγές εκπομπών ατμοσφαιρικών ρύπων και αερίων του θερμοκηπίου στην ΕΕ [1-2]. Παρά τη συνεχή εισαγωγή καθαρότερων οχημάτων τα τελευταία χρόνια, οι μηχανοκίνητες οδικές μεταφορές εξακολουθούν να επηρεάζουν σημαντικά την ανθρώπινη υγεία και το περιβάλλον [3], κυρίως λόγω της αργής υιοθέτησης καθαρότερων τεχνολογιών από την αγορά στην αυτοκινητοβιομηχανία.</t>
  </si>
  <si>
    <t>Με βάση τα στοιχεία του 2021, πάνω από 286 εκατ. οχήματα κυκλοφορούσαν σε ολόκληρη την EE, με το 87.2% αυτών να είναι επιβατικά αυτοκίνητα, το 10,3% ελαφρά εμπορικά οχήματα, το 2.2% φορτηγά και το 0.3% λεωφορεία [4]. Η μέση ηλικία των επιβατικών αυτοκινήτων ήταν 12 έτη, όπως και των ελαφρών εμπορικών οχημάτων, ενώ τα φορτηγά και τα λεωφορεία ήταν κατά μέσο όρο 14.2 ετών και 12.7 ετών αντίστοιχα [4]. Τα συμβατικά καύσιμα εξακολουθούν να κυριαρχούν στην ΕΕ, με το 93% των επιβατικών αυτοκινήτων, το 97% των ελαφρών επαγγελματικών οχημάτων, το 96.9% των φορτηγών και το 92.7% των λεωφορείων να χρησιμοποιούν βενζίνη ή πετρέλαιο κίνησης [4]. Αντίθετα, τα ηλεκτρικά οχήματα (Η/Ο) με μπαταρία (battery electric vehicles - BEVs), τα επαναφορτιζόμενα υβριδικά οχήματα με ηλεκτρική ενέργεια από εξωτερική πηγή (plug-in hybrid electric vehicles PHEVs) και τα οχήματα που κινούνται με εναλλακτικά καύσιμα, όπως το υγροποιημένο και το συμπιεσμένο φυσικό αέριο, έχουν ακόμα πολύ χαμηλά ποσοστά που κυμαίνονται από 0.9% (φορτηγά) έως 7% (λεωφορεία) [4].</t>
  </si>
  <si>
    <t xml:space="preserve">Η κατάσταση του ελληνικού στόλου είναι πολύ πιο δύσκολη, κυρίως λόγω της δεκαετούς οικονομικής κρίσης (2009-2019). Η Ελλάδα διαθέτει τον παλαιότερο στόλο επιβατικών αυτοκινήτων (17 έτη), ελαφρών εμπορικών οχημάτων (20.8 έτη) και φορτηγών (22.7 έτη) στην ΕΕ και τον δεύτερο παλαιότερο στόλο λεωφορείων (19 έτη) που όλα εξαρτώνται σε μεγάλο βαθμό από τα συμβατικά καύσιμα [4]. Μόλις 4% των οχημάτων που κυκλοφορούν στην Ελλάδα κινούνται με υγροποιημένο ή συμπιεσμένο φυσικό αέριο και μόνο το 0.1% είναι BEV ή PHEV [5-6]. </t>
  </si>
  <si>
    <t>Απαιτείται θεμελιώδης αλλαγή στη σύνθεση του ελληνικού στόλου οχημάτων για την προώθηση της βιώσιμης κινητικότητας και ο δημόσιος τομέας μπορεί να δώσει το έναυσμα για τη μετάβαση αυτή μέσω διαφόρων μέτρων. Οι πράσινες δημόσιες συμβάσεις για την ανανέωση α) του στόλου οχημάτων των τοπικών αρχών και β) του στόλου οχημάτων των δημόσιων συγκοινωνιών (ΔΣ) θα μπορούσαν να διαδραματίσουν ουσιαστικό ρόλο.</t>
  </si>
  <si>
    <t>Οι πράσινες δημόσιες συμβάσεις για τον δημοτικό στόλο οχημάτων είναι ιδιαίτερα σημαντικές για όλους τους δήμους και τις περιφέρειες της Ελλάδας.</t>
  </si>
  <si>
    <t>Η προμήθεια καθαρών οχημάτων για τον δημοτικό/περιφερειακό στόλο μπορεί να περιλαμβάνει όλους τους τύπους οχημάτων, όπως επιβατικά αυτοκίνητα, λεωφορεία, ελαφρά φορτηγά, απορριμματοφόρα κ.λπ. Με βάση τον νόμο 4710/2020 [7], με τον οποίο ενσωματώθηκε η αναθεωρημένη Οδηγία (ΕΕ) 2019/1161 για τα καθαρά οχήματα στην ελληνική νομοθεσία [8]:</t>
  </si>
  <si>
    <t>· Καθαρό ελαφρύ όχημα είναι κάθε αυτοκίνητο ή φορτηγάκι που εκπέμπει έως τις 31 Δεκεμβρίου 2025 όχι πάνω από 50 CO2 g/χλμ. και έως 80% των ισχυόντων ορίων εκπομπών κατά την πραγματική οδήγηση για τα οξείδια του αζώτου (NOx) και τον αριθμό σωματιδίων (PN) και, από την 1η Ιανουαρίου 2026, μόνο οχήματα μηδενικών εκπομπών.</t>
  </si>
  <si>
    <t>· Καθαρό βαρύ όχημα είναι κάθε φορτηγό που κινείται με οποιοδήποτε από τα ακόλουθα εναλλακτικά καύσιμα: υδρογόνο, ηλεκτρική ενέργεια (τόσο BEV όσο και PHEV), φυσικό αέριο (τόσο συμπιεσμένο όσο και υγροποιημένο, καθώς και βιομεθάνιο), υγρά βιοκαύσιμα, συνθετικά και παραφινικά καύσιμα και υγραέριο.</t>
  </si>
  <si>
    <t>Η προαναφερθείσα οδηγία θέτει ελάχιστους στόχους για το μερίδιο των καθαρών οχημάτων στο συνολικό αριθμό των νέων οχημάτων που προμηθεύεται το ελληνικό δημόσιο. Συγκεκριμένα, το 25% και το 10% των επιβατικών αυτοκινήτων και των φορτηγών πρέπει να είναι καθαρά οχήματα. Με βάση αυτούς τους στόχους, στο Εθνικό Σχέδιο Ηλεκτροκίνησης αναφέρεται ότι τα καθαρά οχήματα, όπως τα BEV και τα PHEV, θα μπορούσαν να αντικαταστήσουν πάνω από το 25% και το 10% των υφιστάμενων δημοτικών/περιφερειακών επιβατικών και φορτηγών αυτοκινήτων, αντίστοιχα, μέχρι το 2030 [5, 8]. Η προμήθεια αυτών των καθαρών οχημάτων πρέπει να ευθυγραμμίζεται με τις διατάξεις του σχετικού Νόμου 4412/2016 για τις δημόσιες συμβάσεις [9].</t>
  </si>
  <si>
    <t>Η αντικατάσταση των απαρχαιωμένων οχημάτων των δημοτικών/περιφερειακών στόλων με καθαρά οχήματα θα βοηθήσει τις τοπικές αρχές να μειώσουν το ανθρακικό τους αποτύπωμα και να επιτύχουν τους βραχυπρόθεσμους και μακροπρόθεσμους στόχους μείωσης των εκπομπών (10% έως το 2025 και 30% έως το 2030, σε σύγκριση με τα επίπεδα του 2019), όπως ορίζεται στα Δημοτικά Σχέδια Μείωσης Εκπομπών [10]. Προς συμμόρφωση με τον Εθνικό Κλιματικό Νόμο (Νόμος 4936/2022, κωδικοποιημένος με τον Νόμο 4986/2022), οι δημόσιες συμβάσεις για την προμήθεια οχημάτων ή την παροχή υπηρεσιών που περιλαμβάνουν τη χρήση στόλου θα πρέπει να περιλαμβάνουν τουλάχιστον 5% BEV και PHEV [10]. Επιπλέον, οι πράσινες δημόσιες συμβάσεις συμβάλλουν επίσης στη μείωση της ενεργειακής κατανάλωσης του στόλου οχημάτων των τοπικών αρχών και, ως εκ τούτου, του κόστους. Τέλος, η προμήθεια καθαρών Η/Ο από τις τοπικές αρχές που ενσωματώνουν νέες τεχνολογίες θα μπορούσε να λειτουργήσει ως δοκιμαστική βάση για την ευρύτερη υιοθέτησή τους από την κοινότητα. Με την αύξηση της ορατότητας και την ανάδειξη της αποτελεσματικότητας των εν λόγω τεχνολογιών, οι τοπικές αρχές δίνουν το παράδειγμα [11]. Οι δήμοι στη Σουηδία που χρησιμοποιούν Η/Ο για δημόσια έργα ή μεταφορές σημείωσαν τη μεγαλύτερη χρήση των Η/Ο από την κοινότητα [11]. Η επιρροή ήταν πολύ μεγαλύτερη σε μικρότερους δήμους, όπου η γειτνίαση εντός των τοπικών κοινωνικών δικτύων προσέφερε στα Η/Ο μεγαλύτερη προσοχή και προβολή [11]. Οι ηλεκτρικοί στόλοι γίνονται πολύ πιο συνηθισμένοι· το πρώτο τρίμηνο του 2023, οι πωλήσεις ηλεκτρικών λεωφορείων ξεπέρασαν τις πωλήσεις συμβατικών πετρελαιοκίνητων λεωφορείων στην Ευρώπη [12].</t>
  </si>
  <si>
    <t>Η προμήθεια καθαρών οχημάτων για τον δημοτικό/περιφερειακό στόλο μπορεί να εφαρμοστεί με παρόμοιο τρόπο σε όλες τις διαφορετικές κατηγορίες δήμων και περιφερειών της Ελλάδας. Τα ειδικά χαρακτηριστικά των οχημάτων που θα αγοραστούν θα καθορίζονται κατά περίπτωση, ανάλογα με τις ανάγκες της εκάστοτε περιοχής. Η προετοιμασία και η διαχείριση των διαδικασιών των συμβάσεων μπορεί να υλοποιηθεί είτε εσωτερικά από την τεχνική υπηρεσία του δήμου/της περιφέρειας, είτε να καταρτιστεί κοινή σύμβαση προμηθειών με άλλες αρχές. Η κοινή σύμβαση μπορεί να λάβει διάφορες μορφές, «από τη συντονισμένη σύνταξη κοινών προδιαγραφών για πολλές αναθέτουσες αρχές, που η καθεμία διεξάγει ξεχωριστή διαδικασία σύμβασης, μέχρι την από κοινού διεξαγωγή μιας διαδικασίας σύναψης σύμβασης είτε ενεργώντας από κοινού είτε αναθέτοντας σε μια αναθέτουσα αρχή τη διαχείριση της διαδικασίας σύναψης σύμβασης για λογαριασμό όλων των αναθετουσών αρχών» [9]. Η τελευταία περίπτωση θα μπορούσε να διερευνηθεί ιδίως από διάφορους μικρούς δήμους που περιλαμβάνονται στις Κατηγορίες 4 και 6 του «Κλεισθένη» και δεν διαθέτουν τεχνική υπηρεσία.</t>
  </si>
  <si>
    <t>Οι πράσινες δημόσιες συμβάσεις για τον στόλο των ΔΣ είναι ιδιαίτερα σημαντικές για όλες τις διαφορετικές κατηγορίες δήμων της Ελλάδας.</t>
  </si>
  <si>
    <t>Η προμήθεια καθαρών οχημάτων ΔΣ, όπως λεωφορεία BEV ή τρόλεϊ (με συστήματα εναέριων συρματοκιβωτίων), είναι ζωτικής σημασίας για την εξάλειψη των περιβαλλοντικών εξωτερικοτήτων των μεταφορών. Τα καθαρά λεωφορεία θα βελτιώσουν την ποιότητα του αέρα, θα βοηθήσουν στην επίτευξη των στόχων μείωσης των αερίων του θερμοκηπίου, στη μείωση του κυκλοφοριακού θορύβου, στην υποστήριξη πολιτικών για ζώνες χαμηλών εκπομπών και στη βελτίωση της εικόνας του τοπικού συστήματος λεωφορείων [13]. Ως εκ τούτου, παρόλο που οι τοπικές αρχές στην Ελλάδα έχουν μικρή ή καθόλου εξουσία επί του στόλου των ΔΣ, η αντικατάσταση των πετρελαιοκίνητων λεωφορείων με καθαρά έχει μεγάλη σημασία και ενδιαφέρον για όλες τις κατηγορίες των δήμων της Ελλάδας. Για την επίτευξη αυτού του στόχου απαιτείται υποστήριξη σε εθνικό επίπεδο.</t>
  </si>
  <si>
    <t>Σύμφωνα με την Οδηγία για τα καθαρά οχήματα [8], το ποσοστό των καθαρών λεωφορείων επί του συνολικού αριθμού των λεωφορείων που θα αγοραστούν μέχρι το 2030 θα πρέπει να είναι τουλάχιστον 47%, με το ήμισυ αυτού του εθνικού στόχου για την Ελλάδα να επιτυγχάνεται με την προμήθεια λεωφορείων μηδενικών εκπομπών. Ακολουθώντας το παράδειγμα άλλων ευρωπαϊκών χωρών, όπως η Ολλανδία και η Φινλανδία, που καταργούν με ταχείς ρυθμούς τα λεωφορεία που κινούνται με ορυκτά καύσιμα και εισάγουν ηλεκτρικά λεωφορεία [14-15], η ελληνική κυβέρνηση προμηθεύτηκε 250 ηλεκτρικά λεωφορεία για τις μητροπολιτικές περιοχές της Αθήνας και της Θεσσαλονίκης (δηλ. δήμοι της Κατηγορίας 1). Τα λεωφορεία αυτά αναμένεται να παραδοθούν στις αρχές του 2024, ενώ προετοιμάζεται μια δεύτερη φάση προμήθειας ακόμα 1 050 ηλεκτρικών λεωφορείων για την κάλυψη των αναγκών μεταφοράς των δύο αυτών περιοχών [16]. Παρόλο που ανάλογη μαζική αντικατάσταση των απαρχαιωμένων λεωφορείων ΔΣ είναι λιγότερο πιθανό να πραγματοποιηθεί στις άλλες κατηγορίες δήμων (δηλ. τις Κατηγορίες 2, 3/5, 4/6) λόγω των ιδιωτικών φορέων εκμετάλλευσης, η εφαρμογή του πρόσφατου Νόμου 4974/2022 [17], με τον οποίο ενσωματώθηκε ο Κανονισμός (ΕΚ) 1370/2007 για τις δημόσιες επιβατικές μεταφορές, αναμένεται να επιφέρει μια πράσινη στροφή. Συγκεκριμένα, ο Νόμος αυτός, ο οποίος εφαρμόζεται σε όλους σχεδόν τους δήμους των Κατηγοριών 2-6, θέτει τις βάσεις για τη διεξαγωγή δίκαιων και ανταγωνιστικών διαγωνισμών για συμβάσεις παροχής δημόσιων υπηρεσιών. Το Υπουργείο Υποδομών και Μεταφορών, μαζί με τις αρμόδιες τοπικές αρχές, θα διαμορφώνει τους διαγωνισμούς [17]. Στη νομοθεσία υπογραμμίζεται η σημασία της προώθησης βιώσιμων τρόπων ΔΣ [17]. Κατά συνέπεια, απαιτείται στους διαγωνισμούς η ενσωμάτωση ελάχιστων προτύπων για τα χρησιμοποιούμενα οχήματα, καθώς και κριτηρίων σε σχέση με τις περιβαλλοντικές επιπτώσεις τους, όπως η χρήση καθαρής ενέργειας και ηλεκτρικών λεωφορείων [17].</t>
  </si>
  <si>
    <t>Όπως προκύπτει από τα παραπάνω, η προμήθεια καθαρών οχημάτων για τους στόλους των ΔΣ στους ελληνικούς δήμους δε διεκπεραιώνεται από τους ίδιους τους δήμους. Αντίθετα, εμπλέκονται διάφοροι φορείς, ανάλογα με την κατηγορία του δήμου. Επομένως, στους δήμους της Κατηγορίας 1, όπου η διαχείριση και λειτουργία των ΔΣ γίνεται από δημόσιους φορείς, η εθνική κυβέρνηση, και συγκεκριμένα το Υπουργείο Υποδομών και Μεταφορών, κινεί τη διαδικασία αυτή. Από την άλλη πλευρά, ιδιωτικοί φορείς καθοδηγούν την προμήθεια καθαρών λεωφορείων σε όλες τις άλλες κατηγορίες δήμων (δηλ. 2, 3/5 και 4/6).</t>
  </si>
  <si>
    <t>Το κόστος εφαρμογής που σχετίζεται με το μέτρο αυτό περιλαμβάνει το αρχικό κόστος αγοράς, το κόστος ιδιοκτησίας (πάγια έξοδα) και το κόστος λειτουργίας (χρήσης). Η πρώτη κατηγορία περιλαμβάνει το κόστος προετοιμασίας δημόσιων διαγωνισμών και το κόστος αγοράς και ταξινόμησης των οχημάτων. Η δεύτερη κατηγορία περιλαμβάνει το κόστος ασφάλισης και τα ετήσια τέλη κυκλοφορίας. Τέλος, τα καύσιμα/η ενέργεια, η συντήρηση και οι επισκευές αποτελούν τυπικά έξοδα λειτουργίας. Το συνολικό κόστος εξαρτάται όχι μόνο από τον αριθμό και τα ειδικά χαρακτηριστικά των οχημάτων που αγοράζονται, αλλά και από τη διαφοροποίηση στο καθεστώς ιδιοκτησίας μεταξύ των οχημάτων που πληρούν τα κριτήρια του διαγωνισμού και εκείνων που αγοράστηκαν προηγουμένως χωρίς να έχει εφαρμοστεί πολιτική πράσινων συμβάσεων [11].</t>
  </si>
  <si>
    <t>Καθώς τα οχήματα χαμηλών και μηδενικών εκπομπών γίνονται πιο προσιτά και το λειτουργικό τους κόστος είναι συνήθως χαμηλότερο από των συμβατικών οχημάτων, αναμένεται όλο και περισσότερο ότι οι πράσινες δημόσιες συμβάσεις θα αποφέρουν εν γένει οικονομικά οφέλη αντί για κόστος τα επόμενα χρόνια [11]. Σύμφωνα με μια μελέτη του 2019 που ανέλυσε δεδομένα από 13 ευρωπαϊκές χώρες για να συγκρίνει το συνολικό κόστος ιδιοκτησίας –δηλ. αγορά, απόσβεση, συντήρηση, ελαστικά, ασφάλιση, φόροι και ενέργεια– των ηλεκτρικών επιβατικών αυτοκινήτων με εκείνο των συμβατικών οχημάτων, το κόστος ενός Η/Ο είναι 5% χαμηλότερο από εκείνο ενός παρόμοιου οχήματος με κινητήρα εσωτερικής καύσης [18], παρά το υψηλότερο κόστος αγοράς, ασφάλισης και αντικατάστασης ελαστικών. Τα ηλεκτρικά φορτηγά μεγάλων αποστάσεων με μπαταρία θα είναι ανταγωνιστικά ως προς το κόστος με τα πετρελαιοκίνητα φορτηγά τη δεκαετία του 2030, ακόμα και χωρίς πολιτική υποστήριξη, ενώ τα ηλεκτρικά φορτηγά μικρών αποστάσεων ή τα ελαφρά οχήματα ενδεχομένως θα είναι ανταγωνιστικά ως προς το κόστος ακόμα νωρίτερα [19]. Σε μια περίοδο 8 ετών, τα ηλεκτρικά λεωφορεία με ημερήσια απόσταση 250 χιλιομέτρων ίσως έχουν χαμηλότερο συνολικό κόστος ιδιοκτησίας από τα συμβατικά πετρελαιοκίνητα λεωφορεία [20].</t>
  </si>
  <si>
    <t>Τέλος, πέραν των παραπάνω, οι πράσινες δημόσιες συμβάσεις αναμένεται να αποφέρουν σημαντικά περιβαλλοντικά οφέλη και να προωθήσουν τη γενική υιοθέτηση καθαρών οχημάτων, έχοντας έτσι έναν ευρύτερο θετικό αντίκτυπο.</t>
  </si>
  <si>
    <t>Οι σχετικές άμεσες και έμμεσες επιπτώσεις του μέτρου αναλύονται περαιτέρω στην αντίστοιχη ενότητα παρακάτω.</t>
  </si>
  <si>
    <t>Η προμήθεια καθαρών οχημάτων για τον δημοτικό/περιφερειακό στόλο μπορεί να αποτελέσει πρόκληση, ιδίως για τις τοπικές αρχές που δεν διαθέτουν ανθρώπινους πόρους και τεχνογνωσία σχετικά με τις διαδικασίες δημόσιων συμβάσεων, όπως αυτές που περιλαμβάνονται στις Κατηγορίες 4 και 6, δηλαδή πολύ μικροί δήμοι. Για την επίλυση αυτού του ζητήματος θα μπορούσαν να συναφθούν κοινές συμβάσεις προμηθειών με άλλες αρχές.</t>
  </si>
  <si>
    <t>Ως αποτέλεσμα της σχετικά χαμηλής ωριμότητας της αγοράς των οχημάτων χαμηλών και μηδενικών εκπομπών στην Ελλάδα και, ειδικότερα, των Η/Ο, η έλλειψη εργατικού δυναμικού με την ικανότητα να τα επισκευάζει και να τα συντηρεί σωστά αποτελεί πρόσθετη πρόκληση.</t>
  </si>
  <si>
    <t>Καθώς οι τοπικές αρχές στην Ελλάδα έχουν μικρή ή καθόλου εξουσία επί του στόλου των ΔΣ, η προμήθεια καθαρών λεωφορείων για την προώθηση της αστικής βιωσιμότητας αναμένεται να είναι δύσκολη. Η πρόκληση θα επηρεάσει πιθανότατα τους δήμους των Κατηγοριών 2, 3/5 και 4/6, εκεί όπου οι φορείς εκμετάλλευσης των ΔΣ είναι ιδιωτικοί, και σε μικρότερο βαθμό τους δήμους της Κατηγορίας 1, όπου τις ΔΣ διαχειρίζεται και λειτουργεί η εθνική κυβέρνηση. Για την επίλυση του ζητήματος, οι τοπικές αρχές μπορούν να ενθαρρύνουν και να προτείνουν τη συμπερίληψη αυστηρότερων κριτηρίων για την τεχνολογία των λεωφορείων και το αποτύπωμα εκπομπών στις διαδικασίες διαγωνισμού για την ανάθεση συμβάσεων παροχής δημόσιων υπηρεσιών που προβλέπονται από τον πρόσφατο Νόμο 4974/2022 [17]. Οι διαγωνισμοί αναμένεται να διεξαχθούν τα επόμενα χρόνια από το Υπουργείο Υποδομών και Μεταφορών. Επιπλέον, θα πρέπει να αναζητηθούν μηχανισμοί χρηματοδότησης για την επιδότηση των συμβάσεων ηλεκτρικών λεωφορείων, όπως προτείνεται στο Εθνικό Σχέδιο Ηλεκτροκίνησης [5].</t>
  </si>
  <si>
    <t>Τέλος, η προμήθεια καθαρών οχημάτων θα πρέπει να υποστηριχθεί από την κατασκευή των απαραίτητων υποδομών φόρτισης/εφοδιασμού των οχημάτων [11].</t>
  </si>
  <si>
    <t>Replacing outdated vehicles with clean ones could bring many direct and indirect effects. More specifically, green public procurement could [11, 18, 21]:</t>
  </si>
  <si>
    <t>· Μειώνονται οι εκπομπές διοξειδίου του άνθρακα του στόλου οχημάτων των δήμων/περιφερειών και των ΔΣ.</t>
  </si>
  <si>
    <t>· Μειώνονται οι εκπομπές ατμοσφαιρικών ρύπων του στόλου οχημάτων των δήμων/περιφερειών και των ΔΣ.</t>
  </si>
  <si>
    <t>· Βελτιώνεται η ποιότητα του τοπικού αέρα.</t>
  </si>
  <si>
    <t>· Περιορίζεται η κατανάλωση καυσίμων/ενέργειας του στόλου οχημάτων των δήμων/περιφερειών και των ΔΣ.</t>
  </si>
  <si>
    <t>· Μειώνεται η ηχορύπανση, ιδίως σε πολύ χαμηλές ταχύτητες.</t>
  </si>
  <si>
    <t>· Προκύπτουν χαμηλότερα λειτουργικά κόστη για τα οχήματα που αγοράζονται και, ειδικά για τα Η/Ο, χαμηλότερες ανάγκες συντήρησης λόγω των λιγότερων κινούμενων μερών.</t>
  </si>
  <si>
    <t>· Υποβοηθούνται οι τοπικές αρχές ώστε να επιτύχουν τους στόχους που καθορίζονται στα Δημοτικά Σχέδια Μείωσης Εκπομπών.</t>
  </si>
  <si>
    <t>· Πυροδοτείται η ευρύτερη υιοθέτηση από την κοινότητα καθαρών και Η/Ο που ενσωματώνουν νέες τεχνολογίες.</t>
  </si>
  <si>
    <t>· Μειώνονται τα κόστη κατασκευής και αγοράς των οχημάτων λόγω της αυξημένης ζήτησης και των οικονομιών κλίμακας.</t>
  </si>
  <si>
    <t>Από την άλλη πλευρά, η εξοικονόμηση εκπομπών είναι περιορισμένη, εάν το δίκτυο ηλεκτρικής ενέργειας βασίζεται σε μεγάλο βαθμό σε ορυκτά καύσιμα, όπως ο άνθρακας.</t>
  </si>
  <si>
    <t>Το κόστος αγοράς και λειτουργίας ενός οχήματος εξαρτάται σε μεγάλο βαθμό από πολλές παραμέτρους, όπως η φορολογική πολιτική, τα χαρακτηριστικά του οχήματος και τα διανυθέντα χιλιόμετρα. Προκειμένου να δοθεί μια ενδεικτική εικόνα  του κύριου κόστους που συνεπάγεται η εφαρμογή του μέτρου (δηλαδή του κόστους αγοράς), στην παρούσα ενότητα παρουσιάζονται οι τιμές αγοράς διαφόρων μοντέλων επιβατικών αυτοκινήτων, ελαφρών εμπορικών οχημάτων και απορριμματοφόρων (δηλ. των τύπων οχημάτων που αποτελούν την πλειονότητα των δημοτικών/περιφερειακών στόλων) στην ελληνική αγορά. Σημειώνεται ότι, παρόλο που μια πράσινη δημόσια σύμβαση μπορεί να περιλαμβάνει ήπια υβριδικά οχήματα και οχήματα χαμηλών εκπομπών που χρησιμοποιούν εναλλακτικά καύσιμα, η εστίαση παρακάτω είναι στα BEV και στα PHEV. Επίσης, οι τιμές που παρατίθενται παρακάτω είναι τιμές λιανικής, που ισχύουν από τον Ιούλιο του 2023, και δεν περιλαμβάνουν επιδοτήσεις. Τέλος, δεδομένου ότι πολλά οχήματα αγοράζονται συνήθως στο πλαίσιο μιας ενιαίας δημόσιας σύμβασης, το τελικό κόστος είναι πιθανό να διαφέρει λόγω οικονομιών κλίμακας.</t>
  </si>
  <si>
    <t>Επιβατικά αυτοκίνητα - BEVs</t>
  </si>
  <si>
    <t>·Citroën C4 LIVE PACK: 39 950 ευρώ.</t>
  </si>
  <si>
    <t>· Honda e Advance: 35 990 ευρώ.</t>
  </si>
  <si>
    <t>· Jeep Avenger Longitude: 38 000 ευρώ.</t>
  </si>
  <si>
    <t>· Kia Niro EV 204ps DYNAMIC (64.8 kWh): 46 245 ευρώ.</t>
  </si>
  <si>
    <t>· Nissan Leaf Acenta A-IVC: 35 980 ευρώ.</t>
  </si>
  <si>
    <t>· Opel Corsa-e 136 Edition: 39 600 ευρώ.</t>
  </si>
  <si>
    <t>· Peugeot e-2008 136 Active Plus 7.4 kW: 41 200 ευρώ.</t>
  </si>
  <si>
    <t>· Peugeot e-208 136 Active 7.4 kW: 36 200 ευρώ.</t>
  </si>
  <si>
    <t>· VW ID.3 Pro Performance: 42 200 ευρώ.</t>
  </si>
  <si>
    <t>Επιβατικά αυτοκίνητα - PHEVs</t>
  </si>
  <si>
    <t>· Citroën C5 Aircross C-SERIES: 44 950 ευρώ.</t>
  </si>
  <si>
    <t>· Kia XCeed PHEV 1.6lt 141ps 6DCT EX Platinum: 38 990 ευρώ</t>
  </si>
  <si>
    <t>· Peugeot 3008 Hybrid: 44 900 ευρώ.</t>
  </si>
  <si>
    <t>· Renault Captur 1.6 E-Tech PHEV 160 equiilibre+: 39 810 ευρώ.</t>
  </si>
  <si>
    <t>· Toyota Prius Plug-In Hybrid Style: 47 670 ευρώ.</t>
  </si>
  <si>
    <t>Ελαφριά εμπορικά οχήματα - BEVs</t>
  </si>
  <si>
    <t>· Fiat Doblo VAN L1H1 BEV 50kWh: 39 700 ευρώ.</t>
  </si>
  <si>
    <t>· Fiat e-DUCATO VAN 3.5tn L2H2 47kWh: 63 138 ευρώ.</t>
  </si>
  <si>
    <t>· Fiat SCUDO Van L3 50kWh: 47 601 ευρώ.</t>
  </si>
  <si>
    <t>· Ford E-Transit Single Cab 350L TREND 67kWh [135kW / 184PS] RWD LWB: 67 656 ευρώ.</t>
  </si>
  <si>
    <t>· Mercedes eSprinter Van 312 Standard: 67 729 ευρώ.</t>
  </si>
  <si>
    <t>· Mercedes eVito 112 Long: 59 123 ευρώ.</t>
  </si>
  <si>
    <t>· Peugeot e-Partner L1 136hp PRE (50KWh): 47 000 ευρώ.</t>
  </si>
  <si>
    <t>Απορριμματοφόρα - BEVs</t>
  </si>
  <si>
    <t>· Volvo FL Electric: 86.450 ευρώ.</t>
  </si>
  <si>
    <t>Λεωφορεία ΔΣ</t>
  </si>
  <si>
    <t>· Yutong Bus: 546 493 ευρώ.</t>
  </si>
  <si>
    <t>Το χρονοδιάγραμμα υλοποίησης του μέτρου εξαρτάται σε μεγάλο βαθμό από διάφορες παραμέτρους, μεταξύ των οποίων ο αριθμός των προς αγορά οχημάτων και η διαθεσιμότητά τους, η διενέργεια χωριστής ή κοινής σύμβασης προμήθειας, οι απαιτήσεις της διαδικασίας της δημόσιας σύμβασης και ο αριθμός των υποψηφίων, καθώς και το κατά πόσον θα υποβληθούν ενστάσεις ή όχι. Με βάση τα παραπάνω και λαμβάνοντας υπόψη τις προθεσμίες που προβλέπονται από τον Νόμο για τις δημόσιες συμβάσεις [9], το χρονοδιάγραμμα υλοποίησης θεωρείται βραχυπρόθεσμο προς μεσοπρόθεσμο..</t>
  </si>
  <si>
    <t>Οι τοπικές αρχές προωθούν την προμήθεια καθαρών δημοτικών/περιφερειακών οχημάτων τηρώντας την εθνική και ευρωπαϊκή νομοθεσία. Πιο συγκεκριμένα, η προμήθεια καθαρών οχημάτων για τους στόλους των τοπικών αρχών θα πρέπει να ευθυγραμμιστεί με τον σχετικό Νόμο 4412/2016 για τις δημόσιες συμβάσεις [9]. Πέραν αυτού, πρέπει επίσης να περιλαμβάνει ένα ελάχιστο ποσοστό 5% BEV και PHEV, προκειμένου να ανταποκρίνεται στη διάταξη του Εθνικού Κλιματικού Νόμου [10].</t>
  </si>
  <si>
    <t>Όπως συνάγεται από τις προηγούμενες ενότητες, το επίπεδο συμμετοχής της ελληνικής κυβέρνησης ποικίλλει ανάμεσα στις διαφορετικές κατηγορίες δήμων. Στους δήμους της Κατηγορίας 1, η κυβέρνηση ηγείται της προμήθειας καθαρών οχημάτων ΔΣ, ενώ ιδιωτικοί φορείς καθορίζουν τη διαδικασία σε όλες τις άλλες κατηγορίες. Παρόλο που το επίπεδο συμμετοχής της ελληνικής κυβέρνησης στην τελευταία περίπτωση φαίνεται να είναι αμελητέο, η κυβέρνηση εμπλέκεται έμμεσα, καθώς είναι η αρμόδια αρχή που θα καθορίσει τα κριτήρια (καθώς και την τεχνολογία των λεωφορείων και το αποτύπωμα εκπομπών) και θα κινήσει τις διαδικασίες των διαγωνισμών για την ανάθεση των συμβάσεων δημόσιων υπηρεσιών, όπως προβλέπεται στον πρόσφατο Νόμο 4974/2022 [17]. Επίσης, η κυβέρνηση μπορεί να αναζητήσει μηχανισμούς χρηματοδότησης για την επιδότηση της προμήθειας ηλεκτρικών λεωφορείων, όπως προτείνεται στο Εθνικό Σχέδιο Ηλεκτροκίνησης.</t>
  </si>
  <si>
    <t>Με βάση τα παραπάνω, το επίπεδο συμμετοχής της ελληνικής κυβέρνησης για την προμήθεια καθαρών δημοτικών/περιφερειακών οχημάτων θεωρείται χαμηλό έως μέτριο, ενώ για την προμήθεια καθαρών οχημάτων ΔΣ θεωρείται μέτριο έως υψηλό, επομένως συνολικά μέτριο.</t>
  </si>
  <si>
    <t>1. Hooftman, N., Messagie, M., Van Mierlo, J., and Coosemans, T. (2018). A review of the European passenger car regulations – Real driving emissions vs local air quality. Renewable and Sustainable Energy Reviews, 86, 1-21. https://doi.org/10.1016/j.rser.2018.01.012</t>
  </si>
  <si>
    <t>2. European Commission. (2020). Stepping up Europe's 2030 climate ambition - Investing in a climate-neutral future for the benefit of our people, COM/2020/562 final.</t>
  </si>
  <si>
    <r>
      <t>3. European Environment Agency (EEA).</t>
    </r>
    <r>
      <rPr>
        <sz val="9"/>
        <color rgb="FF000000"/>
        <rFont val="Arial"/>
        <family val="2"/>
      </rPr>
      <t xml:space="preserve"> (2023). Road transport. https://www.eea.europa.eu/en/topics/in-depth/road-transport</t>
    </r>
  </si>
  <si>
    <t>4. European Automobile Manufacturers’ Association (ACEA). (2023). Vehicles in Use Europe 2023.</t>
  </si>
  <si>
    <r>
      <t xml:space="preserve">5. Hellenic </t>
    </r>
    <r>
      <rPr>
        <sz val="9"/>
        <color theme="1"/>
        <rFont val="Arial"/>
        <family val="2"/>
      </rPr>
      <t>Ministry of the Environment and Energy. (2023). National Electrification Plan.</t>
    </r>
  </si>
  <si>
    <r>
      <t>6. ITF. (2023). Recharge and Refuel – Clean, smart and Fair Urban Mobility for Greece: First intermediate draft report of the EV workstream.</t>
    </r>
    <r>
      <rPr>
        <sz val="9"/>
        <color theme="1"/>
        <rFont val="Arial"/>
        <family val="2"/>
      </rPr>
      <t xml:space="preserve"> International Transport Forum, Paris.</t>
    </r>
  </si>
  <si>
    <t>7. FEK A/142/23.7.2020. Promotion of electromobility and other provisions.</t>
  </si>
  <si>
    <t>8. Official Journal of the European Union. (2019). Directive (EU) 2019/1161 of the European Parliament and of the Council of 20 June 2019 amending Directive 2009/33/EC on the promotion of clean and energy-efficient road transport vehicles.</t>
  </si>
  <si>
    <t>9. FEK A/147/08.08.2016. Public procurement.</t>
  </si>
  <si>
    <t>10. FEK Α/105/27.05.2022. National Climate Law - Transition to climate neutrality and adaptation to climate change, urgent provisions to address the energy crisis and protect the environment.</t>
  </si>
  <si>
    <r>
      <t>11. ITF.</t>
    </r>
    <r>
      <rPr>
        <sz val="9"/>
        <color theme="1"/>
        <rFont val="Arial"/>
        <family val="2"/>
      </rPr>
      <t xml:space="preserve"> (2021). Green public procurement.</t>
    </r>
  </si>
  <si>
    <t>12. International Council on Clean Transportation. (2023). Electric city bus sales overtake diesel in Europe. https://theicct.org/electric-buses-europe-may23/</t>
  </si>
  <si>
    <t>13. European Bank for Reconstruction and Development. (2021). Going electric A pathway to zero-emission buses - Policy paper.</t>
  </si>
  <si>
    <t>14. Mulholland, E. (2023). Electric city bus sales overtake diesel in Europe. https://theicct.org/electric-buses-europe-may23/</t>
  </si>
  <si>
    <t>15. Transport &amp; Environment. (2022). Cities are buying more electric buses, but an EU deadline is needed. https://www.transportenvironment.org/discover/cities-are-buying-more-electric-buses-but-an-eu-deadline-is-needed/</t>
  </si>
  <si>
    <t>16. Electrive. (2023). Greece: 250 electric buses for Athens and Thessaloniki. https://www.electrive.com/2023/07/17/greece-250-electric-buses-for-athens-and-thessaloniki/</t>
  </si>
  <si>
    <t>17. FEK A/185/29.09.2022. Provisions on public interurban and urban regular road passenger transport - Reorganisation of OSE S.A. and ERGOSE S.A. and other provisions</t>
  </si>
  <si>
    <t>18. LeasePlan. (2019). The Total Cost of Ownership of electric vehicles compared to traditional vehicles.</t>
  </si>
  <si>
    <t>19. ITF. (2022). Decarbonising Europe’s Trucks: How to Minimise Cost Uncertainty. International Transport Forum Policy Papers, No. 107, OECD Publishing, Paris.</t>
  </si>
  <si>
    <t>20. Transport &amp; Environment. (2018). Electric buses arrive on time: Marketplace, economic, technology, environmental and policy perspectives for fully electric buses in the EU.</t>
  </si>
  <si>
    <t>21. European Environment Agency (EEA). (2018). TERM 2018: Transport and Environment Reporting Mechanism (TERM) report: Electric vehicles from life cycle and circular economy perspectives. EEA Report No 13/2018</t>
  </si>
  <si>
    <t xml:space="preserve">✓ Υποστήριξη υποδομών φόρτισης ηλεκτρικών οχημάτων												</t>
  </si>
  <si>
    <t>Τα ηλεκτρικά οχήματα (Η/Ο) είναι μια από τις πολλά υποσχόμενες λύσεις για την απαλλαγή από τον άνθρακα στις οδικές μεταφορές και την άμβλυνση των αρνητικών περιβαλλοντικών εξωτερικοτήτων [1-6]. Θεωρείται επίσης ότι συμβάλλουν στην επίτευξη των στόχων της Συμφωνίας του Παρισιού και στην προώθηση της βιώσιμης κινητικότητας.</t>
  </si>
  <si>
    <t>Το 2022 κυκλοφορούσαν πάνω από 26 εκατομμύρια Η/Ο στην υφήλιο, αριθμός κατά 60% ανώτερος από το 2021 [7]. Στην ΕΕ ταξινομήθηκαν το τελευταίο τρίμηνο του 2022 πάνω από 695 000 νέα Η/Ο, μια αύξηση της τάξης του 30% σε σύγκριση με το 2021 [7]. Στην Ελλάδα, σχεδόν 8 350 Η/Ο ταξινομήθηκαν το 2022, αριθμός πάνω από 17 φορές μεγαλύτερος από τα οχήματα που ταξινομήθηκαν το 2019, υποδηλώνοντας ότι η αγορά των Η/Ο ευδοκιμεί [8].</t>
  </si>
  <si>
    <t xml:space="preserve">Οι υποδομές φόρτισης Η/Ο είναι εξαιρετικά σημαντικές για κάθε κατηγορία δήμων της Ελλάδας. 															</t>
  </si>
  <si>
    <t>Προς υποστήριξη του αυξανόμενου αριθμού Η/Ο απαιτείται εκτεταμένο δίκτυο σημείων φόρτισης [9]. Ενώ οι περισσότερες ανάγκες φόρτισης για τα ιδιόκτητα Η/Ο αναμένεται να καλυφθούν από υποδομές οικιακής φόρτισης [10], απαιτούνται δημόσια προσβάσιμα σημεία φόρτισης για να παρέχουν το ίδιο επίπεδο άνεσης και εμπιστοσύνης όπως στα συμβατικά οχήματα [11]. Σε πυκνοκατοικημένες αστικές περιοχές, όπου η διαθεσιμότητα υποδομών οικιακής φόρτισης είναι συχνά περιορισμένη, οι δημόσια προσβάσιμες υποδομές φόρτισης είναι ένας κρίσιμος παράγοντας για τη χρήση των Η/Ο [11]. Για την επιτάχυνση της ανάπτυξης δημοσίως προσβάσιμων σημείων φόρτισης σε αστικές περιοχές στην Ελλάδα, η κυβέρνηση απαίτησε από όλους τους δήμους δυνάμει του Νόμου 4710/2020 και της Κοινής Υπουργικής Απόφασης 93764/396/2020 [12-13] να εκπονήσουν Σχέδια Φόρτισης Η/Ο (ΣΦΗΟ). Τα σχέδια εκπονήθηκαν από 312 από τους συνολικά 332 δήμους (στα μέσα του 2023) και αναφέρουν τις τοποθεσίες των μελλοντικών δημόσιων προσβάσιμων σημείων φόρτισης εντός των διοικητικών ορίων κάθε δήμου. Στα σχέδια αυτά ακολουθήθηκε το ελάχιστο πρότυπο του 1 δημόσιου σημείου φόρτισης ανά 1 000 κατοίκους, συνεπώς σχεδιάζονται συνολικά 9 700 νέα δημόσια σημεία φόρτισης σε εθνικό επίπεδο [12-13].</t>
  </si>
  <si>
    <t>Παρόλο που η χωροθέτηση και οι τεχνικές προδιαγραφές των επιπρόσθετων δημόσιων σημείων φόρτισης που προτείνονται στα ΣΦΗΟ αποτελούν αναμφίβολα ένα σημαντικό βήμα προς την προώθηση της ηλεκτροκίνησης στην Ελλάδα, εκκρεμεί η επίλυση πολλών σημαντικών ζητημάτων. Μεταξύ αυτών, το κρισιμότερο και πολυπλοκότερο είναι η απόφαση των δήμων σχετικά με τον καλύτερο τρόπο συνεργασίας με τους Φορείς εκμετάλλευσης υποδομών φόρτισης Η/Ο για την κατασκευή και τη λειτουργία των υποδομών φόρτισης και τον τρόπο προετοιμασίας και διεξαγωγής των δημόσιων διαγωνισμών [14].</t>
  </si>
  <si>
    <t>Για να εγκαταστήσουν και να λειτουργήσουν σημεία φόρτισης Η/Ο σε δημόσια γη, οι δήμοι θα επιλέξουν ένα από τα ακόλουθα τέσσερα πρότυπα υλοποίησης: το μοντέλο «αδειοδότησης», το μοντέλο «παραχώρησης», το μοντέλο «κυριότητας και λειτουργίας» και το μοντέλο «κοινοπραξίας» [14]. Στο πλαίσιο του μοντέλου «αδειοδότησης» ο Φορέας εκμετάλλευσης υποδομών φόρτισης Η/Ο (ΦΕΥΦΗΟ) μπορεί να ζητήσει από την τοπική αρχή την άδεια να κατασκευάσει και να λειτουργήσει σημεία φόρτισης σε συγκεκριμένες τοποθεσίες, με την επιφύλαξη βασικών απαιτήσεων. Ο ΦΕΥΦΗΟ ενδέχεται να αντιμετωπίσει τον ανταγωνισμό άλλων φορέων εκμετάλλευσης και δεν έχει αποκλειστικότητα [14]. Στο μοντέλο «παραχώρησης» μια τοπική αρχή παρέχει σε έναν ή περισσότερους ΦΕΥΦΗΟ το αποκλειστικό δικαίωμα να εγκαθιστούν σημεία φόρτισης σε δημόσια γη [14]. Σύμφωνα με το μοντέλο «κυριότητας και λειτουργίας», η ίδια η τοπική αρχή αγοράζει, κατασκευάζει και λειτουργεί τα σημεία φόρτισης, ενεργώντας έτσι ως ΦΕΥΦΗΟ [14]. Τέλος, στο μοντέλο «κοινοπραξίας», ορισμένες υπηρεσίες ανατίθενται από την τοπική αρχή σε ιδιωτική εταιρεία [14]. Για παράδειγμα, μια ιδιωτική εταιρεία μπορεί να αναλάβει τη λειτουργία των σημείων φόρτισης για λογαριασμό της τοπικής αρχής έναντι τακτικής πληρωμής [14].</t>
  </si>
  <si>
    <t>Αναγνωρίζοντας τις προκλήσεις που αντιμετωπίζουν πολλές τοπικές αρχές κατά τη διαχείριση των πολύπλοκων διαγωνιστικών διαδικασιών, η κυβέρνηση δημοσίευσε τον Μάιο του 2023 ένα προσχέδιο κατευθυντήριων γραμμών. Οι κατευθυντήριες γραμμές αφορούν τις συμβάσεις παραχώρησης για την εγκατάσταση και τη λειτουργία υποδομών φόρτισης στο πλαίσιο των ΣΦΗΟ. Συμπεριλαμβάνουν επίσης ένα υπόδειγμα σύμβασης παραχώρησης [15] σύμφωνα με τις γενικές διατάξεις για διαγωνισμούς παραχώρησης που προβλέπονται στον Νόμο 4413/2016, με πρόσθετες προδιαγραφές για τα σημεία φόρτισης [14-15].</t>
  </si>
  <si>
    <t>Το μοντέλο «παραχώρησης», όπως απλοποιείται με το παραπάνω υπόδειγμα, διαθέτει ορισμένα συγκριτικά πλεονεκτήματα που αφορούν πολλούς διαφορετικούς δήμους. Το μοντέλο ίσως έχει ιδιαίτερο ενδιαφέρον για μικρότερους δήμους που θα επωφεληθούν σε μεγάλο βαθμό από τη συγκέντρωση ανθρώπινου δυναμικού και την ανταλλαγή δεξιοτήτων. Η λύση αυτή δεν είναι, ωστόσο, καθολική, καθώς κάθε μοντέλο χρήσης έχει το δικό του σύνολο πλεονεκτημάτων και μειονεκτημάτων [14]. Ως εκ τούτου, ο καλύτερος τρόπος εφαρμογής του μέτρου στους ελληνικούς δήμους εξαρτάται από τους διαθέσιμους πόρους, το επίπεδο ελέγχου που επιθυμούν να έχουν οι δήμοι στη δημιουργία των σημείων φόρτισης και την ωριμότητα της τοπικής αγοράς ηλεκτροκίνησης [14].</t>
  </si>
  <si>
    <t>Τα ευρήματα από την Ολλανδία, μία από τις ευρωπαϊκές χώρες που πρωτοστατούν για την ώθηση της δημιουργίας δημόσιων σημείων φόρτισης, είναι πολύτιμα για τους ελληνικούς δήμους [14]. Στην Ολλανδία, οι δήμοι έχουν εφαρμόσει διαφορετικά μοντέλα για την ίδρυση δημόσιων σημείων φόρτισης και πιο συνήθη ήταν αρχικά τα πρότυπα αδειοδότησης [14]. Από το 2022, οι παραχωρήσεις είναι το πιο συνηθισμένο μοντέλο που χρησιμοποιείται από τα δύο τρίτα των ολλανδικών δήμων [14]. Με γνώμονα τη σχετική πολυπλοκότητα των μοντέλων παραχώρησης και τα διαφορετικά επίπεδα ωριμότητας των δήμων όσον αφορά τη μετάβαση στην ηλεκτροκίνηση, οι περισσότεροι δήμοι στην Ολλανδία έχουν επιλέξει να εφαρμόζουν παραχωρήσεις συνεργατικά με περιφερειακές συμπράξεις [14], ενισχύοντας έτσι την ανταλλαγή γνώσεων και τον συντονισμό [14, 16]. Τέλος, οι νέες τοποθεσίες για σημεία φόρτισης στην Ολλανδία επιλέγονται εν μέρει βάσει αιτημάτων των πολιτών μέσω μιας διαδικτυακής πύλης, ακολουθώντας μια «προσέγγιση με γνώμονα τη ζήτηση» [14, 17].</t>
  </si>
  <si>
    <t>Λαμβάνοντας υπόψη την ολλανδική εμπειρία, η επιλογή του μοντέλου ανάπτυξης δημοσίως προσβάσιμων σημείων φόρτισης και η προετοιμασία και η υλοποίηση των διαδικασιών διαγωνισμού στους ελληνικούς δήμους μπορεί να πραγματοποιηθεί είτε εσωτερικά από την τεχνική υπηρεσία του δήμου είτε σε συνεργασία με άλλες αρχές. Η από κοινού υλοποίηση των διαγωνιστικών διαδικασιών μπορεί να λάβει διάφορες μορφές, είτε μέσω της συντονισμένης προετοιμασίας κοινών προδιαγραφών για πολλαπλές αναθέτουσες αρχές που διενεργούν χωριστούς διαγωνισμούς είτε της από κοινού διεξαγωγής ενός διαγωνισμού. Η συνεργατική εφαρμογή μπορεί να οδηγήσει σε καλύτερους συμβατικούς όρους προς όφελος των δήμων. Θα ήταν ιδιαίτερα επωφελής για μικρούς δήμους που περιλαμβάνονται στις Κατηγορίες 4 και 6 του «Κλεισθένη» και δεν διαθέτουν τεχνική υπηρεσία ώστε να διερευνήσουν αυτή την επιλογή.</t>
  </si>
  <si>
    <t>Για την υλοποίηση του μέτρου απαιτείται δημοτικό προσωπικό που θα προετοιμάσει και θα κινήσει τις διαγωνιστικές διαδικασίες. Καθώς το δημοτικό προσωπικό ίσως χρειαστεί περισσότερη εμπειρογνωμοσύνη στον συγκεκριμένο τομέα, το σχετικό κόστος για την υλοποίηση του μέτρου περιλαμβάνεται και η κατάρτιση ή η αξιοποίηση νομικών εμπειρογνωμόνων ή συμβούλων με εμπειρία σε διαγωνισμούς. Προβλέπονται και κάποια έξοδα συντονισμού που σχετίζονται κυρίως με τον χρόνο που δαπανάται για την επικοινωνία μεταξύ των διαφόρων δημοτικών υπηρεσιών, του προσωπικού και τυχόν εξωτερικών εμπειρογνωμόνων, για τη συλλογή και την επεξεργασία δεδομένων και τη λήψη αποφάσεων.</t>
  </si>
  <si>
    <t>Με βάση το μοντέλο που θα ακολουθηθεί, το κόστος και τα έσοδα της κατασκευής δημόσιων προσβάσιμων υποδομών φόρτισης πιθανόν θα διαφέρουν για τις τοπικές αρχές. Πιο συγκεκριμένα, το μοντέλο «παραχώρησης» δεν είναι το πιο αποδοτικό από πλευράς κόστους και προτείνεται μάλλον ως ένας τρόπος για τη γεφύρωση των ελλείψεων σε δεξιότητες και δυναμικό. Ανάλογα με τη σύμβαση παραχώρησης, ένα ποσοστό των εσόδων του Φορέας εκμετάλλευσης υποδομών φόρτισης Η/Ο από τα σημεία φόρτισης μπορεί να μοιράζεται με την τοπική αρχή. Το μοντέλο «αδειοδότησης» είναι το λιγότερο δαπανηρό μεταξύ των τεσσάρων μοντέλων, αλλά οι δήμοι δεν λαμβάνουν μερίδιο των εσόδων από τη φόρτιση. Το μοντέλο «κυριότητας και λειτουργίας» είναι η πιο δαπανηρή λύση για την εκάστοτε τοπική αρχή, αλλά στο πλαίσιό του η τοπική αρχή διατηρεί την πλήρη κυριότητα του δικτύου φόρτισης και εισπράττει τα έσοδα. Τέλος, το μοντέλο της «κοινοπραξίας» είναι μια παραλλαγή του μοντέλου «κυριότητας και λειτουργίας», σύμφωνα με το οποίο η τοπική αρχή αναθέτει ορισμένες υπηρεσίες σε ιδιωτική εταιρεία. Βάσει του εν λόγω μοντέλου, η τοπική αρχή διατηρεί σημαντικό έλεγχο επί του δικτύου χρέωσης και εισπράττει τα έσοδα. Σε σύγκριση με την πλήρη κυριότητα του δικτύου, το μοντέλο της «κοινοπραξίας» περιορίζει το μέγεθος της αρχικής επένδυσης και μετακυλύει ορισμένους από τους κινδύνους στον ιδιωτικό τομέα [14].</t>
  </si>
  <si>
    <t>Οι ελληνικοί δήμοι αναμένεται να αντιμετωπίσουν αρκετές προκλήσεις σε σχέση με την υλοποίηση αυτού του μέτρου. Η τοπική αγορά ηλεκτροκίνησης είναι ακόμα σχετικά νέα και τα μέλη του προσωπικού των δήμων ενδέχεται να μην διαθέτουν την κατάλληλη τεχνογνωσία στον τομέα αυτό. Για να αντιμετωπιστεί αυτό το ζήτημα, οι δήμοι θα χρειαστούν επαρκή χρηματοδότηση για να προσλάβουν εξειδικευμένο και έμπειρο προσωπικό. Επιπλέον, οι δήμοι θα χρειαστούν καθοδήγηση και εκπαίδευση από την ελληνική κυβέρνηση ώστε να μπορέσουν να λάβουν τεκμηριωμένες αποφάσεις. Η παροχή αυτών των πόρων μπορεί να είναι σχετικά φθηνή σε σύγκριση με το συνολικό κόστος υποστήριξης της ηλεκτροκίνησης. Παρόλα αυτά, είναι σημαντικό να διασφαλιστεί η μακροπρόθεσμη επιτυχία αυτής της πρωτοβουλίας στην Ελλάδα [14].</t>
  </si>
  <si>
    <t>Κατά την επιλογή ενός μοντέλου ανάπτυξης για τα δημοσίως προσβάσιμα σημεία φόρτισης, οι δήμοι πρέπει να βρουν μια ισορροπία μεταξύ της απαιτούμενης διοικητικής προσπάθειας και του επιπέδου ελέγχου επί των σημείων φόρτισης. Ορισμένα μοντέλα, όπως η «αδειοδότηση», μπορεί να φαίνονται ελκυστικά για την ταχεία ανάπτυξη των σημείων φόρτισης λόγω της σχετικής διοικητικής τους απλότητας. Από την άλλη πλευρά, συχνά απαιτούν από τις τοπικές αρχές να παραχωρούν προνομιούχες τοποθεσίες σε ΦΕΥΦΗΟ χωρίς διαγωνισμό. Πέραν του περιορισμένου ελέγχου όσον αφορά την τοποθέτηση των σημείων φόρτισης, γεγονός που περιορίζει τη στρατηγική ανάπτυξη του δικτύου, οι τοπικές αρχές έχουν επίσης ελάχιστο έλεγχο επί της απόδοσης και της ποιότητας της παρεχόμενης υπηρεσίας από τους ΦΕΥΦΗΟ . Για την αντιμετώπιση αυτής της πρόκλησης, προτείνεται οι δήμοι να δώσουν προτεραιότητα σε μια μακροπρόθεσμη ανταγωνιστική αγορά έναντι της βραχυπρόθεσμης ανάπτυξης σημείων φόρτισης [14].</t>
  </si>
  <si>
    <t>Επιπλέον, οι δήμοι θα πρέπει να επιδιώκουν την παροχή των καλύτερων δυνατών υπηρεσιών στους πολίτες τους και να εξετάζουν τρόπους μεγιστοποίησης του οφέλους τους [14]. Ως εκ τούτου, συνιστάται ιδιαίτερα να δοθεί προτεραιότητα στην ανταγωνιστική δημοπράτηση τόσο με στόχο την ελαχιστοποίηση του κόστους όσο και με στόχο τη μεγιστοποίηση της ποιότητας των υπηρεσιών για τους καταναλωτές [14]. Τα μοντέλα διαγωνισμών μπορούν να διασφαλίσουν ότι οι υποψήφιοι ανταγωνίζονται για να προσφέρουν τη χαμηλότερη τιμή και την καλύτερη εξυπηρέτηση για τα σημεία φόρτισης [14]. Μπορούν επίσης να παρέχουν στις τοπικές αρχές μεγαλύτερο έλεγχο επί των υπηρεσιών φόρτισης σε δημόσια γη.</t>
  </si>
  <si>
    <t>Μια άλλη πρόκληση που ενδέχεται να αντιμετωπίσουν οι δήμοι είναι η συγκέντρωση της αγοράς των ΦΕΥΦΗΟ σε μια δεδομένη περιοχή και κατηγορία φόρτισης. Ενώ η παροχή μακροπρόθεσμης βεβαιότητας στους ΦΕΥΦΗΟ είναι κρίσιμη για τη διασφάλιση ενός επιχειρηματικού εγχειρήματος, η κυριαρχία ενός και μόνο ΦΕΥΦΗΟ σε μια περιοχή μπορεί δυνητικά να οδηγήσει σε υψηλότερες τιμές και έλλειψη ανταγωνισμού. Για την αντιμετώπιση αυτού του ζητήματος, οι δήμοι θα πρέπει να διαχωρίσουν τις περιοχές παραχώρησης και να ομαδοποιήσουν κερδοφόρες τοποθεσίες με λιγότερο ελκυστικές εμπορικά τοποθεσίες προκειμένου να διασφαλιστεί μια ευρεία κάλυψη. Θα πρέπει επίσης να διασφαλίσουν ότι οι καταναλωτές έχουν πάντα τη δυνατότητα επιλογής μεταξύ περισσότερων του ενός ΦΕΥΦΗΟ για μια συγκεκριμένη κατηγορία φόρτισης, όπως η φόρτιση υψηλής ισχύος, σε μια δεδομένη περιοχή [14].</t>
  </si>
  <si>
    <t>Τέλος, για να μειωθούν τα εμπόδια για τους καταναλωτές και να επιταχυνθεί η μετάβαση στα Η/Ο, συνιστάται οι δήμοι να ενθαρρύνουν την εγκατάσταση φορτιστών υψηλής ισχύος μέσω διαγωνισμών [14]. Αυτό μπορεί να γίνει παρέχοντας οικονομική υποστήριξη ή επιδοτήσεις, ιδιαίτερα στα αρχικά στάδια της αγοράς.</t>
  </si>
  <si>
    <t>Η ανάπτυξη ενός εκτεταμένου δικτύου δημοσίως προσβάσιμων σημείων φόρτισης θα μπορούσε να δημιουργήσει σημαντικά οφέλη για το περιβάλλον και την οικονομία. Πιο συγκεκριμένα, θα μπορούσε [14]:</t>
  </si>
  <si>
    <t>· Να μειώσει το «άγχος αυτονομίας» για τους οδηγούς Η/Ο που ανησυχούν ότι μπορεί να «ξεμείνουν» από ηλεκτρική ενέργεια.</t>
  </si>
  <si>
    <t>· Να διευκολύνει την κατοχή Η/Ο.</t>
  </si>
  <si>
    <t>· Να προωθήσει τη χρήση Η/Ο, μειώνοντας το αποτύπωμα άνθρακα στις μεταφορές.</t>
  </si>
  <si>
    <t>· Να δημιουργήσει μια ανταγωνιστική αγορά φόρτισης.</t>
  </si>
  <si>
    <t>· Να ενθαρρύνει την οικονομική ανάπτυξη.</t>
  </si>
  <si>
    <t>· Να δημιουργήσει ευκαιρίες απασχόλησης.</t>
  </si>
  <si>
    <t>Από την άλλη πλευρά, εάν η ανάπτυξη δημοσίως προσβάσιμων σημείων φόρτισης γίνει χωρίς προσεκτική μελέτη, θα μπορούσε [14]:</t>
  </si>
  <si>
    <t>· Να οδηγήσει σε μια λιγότερο ανταγωνιστική αγορά και, κατά συνέπεια, σε υψηλότερες τιμές, περιορίζοντας την παροχή της βέλτιστης δυνατής εμπειρίας στον πελάτη.</t>
  </si>
  <si>
    <t>· Να περιορίσει τον έλεγχο των δήμων επί των τοποθεσιών των σημείων φόρτισης και επί της παρεχόμενης υπηρεσίας.</t>
  </si>
  <si>
    <t>· Να περιορίσει τις επιλογές των καταναλωτών σε έναν μόνο ΦΕΥΦΗΟ για μια δεδομένη κατηγορία φόρτισης, όπως η φόρτιση υψηλής ισχύος, σε μια δεδομένη περιοχή.</t>
  </si>
  <si>
    <t>· Να έχει ως αποτέλεσμα την εγκατάσταση σημείων φόρτισης σε πολιτικά επωφελείς τοποθεσίες αντί σε τοποθεσίες οικονομικά βιώσιμες ή στρατηγικά κατάλληλες.</t>
  </si>
  <si>
    <t>· Να οδηγήσει σε ανισομερώς κατανεμημένες υποδομές φόρτισης με βάση αμιγώς το εμπορικό κέρδος.</t>
  </si>
  <si>
    <t>Το κύριο κόστος υλοποίησης των διαγωνισμών αφορά το προσωπικό του δήμου που θα προετοιμάσει και θα διεκπεραιώσει τους διαγωνισμούς. Καθώς το προσωπικό αυτό είναι ταυτόχρονα επιφορτισμένο με την επίβλεψη αρκετών έργων και τον χειρισμό αρκετών εργασιών, είναι δύσκολο να γίνει ακριβής εκτίμηση του σχετικού κόστους. Ωστόσο, αυτό το κόστος θα πρέπει να συνυπολογίζεται στις συνολικές δαπάνες προσωπικού που περιγράφονται στον προϋπολογισμό του δήμου. Από την άλλη πλευρά, στο μοντέλο «αδειοδότησης», το κύριο κόστος σχετίζεται με την αγορά, την εγκατάσταση, τη λειτουργία και τη συντήρηση των υποδομών φόρτισης.</t>
  </si>
  <si>
    <t>Τέλος, θα πρέπει να σημειωθεί ότι η ελληνική κυβέρνηση σχεδιάζει να υποστηρίξει οικονομικά την ανάπτυξη δημοσίως προσβάσιμων σημείων φόρτισης μέσω της δράσης «Φορτίζω Παντού», με συνολικό προϋπολογισμό 80 εκατ. ευρώ [14, 18]. Ενώ η εν λόγω ενέργεια δεν συνδέεται άμεσα με την υλοποίηση του συγκεκριμένου μέτρου, ο στόχος είναι η παροχή επιδοτήσεων για φορτιστές που περιλαμβάνονται στα ΣΦΗΟ και για σταθμούς φόρτισης υψηλής ισχύος που βρίσκονται σε κεντρικούς κόμβους ή περιοχές μεταφορών, όπως οι πολυσύχναστες τουριστικές περιοχές των λιμένων και το Διευρωπαϊκό Δίκτυο Μεταφορών [14, 18].</t>
  </si>
  <si>
    <t>Η υλοποίηση αυτού του μέτρου αναμένεται να απαιτήσει ένα μέτριο χρονικό διάστημα σε αυτό το πρώιμο στάδιο. Η τοπική αγορά ηλεκτροκίνησης δεν είναι ακόμα αρκετά αναπτυγμένη και το προσωπικό των δήμων έχει περιορισμένη τεχνογνωσία σε αυτόν τον τομέα. Ως εκ τούτου, θα πρέπει να αναπτύξει τις απαραίτητες δεξιότητες για την προετοιμασία και τη διεξαγωγή των διαγωνισμών. Ωστόσο, καθώς περισσότεροι δήμοι θα ολοκληρώνουν τους διαγωνισμούς και η αγορά θα ωριμάζει, το χρονοδιάγραμμα υλοποίησης αναμένεται να μειωθεί. Με βάση τα παραπάνω, το χρονοδιάγραμμα υλοποίησης αυτού του μέτρου βραχυπρόθεσμο προς μακροπρόθεσμο.</t>
  </si>
  <si>
    <t>Αναγνωρίζοντας τη δυσκολία και τις περιορισμένες δυνατότητες των τοπικών αρχών να αναπτύξουν και να εκτελέσουν συμβάσεις παραχώρησης σχετικά με την ηλεκτροκίνηση, η ελληνική κυβέρνηση έχει ήδη δημοσιεύσει ένα προσχέδιο κατευθυντήριων γραμμών και ένα πρότυπο σύμβασης παραχώρησης. Οι δήμοι θα κατευθύνουν τις διαδικασίες των διαγωνισμών για την ανάπτυξη δημοσίως προσβάσιμων σημείων φόρτισης με βάση τις συγκεκριμένες ανάγκες τους και την απόφασή τους σχετικά με το μοντέλο που θα ακολουθήσουν. Ωστόσο, οι δήμοι ενδέχεται να χρειαστούν καθοδήγηση και εκπαίδευση από την ελληνική κυβέρνηση ώστε να μπορέσουν να λάβουν τεκμηριωμένες αποφάσεις. Η παροχή αυτών των πόρων μπορεί να είναι σχετικά φθηνή σε σύγκριση με το συνολικό κόστος υποστήριξης της ηλεκτροκίνησης. Παρόλα αυτά, είναι σημαντικό να διασφαλιστεί η μακροπρόθεσμη επιτυχία αυτής της πρωτοβουλίας στην Ελλάδα. Με βάση τα ανωτέρω, το επίπεδο της περαιτέρω εμπλοκής της ελληνικής κυβέρνησης στην υλοποίηση του εν λόγω μέτρου θεωρείται χαμηλό.</t>
  </si>
  <si>
    <t>1. Shareef, H., Islam, M. M., and Mohamed, A. (2016). A review of the stage-of-the-art charging technologies, placement methodologies, and impacts of electric vehicles. Renewable and Sustainable Energy Reviews, 64, 403-420.</t>
  </si>
  <si>
    <t>2. LaMonaca, S., and Ryan, L. (2022). The state of play in electric vehicle charging services – A review of infrastructure provision, players, and policies. Renewable and sustainable energy reviews, 154, 111733.</t>
  </si>
  <si>
    <t>3. ITF. (2021). Cleaner Vehicles: Achieving a Resilient Technology Transition, International Transport Forum Policy Papers, No. 90, OECD Publishing, Paris.</t>
  </si>
  <si>
    <t>4. Lindberg, G., and Fridstrøm, L. (2015). Policy strategies for vehicle electrification. International Transport Forum Discussion Paper 16.</t>
  </si>
  <si>
    <t>5. Nanaki, E. A. (2020). Electric vehicles for smart cities: trends, challenges, and opportunities.</t>
  </si>
  <si>
    <t>6. International Energy Agency (IEA). (2023a). Tracking Clean Energy Progress 2023: Assessing critical energy technologies for global clean energy transitions.</t>
  </si>
  <si>
    <t>7. European Commission. (2022). Quarterly report On European electricity markets: With a focus on price developments in 2022. Volume 15, issue 4.</t>
  </si>
  <si>
    <t>8. Oikonomikos Taxydromos. (2023). Electrification: Plugging in... the sales of electric vehicles in Greece. https://www.ot.gr/2023/01/06/green/ilektrokinisi/ilektrokinisi-stin-priza-oi-poliseis-ilektrikon-oximaton-stin-ellada-grafimata/</t>
  </si>
  <si>
    <t>9. European Commission's Joint Research Centre (JRC) and the Argonne National Laboratory (ANL) of the US Department of Energy. (2023). Transatlantic technical recommendations for government funded implementation of electric vehicle charging infrastructure.</t>
  </si>
  <si>
    <t>10. Crist, P. (2012). Electric vehicles revisited: costs, subsidies and prospects. International Transport Forum Discussion Paper 03.</t>
  </si>
  <si>
    <r>
      <t>11. International Energy Agency (IEA). (2023</t>
    </r>
    <r>
      <rPr>
        <sz val="9"/>
        <color theme="1"/>
        <rFont val="Arial"/>
        <family val="2"/>
      </rPr>
      <t>b</t>
    </r>
    <r>
      <rPr>
        <sz val="9"/>
        <color rgb="FF000000"/>
        <rFont val="Arial"/>
        <family val="2"/>
      </rPr>
      <t>). Global EV Outlook 2023: Catching up with climate ambitions.</t>
    </r>
  </si>
  <si>
    <t>12. FEK A/142/23.07.2020. Promotion of electromobility and other provisions.</t>
  </si>
  <si>
    <t>13. FEK B/4380/05.10.2020. Technical specifications for the Electric Vehicle Charging Plans.</t>
  </si>
  <si>
    <t>14. ITF. (2023). Recharge and Refuel – Clean, Smart and Fair Urban Mobility for Greece: First intermediate draft report of the EV workstream.</t>
  </si>
  <si>
    <t>15. Hellenic Ministry of Energy and Environment. (2023). Draft Concession Contract "For the Development, Management and Operation of Publicly Accessible Recharging Infrastructure that are Included in Electric Vehicle Charging Schemes".</t>
  </si>
  <si>
    <t>16. NKL Nederland. (2020). Beleidskeuze 3: Uitvoeringsmodellen. https://nklnederland.nl/beleidskeuze-3-uitvoeringsmodellen/</t>
  </si>
  <si>
    <t>17. Guidehouse. (2021). Lessons from the Dutch EV charging approach. In COP26 Transport Day for SSENDistribution.</t>
  </si>
  <si>
    <t>18. FEK B/2966/05.05.2023. Announcement of the Action entitled "Fortizo Pantou" to be implemented with the support of the Recovery and Resilience Fund, under the Recovery Pillar 1 "Green Transition" Priority Axis 1.3 "Transition to a green and sustainable transport system". Greece 2.0.</t>
  </si>
  <si>
    <t xml:space="preserve">✓ Υπηρεσίες μεταφορών με μίσθωση οχήματος 
✓ Υπηρεσίες διαμοιρασμού διαδρομής
✓ Σύστημα δημόσιων συγκοινωνιών ανταποκρινόμενο στη ζήτηση </t>
  </si>
  <si>
    <t xml:space="preserve">Τα συστήματα διαμοιρασμού διαδρομών (ridesharing) και μεταφορών με μίσθωση (ηλεκτρικών) οχημάτων (ride-hailing) είναι μια μορφή μεταφοράς με δυνατότητα κράτησης, η οποία συνήθως εξυπηρετείται από διαδικτυακές πλατφόρμες. Μπορούν να περιλαμβάνουν μεμονωμένες διαδρομές ή συντονισμένες ομαδικές διαδρομές για άτομα με παρόμοια δρομολόγια που χρησιμοποιούν υπηρεσίες παροχής μετακίνησης κατόπιν παραγγελίας ή σύστημα δημόσιων συγκοινωνιών (ΔΣ) ανταποκρινόμενο στη ζήτηση. Αυτά τα προγράμματα συνδυάζουν υπηρεσίες ταξί ή μικρών λεωφορείων με υπηρεσίες εντοπισμού θέσης GPS και συστήματα κρατήσεων και πληρωμών που βασίζονται σε εφαρμογές. </t>
  </si>
  <si>
    <r>
      <t xml:space="preserve">Οι υπηρεσίες διαμοιρασμού διαδρομής και οι υπηρεσίες μεταφορών με μίσθωση οχημάτων μπορούν να ενσωματωθούν σε υφιστάμενες υπηρεσίες ΔΣ για την παροχή πρόσβασης στα πρώτα/τελευταία μίλια μιας διαδρομής (first/last mile access) και να προωθηθούν με προνομιακή τιμολόγηση (βλ. </t>
    </r>
    <r>
      <rPr>
        <sz val="9"/>
        <color rgb="FF1FA784"/>
        <rFont val="Arial"/>
        <family val="2"/>
      </rPr>
      <t>Υψηλής ποιότητας πολυτροπικές συνδέσεις - ΠΣΥ</t>
    </r>
    <r>
      <rPr>
        <sz val="9"/>
        <color rgb="FF000000"/>
        <rFont val="Arial"/>
        <family val="2"/>
      </rPr>
      <t xml:space="preserve">). Η χρήση των εν λόγω υπηρεσιών για τον σκοπό αυτό τεκμηριώνεται σε μία μελέτη όπου διαπιστώνεται αύξηση 3% στη χρήση των προαστιακών σιδηροδρόμων που σχετίζεται με τις υπηρεσίες μεταφορών με μίσθωση οχήματος [11]. Ωστόσο, η παρατηρούμενη μετατόπιση του μέσου μεταφοράς για τον σκοπό αυτό είναι κατά τα άλλα μέτρια. Και στα δύο παραδείγματα του Οντάριο, οι υπηρεσίες που ανταποκρίνονται στη ζήτηση παρέχουν συνδέσεις με το μετρό, ενώ στο παράδειγμα του Innisfil, ο σταθμός του προαστιακού σιδηροδρόμου λειτουργεί ως ένας από τους βασικούς προορισμούς όπου η υπηρεσία μπορεί να παρασχεθεί με ενιαίο κόμιστρο. </t>
    </r>
  </si>
  <si>
    <t xml:space="preserve">Στην Ελλάδα δεν υπάρχουν επί του παρόντος καθιερωμένες υπηρεσίες μεταφορών με μίσθωση οχημάτων, αν και είναι δυνατή η χρήση της Uber, μέσω της αντίστοιχης πλατφόρμας της εταιρίας, για την κλήση κανονικών ταξί και την πραγματοποίηση πληρωμών. Η αγορά ταξί είναι αυστηρά ρυθμισμένη, με ισχυρά εμπόδια εισόδου, όπως ο περιορισμός του αριθμού των επιτρεπόμενων αδειών ταξί βάσει του πληθυσμού της πόλης και οι ειδικές απαιτήσεις για τους οδηγούς και τα οχήματα. Επιπλέον, τα κόμιστρα είναι σταθερά και καθορίζονται από τον νόμο. Οι άδειες ταξί, εκδίδονται ανά ταξί και οι οδηγοί μπορούν είτε να κατέχουν άδεια είτε να εργάζονται ως υπάλληλοι. Σε αντίθεση με άλλες χώρες, οι υπηρεσίες διαμοιρασμού διαδρομής στην Ελλάδα δεν λειτούργησαν με επιτυχία στις αστικές περιοχές. Σε τοπικό επίπεδο υπάρχουν πρωτοβουλίες διαμοιρασμού διαδρομής που οργανώνονται από τους ίδιους τους χρήστες (π.χ. για υπαλλήλους και φοιτητές), ενώ σε εθνικό επίπεδο, οι προσπάθειες έχουν παραμείνει σε δοκιμαστικό στάδιο. Επιπλέον, τα συστήματα ΔΣ ανταποκρινόμενα στη ζήτηση λειτουργούν επί του παρόντος πιλοτικά σε ορισμένους δήμους, ενώ σε ορισμένες περιπτώσεις λειτουργούν σε τακτική βάση αλλά μόνο για άτομα με μειωμένη κινητικότητα (π.χ. στη Θεσσαλονίκη). Σε περίπτωση που οι εν λόγω πιλοτικές μελέτες οδηγήσουν σε αλλαγές στους κανονισμούς αναφορικά με τις υπηρεσίες μεταφορών με μίσθωση οχημάτων, οι τοπικές αρχές θα πρέπει να συμβάλουν στη διασφάλιση ότι οι εν λόγω υπηρεσίες θα είναι συμπληρωματικές των υφιστάμενων υπηρεσιών ΔΣ. </t>
  </si>
  <si>
    <t xml:space="preserve">Για την αντιμετώπιση των εκπομπών από τα ίδια τα οχήματα, μπορεί επίσης να ληφθεί υπόψη η υποστήριξη της μετάβασης σε στόλους χαμηλότερων εκπομπών. Δεδομένου ότι αυτά τα οχήματα έχουν συνήθως υψηλότερα ετήσια διανυθέντα χιλιόμετρα, είναι σημαντικό ότι η στόχευση για αυστηρότερα πρότυπα εκπομπών μπορεί να έχει σημαντικό περιβαλλοντικό αντίκτυπο. [2] Στα κίνητρα για μετάβαση σε στόλους ταξί χαμηλότερων εκπομπών, όπως εφαρμόζονται ήδη στην Ελλάδα, μπορούν επίσης να περιλαμβάνονται υπηρεσίες παροχής μετακίνησης κατόπιν παραγγελίας και υπηρεσίες ανταποκρινόμενες στη ζήτηση, με βάση τα ετήσια διανυθέντα χιλιόμετρα ή την ηλικία των οχημάτων. </t>
  </si>
  <si>
    <t xml:space="preserve">Οι υπηρεσίες παροχής μεταφορών με μίσθωση οχημάτων εφαρμόζονται σε όλα τα πλαίσια που λειτουργούν ταξί, καθώς παρέχουν παρόμοιες υπηρεσίες. Ωστόσο, τα μέτρα για τη βελτίωση των υπηρεσιών παροχής μεταφορών με μίσθωση οχημάτων σχετίζονται με τη ρύθμιση των εν λόγω υπηρεσιών και αφορούν περισσότερο τις δημοτικές παρά τις περιφερειακές αρχές. </t>
  </si>
  <si>
    <t xml:space="preserve">Οι υπηρεσίες παροχής μεταφορών με μίσθωση οχημάτων βάσει εφαρμογών αναδείχθηκαν σε παράγοντες αποδιοργάνωσης του παραδοσιακά άκρως ρυθμισμένου κλάδου των ταξί, αξιοποιώντας τις γκρίζες ζώνες της νομοθεσίας για τη χρήση ιδιωτικών οχημάτων (και οδηγών) με μερική απασχόληση και δυναμικές μεθόδους τιμολόγησης, αυξάνοντας έτσι σημαντικά την προσφορά. Οι υπηρεσίες αυτές έχουν αποφέρει διάφορα οφέλη για τους καταναλωτές, ειδικότερα την αυξημένη προσβασιμότητα ως αποτέλεσμα της υψηλότερης γεωγραφικής διαθεσιμότητας και των συχνά χαμηλότερων τιμών [1]. Οι υπηρεσίες εντοπισμού θέσης GPS καθώς και οι κρατήσεις και οι πληρωμές βάσει εφαρμογών αποτελούν πλέον τον κανόνα για τον κλάδο των ταξί και μπορούν επίσης να διευκολύνουν τις υπηρεσίες διαμοιρασμού διαδρομής (π.χ. ομαδικές διαδρομές) [2]. Η επικράτηση των υπηρεσιών παροχής μεταφορών με μίσθωση οχημάτων θα αποφέρει κάποια πιθανά οφέλη όσον αφορά τη μείωση της ιδιοκτησίας Ι.Χ. αυτοκινήτων. Ιδανικά, μπορεί να επιτρέψει στους ανθρώπους να χρησιμοποιούν άλλα μέσα μεταφοράς για τις περισσότερες καθημερινές μετακινήσεις και να εξακολουθούν να έχουν πρόσβαση σε Ι.Χ. αυτοκίνητο για τις μετακινήσεις που το απαιτούν χωρίς όμως οι ίδιοι να είναι ιδιοκτήτες του, αν και η παρατηρούμενη υποκατάσταση είναι μέτρια [3]. </t>
  </si>
  <si>
    <t xml:space="preserve">Σε αστικό περιβάλλον με αναπτυγμένα συστήματα ΔΣ, οι υπηρεσίες παροχής μεταφορών με μίσθωση οχημάτων θα πρέπει να είναι πιο περιορισμένες λόγω των σχετικών αρνητικών εξωτερικοτήτων. Ταυτόχρονα, οι αστικές περιοχές με μεγαλύτερη δεξαμενή πελατών σε σχέση με την ευρύτερη περιοχή μπορούν να καταστήσουν τις υπηρεσίες διαμοιρασμού διαδρομής πιο βιώσιμες λόγω ομοιοτήτων στους προορισμούς. Σε αυτό το πλαίσιο, οι υπεύθυνοι χάραξης πολιτικής μπορούν να επικεντρωθούν στον μετριασμό αυτών των επιπτώσεων, μέσω προτύπων πληρότητας οχημάτων και μέσω της επιτάχυνσης της μετάβασης σε οχήματα χαμηλότερων εκπομπών. </t>
  </si>
  <si>
    <t xml:space="preserve">Οι υπηρεσίες διαμοιρασμού διαδρομής είναι ιδιαίτερα σημαντικές για όλους τις διαφορετικές κατηγορίες δήμων στην Ελλάδα. 										</t>
  </si>
  <si>
    <r>
      <t xml:space="preserve">Οι υπηρεσίες διαμοιρασμού διαδρομής –οι οποίες συνεπάγονται την αύξηση της πληρότητας των υπηρεσιών παροχής μεταφορών με μίσθωση οχημάτων– μπορούν να μειώσουν τις εκπομπές ανά διανυόμενο επιβατοχιλιόμετρο με τη χρήση τέτοιων υπηρεσιών. Οι υπηρεσίες διαμοιρασμού διαδρομής εφαρμόζονται σε όλα τα περιβάλλοντα όπου μπορούν να λειτουργήσουν οι υπηρεσίες παροχής μεταφορών με μίσθωση οχημάτων. Ωστόσο, οι κοινές διαδρομές είναι πιθανότερο να χρησιμοποιηθούν εκεί όπου οι επιβάτες έχουν κοινή αφετηρία και κοινό προορισμό. Οι εταιρείες παροχής μεταφορικών υπηρεσιών έχουν διερευνήσει την παροχή κινήτρων για ομαδικές διαδρομές, προσφέροντας χαμηλότερα κόμιστρα σε διάφορες πόλεις. Οι υπεύθυνοι χάραξης πολιτικής μπορούν επίσης να παρέχουν κίνητρα για μεγαλύτερη πληρότητα με περιορισμούς και κανόνες πρόσβασης στο κράσπεδο για την επιβίβαση και την αποβίβαση. Για παράδειγμα, ο περιορισμός της επιβίβασης και της αποβίβασης για τις ομαδικές διαδρομές σε συγκεκριμένες τοποθεσίες σε δευτερεύουσες οδικές αρτηρίες μπορεί να μειώσει την κυκλοφορία των οχημάτων των υπηρεσιών παροχής μεταφορών με μίσθωση οχημάτων μέσα σε κεντρικές περιοχές ή κατοικημένες γειτονιές και να ενθαρρύνει τις υπηρεσίες διαμοιρασμού διαδρομής. Οι δημόσιες αρχές μπορούν επίσης να εξετάσουν το ενδεχόμενο προνομιακής πρόσβασης στον χώρο παρά το κράσπεδο για οχήματα υψηλής πληρότητας, ειδικά σε μεγάλους γεννήτορες μετακινήσεων όπως τα αεροδρόμια, τα λιμάνια, οι εμπορικές περιοχές, οι τουριστικές τοποθεσίες κ.λπ. [3]. Τέτοιες πολιτικές απαιτούν την αποδοχή εκ μέρους των ενδιαφερόμενων μερών, καθώς και πόρους για την παρακολούθηση και την επιβολή [2]. Θα απαιτούσαν επίσης ολοκληρωμένες πολιτικές διαχείρισης του χώρου παρά το κράσπεδο ώστε να ληφθεί υπόψη ο ανταγωνισμός για την πρόσβαση σε αυτούς τους χώρους, ειδικά σε περιοχές στο κέντρο της πόλης, ώστε να ενθαρρυνθεί η καλύτερη χρήση του χώρου [3] (βλ. </t>
    </r>
    <r>
      <rPr>
        <sz val="9"/>
        <color rgb="FF1FA784"/>
        <rFont val="Arial"/>
        <family val="2"/>
      </rPr>
      <t>Διαχείριση χώρου παρά το κράσπεδο για τις αστικές εμπορευματικές μεταφορές - ΔΧΚ</t>
    </r>
    <r>
      <rPr>
        <sz val="9"/>
        <color rgb="FF000000"/>
        <rFont val="Arial"/>
        <family val="2"/>
      </rPr>
      <t>).</t>
    </r>
  </si>
  <si>
    <t>Οι βελτιωμένες υπηρεσίες παροχής μετακίνησης κατόπιν παραγγελίας και τα συστήματα ΔΣ ανταποκρινόμενα στη ζήτηση (Demand Responsive Transport – DRT) είναι πιο κατάλληλα για αγροτικές περιοχές, όπου η βιωσιμότητα των ΔΣ σταθερής διαδρομής είναι περιορισμένη λόγω του μικρού πληθυσμού, ή σε περιαστικές περιοχές όπου μπορούν να παρέχουν πρόσβαση πρώτων και τελευταίων μιλίων σε συστήματα ΔΣ υψηλής χωρητικότητας ή μπορούν να ενσωματωθούν ως μέρος μιας συμπληρωματικής δέσμης επιλογών κινητικότητας [5].</t>
  </si>
  <si>
    <t xml:space="preserve">Οι υπηρεσίες διαμοιρασμού διαδρομής μπορούν επίσης να αποτελέσουν πρόδρομο για τα συστήματα ΔΣ ανταποκρινόμενα στη ζήτηση, για την αντιμετώπιση κενών στις υπηρεσίες ΔΣ. </t>
  </si>
  <si>
    <t>Ειδικά σε περιαστικές και αγροτικές περιοχές, όπου οι υπηρεσίες ΔΣ μπορεί να είναι περιορισμένες, τέτοια συστήματα μπορούν να παρέχουν ένα βασικό επίπεδο κινητικότητας με υψηλότερη κάλυψη και χαμηλότερα λειτουργικά κόστη σε σύγκριση με τα σταθερά δρομολόγια που παρέχουν τον ίδιο βαθμό κάλυψης [4]. Ωστόσο, το κόστος και τα οφέλη εξαρτώνται σε μεγάλο βαθμό από το πλαίσιο και οι αρχές θα πρέπει να προβλέπουν τη διενέργεια προηγούμενης ανάλυσης και τη δοκιμή αυτών των υπηρεσιών πριν από την πλήρη εφαρμογή τους. Πολλές αστικές περιοχές με ΔΣ σταθερής διαδρομής παρέχουν ήδη υπηρεσίες κατόπιν παραγγελίας για την εξυπηρέτηση ατόμων με μειωμένη κινητικότητα. Αυτές οι υπηρεσίες, που ονομάζονται επίσης υπηρεσίες μαζικών μετακινήσεων με βάση τη ζήτηση, συνήθως έχουν απαιτήσεις επιλεξιμότητας και εξυπηρετούν συγκεκριμένες ομάδες χρηστών (π.χ. ενήλικες μεγαλύτερης ηλικίας, άτομα με αναπηρίες ή περιορισμένη κινητικότητα) ή συγκεκριμένους τύπους διαδρομών (π.χ. πρόσβαση σε ιατρικές υπηρεσίες). Οι υπηρεσίες αυτές μπορούν να ενσωματωθούν στις ΔΣ σταθερής διαδρομής, λειτουργώντας ως υπηρεσίες τροφοδότησης σε σταθμούς χωρίς εμπόδια, ή μπορούν να παρέχονται χωριστά, με εξυπηρέτηση από την αφετηρία της διαδρομής έως τον προορισμό.</t>
  </si>
  <si>
    <t>Όταν παρέχονται ως εναλλακτική λύση στις ΔΣ σταθερής τροχιάς σε αραιοκατοικημένες περιοχές, τα συστήματα μεταφορών ανταποκρινόμενα στη ζήτηση είναι πιθανότερο να είναι πλήρως ευέλικτα και μπορούν να είναι διομότιμες (peer-to-peer) υπηρεσίες, παρόμοιες με τις παραδοσιακές υπηρεσίες παροχής μεταφορών με μίσθωση οχημάτων. Μπορούν επίσης να χρησιμοποιούν μικρότερα οχήματα, όπως επιβατικά αυτοκίνητα (συμπεριλαμβανομένων των υφιστάμενων υπηρεσιών ταξί) και φορτηγάκια. Σε πιο πυκνοκατοικημένες περιοχές, μπορούν να κυμαίνονται από πλήρως ευέλικτες υπηρεσίες έως ημι-ευέλικτες ή υβριδικές υπηρεσίες ενσωματωμένες στις μεταφορές σταθερής διαδρομής. [5] Μπορούν επίσης να χρησιμοποιούν μικρότερα οχήματα, αν και συνήθως χρησιμοποιούν μικρά λεωφορεία ενώ σε ορισμένες περιοχές έχουν χρησιμοποιήσει και λεωφορεία κανονικού μεγέθους. Οι πλήρως ευέλικτες υπηρεσίες συνήθως έχουν ανοικτά χρονοδιαγράμματα και δυναμική δρομολόγηση ανάλογα με τη ζήτηση. Οι ημι-ευέλικτες και οι υβριδικές υπηρεσίες είναι συνήθως πιο καθορισμένες όσον αφορά την περιοχή κάλυψης, τις τοποθεσίες επιβίβασης και αποβίβασης, τις ώρες λειτουργίας, καθώς και άλλα χαρακτηριστικά της υπηρεσίας, όπως οι χρόνοι αναμονής και οι χρόνοι μετακίνησης εντός του οχήματος [4].</t>
  </si>
  <si>
    <t>Τα συστήματα μεταφορών ανταποκρινόμενα στη ζήτηση έχουν τη δυνατότητα να ενθαρρύνουν τους ανθρώπους να χρησιμοποιούν τις ΔΣ, μειώνοντας την εξάρτησή τους από το Ι.Χ. αυτοκίνητο, ειδικά όσον αφορά το δεύτερο ή το τρίτο αυτοκίνητο. Οι μετακινήσεις με συστήματα μεταφορών ανταποκρινόμενα στη ζήτηση μπορούν να συνδεθούν με τις τακτικές ΔΣ και, καλύπτοντας το τελευταίο μίλι ενώ τα συστήματα αυτά μπορούν να ενθαρρύνουν τους ανθρώπους να χρησιμοποιούν τις ΔΣ για ολόκληρη τη διαδρομή τους. Στη Φινλανδία μελετήθηκε η υπηρεσία Kyläkyyti στο Porvoo και διαπιστώθηκε ότι το 67% των διαδρομών που πραγματοποιήθηκαν με την υπηρεσία θα πραγματοποιούνταν με Ι.Χ. αυτοκίνητο, ενώ το 27% εξ αυτών δεν θα πραγματοποιούνταν καθόλου. Μετά τη δοκιμή, η υπηρεσία μείωσε τον αριθμό των διανυθέντων χιλιομέτρων κατά 12.6%, που ισοδυναμεί με μείωση 10 923 χιλιομέτρων και εξοικονόμηση 2.6 τόνων CO2. Είναι ενδιαφέρον ότι το 36% των χιλιομέτρων που εξοικονομήθηκαν θα μπορούσαν να είχαν διανυθεί με ταξί [6,7].</t>
  </si>
  <si>
    <t>Ορισμένοι δήμοι στο Οντάριο του Καναδά έχουν συνεργαστεί με εταιρείες παροχής μεταφορικών υπηρεσιών και με εταιρείες λογισμικού συστημάτων μεταφορών ανταποκρινόμενων στη ζήτηση που παρέχουν το λογισμικό αντιστοίχισης και βελτιστοποίησης διαδρομών για να παρέχουν εναλλακτικές λύσεις ανταποκρινόμενες στη ζήτηση έναντι των συμβατικών ΔΣ σταθερής διαδρομής. Ο δήμος του Innisfil συνεργάστηκε με την Uber για την παροχή μιας πλήρως ευέλικτης υπηρεσίας πόρτα-πόρτα με έως 30 επιδοτούμενες διαδρομές ανά κάτοικο μηνιαίως. Διαδρομές σε συγκεκριμένους σημαντικούς προορισμούς που θα μπορούσαν να ομαδοποιηθούν προσφέρθηκαν με ενιαίο κόμιστρο (4-6 δολάρια Καναδά, 2.7-4.06 ευρώ), ενώ άλλοι προορισμοί έλαβαν επιδότηση 4 δολάρια Καναδά (2.7 ευρώ) [8]. Η προσφορά ομαδικών διαδρομών με ενιαίο κόμιστρο μπορεί να αποτελέσει κίνητρο για υψηλή πληρότητα. Αυτό το μοντέλο επιλέχθηκε επειδή παρείχε υψηλότερη κάλυψη και χαμηλότερο κόστος σε σύγκριση με μια ισοδύναμη υπηρεσία σταθερής διαδρομής. Ωστόσο, με την πάροδο του χρόνου, η δημοτικότητα της υπηρεσίας οδήγησε σε υψηλότερο κόστος και σε προκλήσεις όσον αφορά τον εφοδιασμό, οδηγώντας την πόλη στη διερεύνηση μιας υπηρεσίας κατόπιν παραγγελίας με αποκλειστικό στόλο [9]. Τα συστήματα μεταφορών ανταποκρινόμενα στη ζήτηση είναι επωφελή μόνο όταν η ζήτηση είναι χαμηλή. Καθώς αυξάνεται η ζήτηση, το κόστος αυξάνεται δραματικότερα από ό,τι στις υπηρεσίες σταθερής διαδρομής λόγω της πρόσθετης προμήθειας που απαιτείται.</t>
  </si>
  <si>
    <t>Σε ορισμένα πλαίσια, διερευνήθηκαν ημι-ευέλικτα συστήματα ΔΣ ανταποκρινόμενα στη ζήτηση ως εναλλακτική επιλογή για σταθερά δρομολόγια χαμηλής ζήτησης. Ο δήμος Belleville του Οντάριο αντικατέστησε ένα σταθερό νυχτερινό δρομολόγιο που είχε χαμηλή επιβατική κίνηση με μια υπηρεσία μεταφορών ανταποκρινόμενη στη ζήτηση , χρησιμοποιώντας τον υφιστάμενο στόλο λεωφορείων του. Η υπηρεσία μεταφορών ανταποκρινόμενη στη ζήτηση παρέχει υψηλότερη γεωγραφική κάλυψη και μικρότερους χρόνους αναμονής σε σύγκριση με την υπηρεσία σταθερής διαδρομής [10]. Για τον πάροχο υπηρεσιών, η υπηρεσία επιτρέπει επίσης τη δυναμική ανάπτυξη των οχημάτων ώστε να καλύπτεται η ζήτηση κατά τη διάρκεια εποχικών αιχμών, γεγονός που μπορεί να είναι ιδιαίτερα σημαντικό για τους δήμους της Ελλάδας που βιώνουν εποχικές αυξήσεις στη ζήτηση των μετακινήσεων λόγω τουρισμού. Τα δεδομένα αφετηρίας-προορισμού από αυτές τις υπηρεσίες μπορούν επίσης να χρησιμοποιηθούν για τη μείωση των χρόνων αναμονής (και ενδεχομένως των κενών οχηματοχιλιομέτρων) εάν τα οχήματα μπορούν να σταθμεύουν εκεί όπου αναμένεται ζήτηση.</t>
  </si>
  <si>
    <r>
      <t xml:space="preserve">Στις </t>
    </r>
    <r>
      <rPr>
        <b/>
        <sz val="9"/>
        <color rgb="FF000000"/>
        <rFont val="Arial"/>
        <family val="2"/>
      </rPr>
      <t>υπηρεσίες διαμοιρασμού διαδρομής και παροχής μεταφορών με μίσθωση οχημάτων</t>
    </r>
    <r>
      <rPr>
        <sz val="9"/>
        <color rgb="FF000000"/>
        <rFont val="Arial"/>
        <family val="2"/>
      </rPr>
      <t xml:space="preserve"> συνήθως χρησιμοποιούνται εφαρμογές smartphone και απαιτείται οι πρόσληψη οδηγών που επιθυμούν να δραστηριοποιούνται μέσω της εφαρμογής. Για τη χρήση υφιστάμενων πλατφορμών, θα πρέπει να καταβληθούν τέλη άδειας χρήσης λογισμικού στον πάροχο της πλατφόρμας. Ο πάροχος της πλατφόρμας εισπράττει μια πάγια αμοιβή ανά διαδρομή για την παροχή του συστήματος και οι οδηγοί δεν είναι άμεσα εργαζόμενοι της εταιρείας. Το κόστος για τις υπηρεσίες διαμοιρασμού διαδρομής βαρύνει συνήθως τους φορείς εκμετάλλευσης, αλλά οι αρχές θα πρέπει να καλύψουν το κόστος για τη κατάλληλη αδειοδότηση των εν λόγω υπηρεσιών και τις σχετικές δραστηριότητες επιβολής [2]. </t>
    </r>
  </si>
  <si>
    <r>
      <t xml:space="preserve">Το κόστος για ένα </t>
    </r>
    <r>
      <rPr>
        <b/>
        <sz val="9"/>
        <color rgb="FF000000"/>
        <rFont val="Arial"/>
        <family val="2"/>
      </rPr>
      <t>σύστημα ΔΣ ανταποκρινόμενο στη ζήτηση</t>
    </r>
    <r>
      <rPr>
        <sz val="9"/>
        <color rgb="FF000000"/>
        <rFont val="Arial"/>
        <family val="2"/>
      </rPr>
      <t xml:space="preserve"> ποικίλλει ανάλογα με τη μέθοδο παροχής των υπηρεσιών και τον σχεδιασμό των υπηρεσιών. Η μέθοδος παροχής των υπηρεσιών μπορεί να είναι μια διότιμη υπηρεσία ή μια υπηρεσία μεταφορών με μίσθωση οχημάτων που παρέχεται από ανάδοχο. Μπορεί επίσης να κυμαίνεται από πλήρως ευέλικτες υπηρεσίες πόρτα-πόρτα, ημι-ευέλικτες (υπηρεσίες απόκλισης διαδρομής με καθορισμένη επιβίβαση και αποβίβαση), έως υβριδικές υπηρεσίες (μεταξύ πλήρως ευέλικτων και ημι-ευέλικτων) που ενσωματώνονται σε μεταφορές σταθερής διαδρομής. Ο σχεδιασμός των υπηρεσιών περιλαμβάνει την περιοχή κάλυψης, τις ώρες λειτουργίας και άλλα χαρακτηριστικά των υπηρεσιών, όπως οι χρόνοι αναμονής και οι χρόνοι μετακίνησης εντός του οχήματος. Γενικά, όσο συντομότεροι είναι οι χρόνοι αναμονής και οι χρόνοι μετακίνησης εντός του οχήματος, τόσο πιο δαπανηρή θα είναι η υπηρεσία, καθώς μια τέτοια υπηρεσία θα απαιτούσε συνήθως μεγαλύτερο στόλο. Το κόστος για ένα σύστημα μεταφορών ανταποκρινόμενο στη ζήτηση μπορεί να περιλαμβάνει τον στόλο, το προσωπικό, τη λειτουργία και τη συντήρηση, καθώς και την άδεια χρήσης του σχετικού λογισμικού. Οι αρχές θα πρέπει επίσης να καλύψουν το κόστος τυχόν επιδοτήσεων κομίστρου εάν επιλέξουν να τις χρησιμοποιήσουν για να ενθαρρύνουν την υψηλότερη πληρότητα οχημάτων.</t>
    </r>
  </si>
  <si>
    <t xml:space="preserve">Παρόλο που ορισμένες εφαρμογές των συστημάτων ΔΣ ανταποκρινόμενων στη ζήτηση έχουν οδηγήσει σε μείωση του κόστους, η εμπειρία δείχνει ότι μπορεί να χρειαστεί χρόνος μέχρι οι υπηρεσίες να επιτύχουν την εξοικονόμηση κόστους. Μέχρι να επιτευχθεί η κρίσιμη μάζα, η επιδότηση ανά διαδρομή μπορεί να είναι υψηλή [8]. Για την επίτευξη της κρίσιμης μάζας, ο σχεδιασμός των εν λόγω υπηρεσιών θα πρέπει να δοκιμαστεί προκειμένου να διασφαλιστεί ότι αντιμετωπίζουν επαρκώς τα κενά στην κινητικότητα και ότι είναι ελκυστικά για τους χρήστες. Ωστόσο, η λειτουργία των υπηρεσιών πιλοτικά, όπως συμβαίνει στις περισσότερες περιπτώσεις στην Ελλάδα, μπορεί να αποτελέσει εμπόδιο για την υιοθέτησή τους εάν η διάρκεια της υπηρεσίας είναι πολύ σύντομη για να επιτρέψει στους ανθρώπους να την δοκιμάσουν ή εάν η διάρκεια της υπηρεσίας είναι αβέβαιη. Η διεξαγωγή πιλοτικών μελετών μπορεί επίσης να απαιτεί πολλούς πόρους, καθώς απαιτείται η συλλογή και η ανάλυση δεδομένων, καθώς και η αξιολόγηση της απόδοσης. </t>
  </si>
  <si>
    <t xml:space="preserve">Η μετάβαση από την πιλοτική εφαρμογή στη μόνιμη λειτουργία προϋποθέτει διαβούλευση με τα ενδιαφερόμενα μέρη, υποστηρικτική ρύθμιση και αξιόπιστες χρηματοδοτικές επιλογές. Μια προσέγγιση «από κάτω προς τα πάνω» που διερευνά τις συνέργειες μεταξύ των ευέλικτων λύσεων συλλογικής κινητικότητας που ήδη υπάρχουν (όπως υπηρεσίες τοπικών ΔΣ) και των επίσημων υπηρεσιών μπορεί να αποτελέσει χρήσιμο τρόπο κατανόησης των αναγκών μετακίνησης. Σε ό,τι αφορά τη ρύθμιση, τους διαγωνισμούς και τις συμφωνίες λειτουργίας ενδέχεται να χρειαστεί προσαρμογή, ώστε να επιτραπεί σε διαφορετικούς τύπους φορέων εκμετάλλευσης (όπως τοπικά ταξί και υπηρεσίες τοπικών ΔΣ) να υποβάλλουν προσφορές για συμβάσεις παροχής δημόσιων υπηρεσιών ή να τους δίνεται η δυνατότητα να συνεργάζονται με υφιστάμενους παρόχους ΔΣ για την καλύτερη ενσωμάτωση των υπηρεσιών [12]. Η αναζήτηση εμπορικών συνεργασιών για ορισμένες ειδικές υπηρεσίες (π.χ. συνδέσεις με καταστήματα εκτός πόλης, μεταφορές από και προς το αεροδρόμιο) μπορεί να είναι ένας τρόπος για να εξασφαλιστεί η χρηματοδότηση [6]. </t>
  </si>
  <si>
    <t xml:space="preserve">Οι διότιμες υπηρεσίες μπορεί να οδηγήσουν σε ορισμένα κενά στην πρόσβαση των ατόμων με περιορισμένη κινητικότητα. Για να διασφαλιστεί ότι οι υπηρεσίες αυτές είναι καθολικά προσβάσιμες, θα πρέπει να ληφθεί πρόσθετη μέριμνα για οχήματα προσβάσιμα από αναπηρικά αμαξίδια και για συνοδευόμενες διαδρομές. Αυτές οι υπηρεσίες μπορεί να απαιτούν πρόσθετες επιδοτήσεις ή συμφωνίες συνεργασίας με υφιστάμενες υπηρεσίες που είναι προσβάσιμες από αναπηρικά αμαξίδια. </t>
  </si>
  <si>
    <t>Για ευέλικτες και ημι-ευέλικτες υπηρεσίες  μεταφορών ανταποκρινόμενες στη ζήτηση , θα πρέπει επίσης να υπάρχει μέριμνα για ανεμπόδιστες υποδομές στις τοποθεσίες επιβίβασης και αποβίβασης. Σε αντίθεση με τις υπηρεσίες σταθερής διαδρομής, όπου μπορούν να σχεδιαστούν ανεμπόδιστες υποδομές για τις στάσεις λεωφορείων και τους σταθμούς. Με τη δυνατότητα επιβίβασης και αποβίβασης σε περισσότερες τοποθεσίες, υπάρχει το ενδεχόμενο ορισμένοι χρήστες της υπηρεσίας να συναντήσουν εμπόδια στην πρόσβαση κατά τη χρήση των υπηρεσιών.</t>
  </si>
  <si>
    <t xml:space="preserve">Τα ταξί και οι υπηρεσίες παροχής μεταφορών με μίσθωση οχημάτων συνδέονται με μεγαλύτερη ασφάλεια από ό,τι το περπάτημα, ιδίως όσον αφορά τους νυχτερινούς επιβάτες και τις γυναίκες. Σύμφωνα με μια μελέτη στη Σόφια, οι γυναίκες είναι πιθανότερο να μετακινηθούν με ταξί κατά τη διάρκεια της νύχτας, τόσο για λόγους εργασίας όσο και για διασκέδαση. [13] Σε σύγκριση με τα παραδοσιακά ταξί, οι υπηρεσίες παροχής μεταφορών με μίσθωση οχημάτων μπορούν να έχουν πρόσθετα οφέλη για την ασφάλεια λόγω της δυνατότητας διαμοιρασμού, της πληρωμής χωρίς μετρητά και του συστήματος αξιολόγησης. Παρ’ όλα αυτά, οι αναφερθείσες περιπτώσεις γυναικών που παρενοχλούνται ή δέχονται επίθεση από οδηγούς υπηρεσιών παροχής μεταφορών με μίσθωση οχημάτων εξακολουθούν να είναι συχνές. Αυτό υποδεικνύει ότι οι παραδοσιακές προσεγγίσεις για τη ρύθμιση της ασφάλειας θα πρέπει να εξακολουθούν να αποτελούν βασικό μέλημα κατά την αξιολόγηση των υπηρεσιών παροχής μεταφορών με μίσθωση οχημάτων και των υπηρεσιών διαμοιρασμού διαδρομής. </t>
  </si>
  <si>
    <t>Ενώ οι διότιμες υπηρεσίες προσφέρουν ευελιξία, παρουσιάζουν επίσης κάποιες προκλήσεις όσον αφορά την επάρκεια στην προσφορά οδηγών και μπορεί να οδηγήσουν σε λιγότερο αξιόπιστες υπηρεσίες. Η επιδίωξη ενός υβριδικού σχήματος, με αποκλειστικές υπηρεσίες ανταποκρινόμενες στη ζήτηση, καθώς και με διότιμες υπηρεσίες για την κάλυψη των κενών, μπορεί να είναι μια επιλογή [9]. Η ενσωμάτωση των υπηρεσιών ανταποκρινόμενων στη ζήτηση με τις υφιστάμενες υπηρεσίες σταθερής διαδρομής και με άλλες κοινόχρηστες υπηρεσίες κινητικότητας μπορεί επίσης να αντιμετωπίσει αυτό το πρόβλημα. Στην Ελλάδα, η Αστυπάλαια διαθέτει υπηρεσίες διαμοιρασμού διαδρομής ανταποκρινόμενες στη ζήτηση με την ονομασία AstyBUS, στις οποίες χρησιμοποιούνται ηλεκτρικά μικρά λεωφορεία και οι οποίες είναι ενσωματωμένες σε άλλες κοινόχρηστες υπηρεσίες κινητικότητας στο νησί, ενώ οι επιβάτες μπορούν να πληρώσουν μέσω εφαρμογής για τις υπηρεσίες που χρησιμοποιούν. Η υπηρεσία λεωφορείων προσφέρεται με σταθερό κόμιστρο ανά διαδρομή και οι κάτοικοι δικαιούνται ετήσιο εισιτήριο στα 60 ευρώ [14].</t>
  </si>
  <si>
    <r>
      <t xml:space="preserve">Η προώθηση της ηλεκτροκίνησης για υπηρεσίες που παρέχονται από το κοινό (όχι μόνο δηλαδή από επαγγελματίες οδηγούς ταξί) μπορεί επίσης να αποτελέσει πρόκληση, καθώς μπορεί να είναι δύσκολο να στοχεύσει κανείς ειδικά σε αυτούς τους οδηγούς. Μια επιλογή μπορεί να είναι η στόχευση των επιδοτήσεων για ανανέωση στόλου με βάση τα ετήσια διανυθέντα χιλιόμετρα, ώστε να ενθαρρυνθούν τα άτομα με υψηλά ετήσια διανυθέντα χιλιόμετρα να μεταβούν σε καθαρούς στόλους. Ένας συνδυασμός άλλων μέτρων, όπως προγράμματα περιορισμού πρόσβασης (βλ. </t>
    </r>
    <r>
      <rPr>
        <sz val="9"/>
        <color rgb="FF1FA784"/>
        <rFont val="Arial"/>
        <family val="2"/>
      </rPr>
      <t>Συστήματα ρύθμισης πρόσβασης οχημάτων σε αστικές περιοχές - ΣΡΠ</t>
    </r>
    <r>
      <rPr>
        <sz val="9"/>
        <color rgb="FF000000"/>
        <rFont val="Arial"/>
        <family val="2"/>
      </rPr>
      <t xml:space="preserve">) και γενικές επιδοτήσεις για την ηλεκτροκίνηση, μπορεί επίσης να είναι χρήσιμος για την ενθάρρυνση της μετάβασης σε οχήματα χαμηλότερων εκπομπών. </t>
    </r>
  </si>
  <si>
    <t xml:space="preserve">Οι υπηρεσίες διαμοιρασμού διαδρομής και οι υπηρεσίες μεταφορών με μίσθωση οχημάτων που υλοποιούνται χωρίς συμπληρωματικές πολιτικές μπορεί να οδηγήσουν σε αρνητικά αποτελέσματα, αντισταθμίζοντας τα πιθανά οφέλη. Για παράδειγμα, έχει διαπιστωθεί ότι οι υπηρεσίες παροχής μεταφορών με μίσθωση οχημάτων αυξάνουν τα συνολικά οχηματοχιλιόμετρα σε πολλές περιπτώσεις λόγω των προκαλούμενων μετακινήσεων και των υψηλότερων «νεκρών» οχηματοχιλιομέτρων (διαδρομές κενών οχημάτων που είναι απαραίτητες για την παροχή μεταφορικών υπηρεσιών). Ως αποτέλεσμα, οι εκπομπές ανά επιβατοχιλιόμετρο είναι οι υψηλότερες σε σύγκριση με τις υπόλοιπες επιλογές αστικής κινητικότητας [3]. </t>
  </si>
  <si>
    <t xml:space="preserve">Σε ορισμένες περιπτώσεις, έχει διαπιστωθεί ότι οι υπηρεσίες παροχής μεταφορών με μίσθωση οχημάτων εκτρέπουν τις μετακινήσεις από πιο βιώσιμα μέσα μεταφοράς, ειδικά τις ΔΣ και τους ενεργητικούς τρόπους μετακίνησης [1]. Εάν αυτή η εκτροπή από άλλα μέσα ΔΣ είναι μεγαλύτερη από την παρατηρούμενη στροφή προς τις υπηρεσίες παροχής μεταφορών με μίσθωση οχημάτων ως μέσο πρόσβασης στα πρώτα/τελευταία μίλια μιας διαδρομής προς ένα σύστημα μετρό [9], οι τάσεις αυτές επηρεάζουν αρνητικά τη βιωσιμότητα των πόλεων, μέσω της αύξησης της κυκλοφοριακής συμφόρησης και των θανάτων από τροχαία ατυχήματα. </t>
  </si>
  <si>
    <t xml:space="preserve">Ωστόσο, δεδομένων των υφιστάμενων πλεονεκτημάτων, διάφορες συμπληρωματικές πολιτικές μπορούν να αντιμετωπίσουν αυτές τις εξωτερικότητες. Σε αυτές περιλαμβάνεται η καλύτερη ενσωμάτωση με άλλες προσφορές κινητικότητας (π.χ. κοινόχρηστες υπηρεσίες κινητικότητας, ΔΣ, τοπικές υπηρεσίες ΔΣ). Άλλα συμπληρωματικά μέτρα που ενθαρρύνουν τη μείωση των ιδιόκτητων Ι.Χ. αυτοκινήτων, όπως οι κανονισμοί στάθμευσης και η προώθηση των ενεργητικών τρόπων μετακίνησης , μπορούν επίσης να βοηθήσουν στην αντιμετώπιση αυτών των προκλήσεων. </t>
  </si>
  <si>
    <t xml:space="preserve">Το κόστος για ένα σύστημα ΔΣ ανταποκρινόμενο στη ζήτηση ποικίλλει ανάλογα με τη μέθοδο παροχής των υπηρεσιών και τον σχεδιασμό των υπηρεσιών. Για μια πλήρως ευέλικτη υπηρεσία πληθοπορισμού ανταποκρινόμενη στη ζήτηση, παρόμοια με αυτή του Innisfil του Οντάριο, στο κόστος περιλαμβάνεται η αδειοδότηση της υπηρεσίας, καθώς και οι επιδοτήσεις για το κόμιστρο. Στον δήμο του Innisfil το 2021, το μέσο κόστος ανά διαδρομή προς την πόλη ήταν περίπου 11 δολάρια Καναδά (8 ευρώ). Στο κόστος αυτό περιλαμβάνονται δωρεάν διαδρομές που παρέχονται από τον δήμο στο πλαίσιο του προγράμματος υποστήριξης βασικών μετακινήσεων, οι οποίες το 2021 ανήλθαν στο 25% των συνολικών διαδρομών που πραγματοποιήθηκαν. Το κόστος αυτό είναι σχεδόν διπλάσιο από εκείνο πόλεων παρόμοιου μεγέθους σε πληθυσμό στο Νότιο Οντάριο που παρέχουν υπηρεσίες σταθερής διαδρομής. Ωστόσο, αξίζει να σημειωθεί ότι η πληθυσμιακή πυκνότητα του Innisfil είναι χαμηλότερη από αυτές τις συγκρίσιμες πόλεις, και οι υπηρεσίες κατά παραγγελία διατηρούν πολύ υψηλότερη κάλυψη υπηρεσιών. </t>
  </si>
  <si>
    <t>Η έναρξη ενός συστήματος μεταφορών ανταποκρινόμενο στη ζήτηση μπορεί να είναι δαπανηρή και έχουν εγερθεί αμφιβολίες σχετικά με τη γενίκευσή του λόγω των υψηλών επιδοτήσεων (έως 20-25 ευρώ ανά διαδρομή στη Γαλλία) και της χαμηλής πελατείας σε ορισμένες περιπτώσεις. Στην αγροτική Νέα Νότια Ουαλία, τα συστήματα μεταφορών ανταποκρινόμενα στη ζήτηση είχαν μέσο κόστος ανά διαδρομή 80 δολάρια ΗΠΑ (74 ευρώ) κατά το πρώτο έτος λειτουργίας, με ανάκτηση κομίστρου μόλις 3% έναντι 24% για τις υπηρεσίες σταθερής διαδρομής. Τα συστήματα μεταφορών ανταποκρινόμενα στη ζήτηση θα μπορούσαν να γίνουν μια μεμονωμένη υπηρεσία ταξί σε περιοχές με χαμηλή και διάσπαρτη ζήτηση. Παρ’ όλα αυτά, παραδείγματα όπως το CallConnect στο Lincolnshire ή στην περιοχή Vidzeme στη Λετονία δείχνουν ότι η επιδότηση που απαιτείται για τα συστήματα μεταφορών ανταποκρινόμενα στη ζήτηση είναι περίπου η ίδια με εκείνη που απαιτείται για τις παλαιότερες, λιγότερο αποτελεσματικές υπηρεσίες σταθερής διαδρομής. Το χαμηλότερο κόστος λειτουργίας των μικρότερων οκταθέσιων λεωφορείων καθιστά την εν λόγω λειτουργία πιο προσιτή από τις συμβατικές υπηρεσίες για το παρεχόμενο επίπεδο υπηρεσιών. Ωστόσο, ο χαμηλός όγκος επιβατών σε μια έντονα αγροτική περιοχή θα οδηγούσε σε υψηλή επιδότηση ανά επιβάτη [12].</t>
  </si>
  <si>
    <t xml:space="preserve">Μια υπηρεσία μεταφορών ανταποκρινόμενη στη ζήτηση με αποκλειστικό στόλο θα περιλαμβάνει το κόστος λειτουργίας (π.χ. προσωπικό, απόκτηση και συντήρηση οχημάτων) εκτός από το κόστος για την άδεια χρήσης λογισμικού. Το κόστος για αυτόν τον τύπο υπηρεσιών μπορεί να είναι χαμηλότερο από ό,τι για τις υπηρεσίες σταθερής διαδρομής που προσφέρουν παρόμοιο επίπεδο κάλυψης. Σε ορισμένους δήμους της Δανίας, οι υπηρεσίες που ανταποκρίνονται στη ζήτηση που αντικαθιστούν σταθερά δρομολόγια τα οποία δεν ήταν οικονομικά βιώσιμα πέτυχαν εξοικονόμηση κόστους 20-40% σε σύγκριση με τα υφιστάμενα σταθερά δρομολόγια [8]. Σε περίπτωση μετατροπής τμήματος υφιστάμενης υπηρεσίας ΔΣ σε υπηρεσία ανταποκρινόμενη στη ζήτηση, τότε το μοναδικό πρόσθετο κόστος θα σχετίζεται με τυχόν αλλαγές στις υφιστάμενες υπηρεσίες προγραμματισμού και δρομολόγησης. Οι περισσότεροι υφιστάμενοι πάροχοι πλατφορμών διαχείρισης ΔΣ μπορούν επίσης να παρέχουν υπηρεσίες δυναμικού προγραμματισμού και δρομολόγησης σε πραγματικό χρόνο, οι οποίες απαιτούνται για μία υπηρεσία ανταποκρινόμενη στη ζήτηση. Εάν οι υφιστάμενες πλατφόρμες διαχείρισης ΔΣ περιλαμβάνουν αυτή την επιλογή, το μόνο πρόσθετο κόστος θα σχετίζεται με την υπηρεσία κράτησης διαδρομής από τον πελάτη, η οποία συνήθως παρέχεται μέσω ηλεκτρονικών υπηρεσιών ή εφαρμογών smartphone. Ανάλογα με τα ποσοστά διείσδυσης των smartphone, μπορεί να χρειαστούν συνοδευτικές τηλεφωνικές υπηρεσίες για την παροχή εναλλακτικής επιλογής. Για τις υπηρεσίες αυτές θα απαιτηθεί προσωπικό. </t>
  </si>
  <si>
    <t>Οι υπηρεσίες διαμοιρασμού διαδρομής μέσω πληθοπορισμού μπορούν να υλοποιηθούν με σχετικά χαμηλή προσπάθεια στις περισσότερες περιπτώσεις. Ωστόσο, η υλοποίηση των συστημάτων ΔΣ ανταποκρινόμενων στη ζήτηση θα πρέπει να ακολουθεί μια συμμετοχική προσέγγιση για την αντιμετώπιση των αναγκών μετακίνησης και θα πρέπει να συνδυάζεται με το ευρύτερο δίκτυο μεταφορών για να είναι πιο επιτυχημένη. Επίσης, απαιτείται προσεκτική εξέταση του περιβάλλοντος λειτουργίας και της διαθεσιμότητας χρηματοδότησης [12].</t>
  </si>
  <si>
    <t xml:space="preserve">Μπορεί να εξεταστεί το ενδεχόμενο πιλοτικών εφαρμογών, αλλά θα πρέπει να προγραμματίζονται για επαρκές χρονικό διάστημα ώστε τα αποτελέσματα να έχουν νόημα, καθώς και να περιλαμβάνουν χρόνο και πόρους για την παρακολούθηση και την αξιολόγηση. </t>
  </si>
  <si>
    <t xml:space="preserve">Επί του παρόντος, υπάρχουν ρυθμιστικοί περιορισμοί στην υλοποίηση προγραμμάτων διαμοιρασμού διαδρομής και συστημάτων ΔΣ ανταποκρινόμενων στη ζήτηση και συνεπώς απαιτείται έντονη εμπλοκή της κεντρικής κυβέρνησης για τη σύνταξη και έγκριση του απαραίτητου νομοθετικού πλαισίου. Για την απλοποίηση αυτών των διαδικασιών και την προώθηση της εφαρμογής δοκιμών με συστήματα μεταφορών ανταποκρινόμενα στη ζήτηση, είναι απαραίτητη η ρητή αναφορά των συστημάτων μεταφορών ανταποκρινόμενων στη ζήτηση στη νομοθεσία και στο υλικό καθοδήγησης. Μια κρίσιμη πτυχή είναι η μεγιστοποίηση του αριθμού των δυνητικών πάροχων μεταφορικών υπηρεσιών. Για να επιτευχθεί αυτό, οι απαιτήσεις υποβολής προσφορών και αδειοδότησης των φορέων εκμετάλλευσης θα πρέπει να προσαρμοστούν ώστε οι πάροχοι υπηρεσιών μεταφορών ανταποκρινόμενων στη ζήτηση να έχουν τη δυνατότητα να υποβάλλουν προσφορές για συμβάσεις παροχής δημόσιων υπηρεσιών σε αγροτικές περιοχές [5]. </t>
  </si>
  <si>
    <t>Για τις υπηρεσίες διαμοιρασμού διαδρομής, δεν υπάρχει τέτοια υποχρέωση καθώς δεν ισχύει κανένας νομικός περιορισμός σε αυτό το πλαίσιο. Δεν υπάρχουν ρυθμιστικοί ή νομικοί περιορισμοί για τις υπηρεσίες διαμοιρασμού διαδρομής.</t>
  </si>
  <si>
    <t xml:space="preserve">Για να αυξηθεί η υιοθέτηση στόλων χαμηλών εκπομπών για τις υπηρεσίες διαμοιρασμού διαδρομής και για τις υπηρεσίες παροχής μεταφορών με μίσθωση οχημάτων, η ελληνική κυβέρνηση μπορεί να εξετάσει το ενδεχόμενο στοχευμένων επιδοτήσεων για την προώθηση της ηλεκτροκίνησης σε αυτές τις υπηρεσίες. </t>
  </si>
  <si>
    <t>Η ελληνική κυβέρνηση μπορεί επίσης να παρέχει μια κεντρική πλατφόρμα για την ανταλλαγή γνώσεων και την καθοδήγηση σχετικά με τις νομικές, χρηματοδοτικές και λειτουργικές απαιτήσεις μεταξύ των δήμων, για την αντιμετώπιση της έλλειψης οικονομικών και ανθρώπινων πόρων για τους μικρούς δήμους [12].</t>
  </si>
  <si>
    <t>1. ITF (2019), Regulating App-Based Mobility Services: Summary and Conclusions, ITF Roundtable Reports, No. 175, OECD Publishing, Paris, https://doi.org/10.1787/94d27a3a-en.</t>
  </si>
  <si>
    <t>2. ITF (2021) Transport Climate Action Directory – Ride sharing / Ride hailing https://www.itf-oecd.org/policy/ride-sharing-ride-hailing</t>
  </si>
  <si>
    <t xml:space="preserve">3. ITF. (2020). Good to Go? Assessing the Environmental Performance of New Mobility. Paris: OECD Publishing. Retrieved from https://www.itf-oecd.org/good-to-go-environmental-performance-new-mobility </t>
  </si>
  <si>
    <t>4. EIT Urban Mobility. (2022). Demand Responsive Transport: recommendations for successful deployment. Barcelona: EIT Urban Mobility. Retrieved from https://www.eiturbanmobility.eu/wp-content/uploads/2022/12/EIT-UrbanMobilityNext7_HD_v2.pdf</t>
  </si>
  <si>
    <t>5. ITF (2021a) Transport Climate Action Directory – On-demand public transport https://www.itf-oecd.org/policy/demand-public-transport</t>
  </si>
  <si>
    <t>6. Jokinen, J.-P., Sihvola, T., &amp; Mladenović, M. N. (2017). Policy lessons from the flexible transport service pilot Kutsuplus in the Helsinki Capital Region. Transport Policy, 76, 123–133. https://doi.org/https://doi.org/10.1016/j.tranpol.2017.12.004</t>
  </si>
  <si>
    <t>7. Eckhardt, J., Lauhkonen, A., &amp; Aapaoja, A. (2020). Impact assessment of rural PPP MaaS pilots. European Transport Research Review, 12, 1–14. https://doi.org/https://doi.org/10.1186/s12544-020-00443-5</t>
  </si>
  <si>
    <t>8. Weigl, Dustin, Josh Sperling, Alejandro Henao, Andrew Duvall, and Stanley Young. 2022. Sustainability, Scalability and Resiliency of the Town of Innisfil Mobility-on-Demand Experiment: Preliminary Results, Analyses, and Lessons Learned: Preprint. Golden, CO: National Renewable Energy Laboratory. NREL/CP-5400-80754. https://www.nrel.gov/docs/fy22osti/80754.pdf.</t>
  </si>
  <si>
    <t xml:space="preserve">9. Alsaleh, N., Elbeshbishy, M., &amp; Farooq, B. (2022). Exploring On-demand Transit Options for the Town of Innisfil. Toronto: Laboratory of Innovations in Transportation (LiTrans), Ryerson University. Retrieved from https://litrans.ca/projects/smart-mobility/Innisfil_Transit_Report_V2.pdf </t>
  </si>
  <si>
    <t xml:space="preserve">10. Sanaullah, I., Alsaleh, N., Djavadian, S., &amp; Farooq, B. (2021). Spatio-temporal analysis of on-demand transit: A case study of Belleville, Canada. Transportation Reasearch Part A: Policy and Practice, 284-301. doi: https://doi.org/10.1016/j.tra.2021.01.020 </t>
  </si>
  <si>
    <t>11. Clewlow, R. R, &amp; Mishra, G. S. (2017). Disruptive Transportation: The Adoption, Utilization, and Impacts of Ride-Hailing in the United States. UC Davis: Institute of Transportation Studies. Retrieved from https://escholarship.org/uc/item/82w2z91j</t>
  </si>
  <si>
    <t>12. ITF (2021b), Innovations for Better Rural Mobility, ITF Research Reports, OECD Publishing, Paris.</t>
  </si>
  <si>
    <t xml:space="preserve">13. Plyushteva, Anna &amp; Boussauw, Kobe, 2020. "Does night-time public transport contribute to inclusive night mobility? Exploring Sofia's night bus network from a gender perspective," Transport Policy, Elsevier, vol. 87(C), pages 41-50. doi:10.1016/j.tranpol.2020.01.002. </t>
  </si>
  <si>
    <t xml:space="preserve">14. EIT Urban Mobility. (2023). Astypalea: On-demand &amp; shared mobility for an entire island. Retrieved from Mobility Innovation Marketplace: https://marketplace.eiturbanmobility.eu/best-practices/astypalea-on-demand-mobility-for-an-entire-island/ </t>
  </si>
  <si>
    <t xml:space="preserve">Τοπικές αρχές (δήμοι και περιφέρειες)	</t>
  </si>
  <si>
    <t xml:space="preserve">✓ Κοινή χρήση Ι.Χ. αυτοκινήτων και βαν
✓ Κοινή χρήση ΕΠΗΟ </t>
  </si>
  <si>
    <t>✓ Κοινή χρήση Ι.Χ. αυτοκινήτων και βαν</t>
  </si>
  <si>
    <r>
      <t xml:space="preserve">Τα συστήματα κοινής χρήσης οχημάτων είναι υπηρεσίες που παρέχουν προσωρινή πρόσβαση σε οχήματα, συμπεριλαμβανομένων των επιβατικών I.X. αυτοκινήτων και βαν, καθώς και ελαφρών οχημάτων (ΕΠΗΟ) – τόσο ηλεκτροκίνητα (ηλεκτρικά ποδήλατα, ηλεκτρικά σκούτερ, μοτοποδήλατα) όσο και μη ηλεκτροκίνητα (ποδήλατα, σκούτερ). Η πρόσβαση στην κοινή χρήση οχημάτων γίνεται συνήθως μέσω πλατφόρμας παρόχου υπηρεσιών κινητικότητας και μπορεί να περιλαμβάνει εγγραφή ή συνδρομή μέλους. Η πρόσβαση συνήθως είναι για μικρό χρονικό διάστημα, για παράδειγμα ανά λεπτό, ώρα ή ημέρα. Οι στόλοι ανήκουν σε εταιρεία ή πλατφόρμα που διευκολύνει την πρόσβαση, αλλά χρησιμοποιούνται από τον επιβάτη [1]. Αυτό έρχεται σε αντίθεση με τις υπηρεσίες μεταφοράς, όπως τα συστήματα διαμοιρασμού διαδρομών και μεταφορών με μίσθωση οχημάτων που μπορούν να χρησιμοποιούν οχήματα τα οποία χειρίζεται ένας μόνο οδηγός που μπορεί να είναι ο ιδιοκτήτης του οχήματος (βλ. </t>
    </r>
    <r>
      <rPr>
        <sz val="9"/>
        <color rgb="FF1FA784"/>
        <rFont val="Arial"/>
        <family val="2"/>
      </rPr>
      <t>Συστήματα διαμοιρασμού διαδρομών και μεταφορών με μίσθωση (ηλεκτρικών) οχημάτων - ΣΔΜ</t>
    </r>
    <r>
      <rPr>
        <sz val="9"/>
        <color rgb="FF000000"/>
        <rFont val="Arial"/>
        <family val="2"/>
      </rPr>
      <t xml:space="preserve">).  </t>
    </r>
  </si>
  <si>
    <t xml:space="preserve">Το μέτρο αυτό δεν περιλαμβάνει τις μακροπρόθεσμες μισθώσεις οχημάτων ή τα προγράμματα χρηματοδοτικής μίσθωσης, τα οποία αφορούν οχήματα κοινής χρήσης, αλλά όπου η κοινή χρήση γίνεται με μικρότερη συχνότητα, και οι ενοικιάσεις ή οι χρηματοδοτικές μισθώσεις μπορεί να είναι μεγαλύτερες, αντί να περιλαμβάνουν τμηματική χρήση. Επίσης, δεν περιλαμβάνει την κοινή χρήση σε διότιμων υπηρεσιών (peer-to-peer), κατά την οποία οι ιδιοκτήτες οχημάτων εκμισθώνουν τα δικά τους οχήματα, με τη βοήθεια ψηφιακών πλατφορμών. Αυτό οφείλεται στο γεγονός ότι τα μέτρα προώθησης των συστημάτων κοινής χρήσης οχημάτων ενδέχεται να μην έχουν αντίκτυπο στη συμπεριφορά των χρηστών μακροπρόθεσμων μισθώσεων. Εφόσον η κοινή χρήση διότιμων υπηρεσιών δεν περιλαμβάνει ένα κεντρικό στόλο οχημάτων, τα μέτρα που απευθύνονται σε μεγάλους φορείς εκμετάλλευσης στόλου οχημάτων δεν είναι πιθανό να είναι αποτελεσματικά, αν και η διαθεσιμότητα αυτών των πλατφορμών θα μπορούσε επίσης να ενθαρρύνει τη μείωση της ιδιοκτησίας/χρήσης Ι.Χ. αυτοκινήτων. </t>
  </si>
  <si>
    <t xml:space="preserve">Οι κύριοι στόχοι προώθησης των συστημάτων κοινής χρήσης οχημάτων περιλαμβάνουν [2, 3]: </t>
  </si>
  <si>
    <t xml:space="preserve">· τη μείωση της ιδιοκτησίας των Ι.Χ. αυτοκινήτων και των διανυθέντων οχηματοχιλιομέτρων, </t>
  </si>
  <si>
    <t xml:space="preserve">· τη μείωση της ζήτησης στάθμευσης, </t>
  </si>
  <si>
    <t xml:space="preserve">· την πολυτροπική ενσωμάτωση των μέσων μεταφοράς και, </t>
  </si>
  <si>
    <t xml:space="preserve">· την προώθηση βιώσιμων μέσων μεταφοράς. </t>
  </si>
  <si>
    <t xml:space="preserve">Τα συστήματα κοινής χρήσης στόλου οχημάτων μπορούν να λειτουργούν σε ένα μοντέλο μετ' επιστροφής, όπου το όχημα παραλαμβάνεται και παραδίδεται στην ίδια τοποθεσία (πιο συχνά για αυτοκίνητα κοινής χρήσης, λιγότερο για ΕΠΗΟ) ή σε μοντέλα άνευ επιστροφής, όπου το όχημα μπορεί να παραδοθεί σε άλλη τοποθεσία. Η παράδοση άνευ επιστροφής μπορεί εντός μιας προκαθορισμένης γεωγραφικής περιοχής που είναι η περιοχή παροχής υπηρεσιών (π.χ. γειτονιά, πανεπιστημιούπολη, κοινότητα), σε καθορισμένη θέση (όπως σταθμός υποδοχής για ηλεκτρικά ποδήλατα και ποδήλατα, ή χώροι στάθμευσης για αυτοκίνητα), ή η θέση παράδοσης μπορεί να μην ορίζεται καθόλου (σταθμοί χρήσης οχημάτων μη σταθερού τύπου). [1] </t>
  </si>
  <si>
    <t xml:space="preserve">Η κοινή χρήση Ι.Χ. αυτοκινήτων και βαν μπορεί να εφαρμοστεί σε όλους τις κατηγορίες αστικών περιοχών, αν και μπορεί να αξιοποιηθεί καλύτερα όταν υπάρχουν ζητήματα σχετικά με την ιδιοκτησία των Ι.Χ. αυτοκινήτων, όπως η συμφόρηση και η έλλειψη χώρου στάθμευσης. Σε περιοχές χωρίς τέτοια προβλήματα σχετικά με τη χρήση και την ιδιοκτησία Ι.Χ. αυτοκινήτων, η χρήση συστημάτων κοινής χρήσης στόλου οχημάτων μπορεί να είναι χαμηλότερη, επηρεάζοντας τα έσοδα. </t>
  </si>
  <si>
    <t xml:space="preserve">Η κοινή χρήση Ι.Χ. αυτοκινήτων και βαν υπάρχει εδώ και πολύ καιρό και διατίθεται από διάφορες πλατφόρμες. Για να ανταγωνιστούν τις υπηρεσίες κοινής χρήσης Ι.Χ. αυτοκινήτων, ορισμένες παραδοσιακές εταιρείες ενοικίασης αυτοκινήτων παρέχουν επίσης βραχυπρόθεσμη κοινή χρήση Ι.Χ. αυτοκινήτων. Έχει διαπιστωθεί ότι η κοινή χρήση Ι.Χ. αυτοκινήτων μειώνει τα διανυθέντα οχηματοχιλιόμετρα και μπορεί επίσης να μειώσει την ιδιοκτησία Ι.Χ. αυτοκινήτων. [4] Η μείωση των οχηματοχιλιομέτρων μπορεί να μειώσει τη συμφόρηση και, κατά συνέπεια, τις εκπομπές, ακόμα περισσότερο στις περιπτώσεις που οι υπηρεσίες κοινής χρήσης Ι.Χ. αυτοκινήτων χρησιμοποιούν ηλεκτρικά οχήματα (Η/Ο). </t>
  </si>
  <si>
    <r>
      <t xml:space="preserve">Οι υπηρεσίες κοινής χρήσης Ι.Χ. αυτοκινήτων συνήθως χρησιμοποιούν δημοτικές υποδομές στάθμευσης και στάθμευση στην οδό έναντι αμοιβής, ενώ τα οχήματα κατανέμονται σε ολόκληρη τη γεωγραφική περιοχή λειτουργίας έτσι ώστε τα οχήματα να είναι προσβάσιμα σε περισσότερους χρήστες. Η χρήση των δημοτικών χώρων στάθμευσης γίνεται κατόπιν συμφωνίας μεταξύ του δήμου ή της αρχής που είναι επιφορτισμένη με τη ρύθμιση της στάθμευσης και του παρόχου της κοινής χρήσης Ι.Χ. αυτοκινήτων. Οι τοπικές αρχές μπορούν να ενθαρρύνουν την κοινή χρήση Ι.Χ. αυτοκινήτων μέσω συμφωνιών με τις υπηρεσίες κοινής χρήσης Ι.Χ. αυτοκινήτων για τη χρήση δημόσιων χώρων στάθμευσης. Ορισμένοι δήμοι έχουν επίσης μειώσει τις απαιτήσεις στάθμευσης για έργα ανάπτυξης που συνεργάζονται με υπηρεσίες κοινής χρήσης Ι.Χ. αυτοκινήτων και τους παρέχουν χώρους στάθμευσης, καθώς κάθε αυτοκίνητο κοινής χρήσης μπορεί να αντικαταστήσει αρκετά ιδιόκτητα αυτοκίνητα [5]. (βλ. </t>
    </r>
    <r>
      <rPr>
        <sz val="9"/>
        <color rgb="FF1FA784"/>
        <rFont val="Arial"/>
        <family val="2"/>
      </rPr>
      <t>Κανονισμοί στάθμευσης - ΚΣΤ</t>
    </r>
    <r>
      <rPr>
        <sz val="9"/>
        <color rgb="FF000000"/>
        <rFont val="Arial"/>
        <family val="2"/>
      </rPr>
      <t xml:space="preserve">) Τέλος, οι συνεργασίες με εταιρείες για τη διάθεση των στόλων τους σε κατοίκους στο πλαίσιο συστημάτων κοινής χρήσης εκτός του ωραρίου λειτουργίας (απογεύματα, σαββατοκύριακα) μπορεί να είναι μια επιλογή σε περιπτώσεις όπου οι εξειδικευμένες υπηρεσίες κοινής χρήσης Ι.Χ. αυτοκινήτων ενδέχεται να μην είναι κερδοφόρες από μόνες τους. [18] Μια τέτοια επιλογή θα ήταν επίσης ιδιαίτερα σημαντική για τη διαχείριση του μεγέθους των στόλων οχημάτων σε αστικές περιοχές, κάτι που θα ήταν επωφελές από την άποψη έλλειψης χώρων. </t>
    </r>
  </si>
  <si>
    <t xml:space="preserve">Όταν τα συστήματα κοινής χρήσης Ι.Χ. αυτοκινήτων χρησιμοποιούν Η/Ο, ορισμένοι πάροχοι υπηρεσιών φροντίζουν για τη φόρτιση στους δικούς τους ιδιωτικούς σταθμούς (π.χ. car2go, Zity), ενώ άλλοι έχουν αναπτυχθεί στο πλαίσιο συμπράξεων δημοσίου και ιδιωτικού τομέα. Σε αυτές τις περιπτώσεις, ο δημόσιος τομέας παρέχει χρηματοδότηση για τις υποδομές φόρτισης (όπως π.χ. η Autolib’ στο Παρίσι που δεν λειτουργεί πλέον, αλλά η υποδομή χρησιμοποιείται σήμερα από διάφορες άλλες υπηρεσίες όπως η Mobilib’). Ένα πλεονέκτημα της κοινής χρήσης Ι.Χ. αυτοκινήτων άνευ επιστροφής και των σταθμών χρήσης οχημάτων μη σταθερού τύπου είναι η ευελιξία τους, η οποία πρέπει να λαμβάνεται υπόψη κατά την παροχή των υποδομών φόρτισης. Ωστόσο, θέτει επίσης ορισμένες προκλήσεις για την εξισορρόπηση της προσφοράς και της ζήτησης οχημάτων μέσω της μετεγκατάστασης, καθώς και για τον προγραμματισμό των χρονοδιαγραμμάτων φόρτισης, που αμφότερα έχουν επιπτώσεις στο κόστος και τον στρατηγικό σχεδιασμό των λειτουργιών της κοινής χρήσης Ι.Χ. οχημάτων [6]. Μια μελέτη διαφόρων φορέων εκμετάλλευσης κοινής χρήσης Η/Ο διαπίστωσε ότι απαιτούνται περισσότεροι φορτιστές από ό,τι αυτοκίνητα για τις υπηρεσίες κοινής χρήσης αυτοκινήτων με σταθμούς μετ’ επιστροφής και άνευ επιστροφής. Για τους σταθμούς χρήσης οχημάτων μη σταθερού τύπου που μπορούν να χρησιμοποιήσουν δημόσιες υποδομές φόρτισης, θα αρκούσε ένα δίκτυο περίπου επτά φορτιστών ανά τετραγωνικό χιλιόμετρο [7]. </t>
  </si>
  <si>
    <r>
      <t xml:space="preserve">Συστήματα κοινής χρήσης αυτοκινήτων έχουν καθιερωθεί σε αρκετές πόλεις παγκοσμίως. Ωστόσο, η Ελλάδα καθυστερεί στην υιοθέτηση αυτών των συστημάτων. Τα ποσοστά ιδιοκτησίας Ι.Χ. αυτοκινήτων στην Ελλάδα είναι υψηλά και συχνά προτιμάται η χρήση ιδιόκτητων Ι.Χ. αυτοκινήτων. Ωστόσο, έχουν ξεκινήσει να εφαρμόζονται συστήματα κοινής χρήσης αυτοκινήτων στην Ελλάδα και ορισμένες επιχειρήσεις χρησιμοποιούν στόλους Η/Ο [ 8]. Για παράδειγμα, ο Δήμος Βάρης - Βούλας - Βουλιαγμένης διαθέτει υπηρεσία κοινής χρήσης Η/Ο στην οποία χρησιμοποιούνται δημοτικοί σταθμοί φόρτισης, όπως και το νησί της Αστυπάλαιας [9, 10]. Οι τοπικές αρχές μπορούν να προωθήσουν τον εξηλεκτρισμό των στόλων κοινής χρήσης καθώς η συνεργασία τους είναι απαραίτητη για τη λειτουργία αυτών των υπηρεσιών. Για παράδειγμα, παρέχοντας υποστήριξη για τις υποδομές φόρτισης και θέτοντας στόχους για τον εξηλεκτρισμό αυτών των στόλων [7]. Άλλοι περιορισμοί πρόσβασης, όπως οι ζώνες χαμηλών εκπομπών, μπορούν επίσης να αυξήσουν την υιοθέτηση της ηλεκτροκίνησης στην κοινή χρήση Ι.Χ. αυτοκινήτων (βλ. </t>
    </r>
    <r>
      <rPr>
        <sz val="9"/>
        <color rgb="FF1FA784"/>
        <rFont val="Arial"/>
        <family val="2"/>
      </rPr>
      <t>Συστήματα ρύθμισης πρόσβασης οχημάτων σε αστικές περιοχές - ΣΡΠ</t>
    </r>
    <r>
      <rPr>
        <sz val="9"/>
        <color rgb="FF000000"/>
        <rFont val="Arial"/>
        <family val="2"/>
      </rPr>
      <t xml:space="preserve">). </t>
    </r>
  </si>
  <si>
    <t>Η κοινή χρήση ΕΠΗΟ είναι συνήθως πιο οικονομικά βιώσιμη σε μεγαλύτερες πόλεις (Κατηγορία 1 και 2) όπου μπορεί να αξιοποιηθεί καλύτερα. Επιπλέον, οι περιοχές με υψηλή τουριστική επισκεψιμότητα μπορεί να είναι κατάλληλες για συστήματα κοινής χρήσης ΕΠΗΟ, τα οποία μπορούν να αυξήσουν την κινητικότητα, ενώ παράλληλα είναι πιο αποδοτικά από πλευράς χώρου από τα συστήματα κοινής χρήσης Ι.Χ. αυτοκινήτων.</t>
  </si>
  <si>
    <t xml:space="preserve">Τα σχήματα κοινής χρήσης ΕΠΗΟ περιλαμβάνουν την κοινή χρήση ποδηλάτων, ηλεκτρικών ποδηλάτων, ηλεκτρικών σκούτερ και μοτοποδηλάτων. Η κοινή χρήση ποδηλάτων μπορεί να παρέχεται είτε σε σταθμούς ενοικίασης κοινόχρηστων ποδηλάτων σταθερού τύπου είτε σε σταθμούς χρήσης οχημάτων μη σταθερού τύπου. Ωστόσο, χωρίς καθορισμένους χώρους για την παράδοση/αποβίβαση, τα οχήματα ΕΠΗΟ μη σταθερού τύπου ενδέχεται να προκαλέσουν όχληση στους δημόσιους χώρους και να εμποδίσουν την πρόσβαση των ατόμων με μειωμένη κινητικότητα [3]. Υπάρχουν επίσης υβριδικά μοντέλα με σταθμούς χρήσης οχημάτων σταθερού ή μη σταθερού τύπου, ανά τύπο ποδηλάτου (ηλεκτρικά ποδήλατα σταθερού τύπου) ή ανά ζώνη (σταθμοί χρήσης οχημάτων μη σταθερού τύπου σε πιο κεντρικά σημεία των πόλεων) [1]. Οι υπηρεσίες μπορούν να παρέχονται από δημόσιες αρχές, ιδιωτικές εταιρείες (όπως οι εταιρείες κοινής χρήσης Ι.Χ. αυτοκινήτων) ή μέσω υβριδικών μοντέλων όπου ιδιωτικές εταιρείες αναλαμβάνουν την παροχή της υπηρεσίας. </t>
  </si>
  <si>
    <t xml:space="preserve">Όπως και με την κοινή χρήση Ι.Χ. αυτοκινήτων, και σε συγκεκριμένα πλαίσια, η κοινή χρήση ΕΠΗΟ μπορεί να μειώσει τη χρήση του Ι.Χ. αυτοκινήτου (και ως αποτέλεσμα τις εκπομπές). Ωστόσο, δεδομένου ότι αυτοί οι τρόποι χρησιμοποιούνται συνήθως για μικρότερες διαδρομές, το αποτέλεσμα μπορεί να μην είναι σημαντικό όσον αφορά τη μείωση των συνολικών διανυθέντων οχηματοχιλιομέτρων [12], αλλά μπορεί ωστόσο να συμβάλει στη μείωση των εκπομπών αστικού περιβάλλοντος, ειδικά για σύντομες διαδρομές. Σε ορισμένες πόλεις, οι χρήστες ποδηλάτων κοινής χρήσης έχουν αναφέρει μείωση της οδήγησης έως και 50% [3]. Ωστόσο, η πιθανή επίδραση στις εκπομπές μπορεί να διαφέρει με βάση τη λειτουργία (οχήματα σταθερού τύπου έναντι οχημάτων μη σταθερού τύπου), την ποιότητα άλλων επιλογών κινητικότητας και το δομημένο περιβάλλον. Για παράδειγμα, κατά μέσο όρο, η μέση απόσταση ανά διαδρομή για ένα ποδήλατο σταθερού τύπου κοινής χρήσης είναι υψηλότερη σε σχέση με τα οχήματα μη σταθερού τύπου, γεγονός που καταδεικνύει διαφορές μεταξύ των δύο όσον αφορά την αντικατάσταση των διαδρομών με αυτοκίνητο [11]. Ωστόσο, σε συμπαγή περιβάλλοντα μικτής χρήσης όπου οι αποστάσεις είναι μικρότερες, οι εν λόγω τρόποι μπορούν να αποτελέσουν κατάλληλες εναλλακτικές λύσεις για την οδήγηση. Επιπλέον, η επικράτηση των σταθμών χρήσης οχημάτων μη σταθερού τύπου έχει τη δυνατότητα να αντικαταστήσει περισσότερες διαδρομές με αυτοκίνητα καθώς είναι κατάλληλοι για μεγαλύτερες διαδρομές. Η ενσωμάτωση της μικροκινητικότητας, ως μέσο τροφοδοσίας των δημόσιων συγκοινωνιών (ΔΣ), μπορεί επίσης να επιτρέψει στους χρήστες να διανύουν μεγαλύτερες αποστάσεις εάν μπορεί να είναι συμπληρωματική στις υπάρχουσες ΔΣ [12]. </t>
  </si>
  <si>
    <t xml:space="preserve">Σε σύγκριση με τα συστήματα κοινής χρήσης Ι.Χ. αυτοκινήτων, τα συστήματα κοινής χρήσης ΕΠΗΟ είναι πολύ πιο συνηθισμένα στην Ελλάδα. Τέτοια συστήματα βρίσκονται σε λειτουργία σε αρκετές πόλεις σε όλη τη χώρα. Σε ορισμένους δήμους (π.χ. Σέρρες, Τρίκαλα, Θερμαϊκός) προσφέρονται δωρεάν από τον δήμο (με χρηματοδότηση μέσω σύμβασης συνεργασίας με την κυβέρνηση) για να ενθαρρύνουν τους πολίτες να χρησιμοποιούν το ποδήλατο για τις καθημερινές μετακινήσεις τους και να μειώσουν τη χρήση του αυτοκινήτου [19]. </t>
  </si>
  <si>
    <r>
      <t xml:space="preserve">Η ενσωμάτωση συστημάτων κοινής χρήσης στόλου οχημάτων στο πλαίσιο της συνολικής προσφοράς αστικής κινητικότητας αξιοποιεί τα οφέλη των εν λόγω υπηρεσιών και ενθαρρύνει τη μετατόπιση από τα ιδιωτικά οχήματα ως μέσο μεταφοράς, ενώ παράλληλα μετριάζει ορισμένα από τα πιθανά ζητήματα που σχετίζονται με την έλλειψη δημόσιου χώρου. Στην Ελλάδα, η Αστυπάλαια αποτελεί παράδειγμα τέτοιων ενοποιημένων υπηρεσιών: το σύστημα ΔΣ ανταποκρινόμενο στη ζήτηση συνδυάζεται με κοινόχρηστα Η/Ο και μικροκινητικότητα, και είναι προσβάσιμο μέσω πλατφόρμας MaaS (Mobility as a Service). Η υπηρεσία αποσκοπεί στη μετατόπιση της ζήτησης μετακινήσεων σε πιο βιώσιμα μέσα μεταφοράς [10]. Οι τοπικές αρχές μπορούν να προωθήσουν τη μικροκινητικότητα ως τροφοδοτικό μέσο για τις ΔΣ, ενοποιώντας τις πληρωμές των κοινόχρηστων ΕΠΗΟ με εκείνες των ΔΣ ή επιδοτώντας τις τροφοδοτικές διαδρομές σε σταθμούς ΔΣ [13]. Η ενσωμάτωση των φυσικών υποδομών είναι επίσης απαραίτητη για να διασφαλιστεί η ομαλή σύνδεση μεταξύ των μέσων μεταφοράς (βλ. </t>
    </r>
    <r>
      <rPr>
        <sz val="9"/>
        <color rgb="FF1FA784"/>
        <rFont val="Arial"/>
        <family val="2"/>
      </rPr>
      <t>Υψηλής ποιότητας πολυτροπικές συνδέσεις - ΠΣΥ</t>
    </r>
    <r>
      <rPr>
        <sz val="9"/>
        <color rgb="FF000000"/>
        <rFont val="Arial"/>
        <family val="2"/>
      </rPr>
      <t xml:space="preserve">). </t>
    </r>
  </si>
  <si>
    <t xml:space="preserve">Τα συστήματα κοινής χρήσης στόλου οχημάτων μπορεί να ποικίλλουν ανάλογα με την επιθυμητή κάλυψη, τον τύπο λειτουργίας και το επιθυμητό μοντέλο παροχής υπηρεσιών (δημόσιο, ιδιωτικό, υβριδικό). </t>
  </si>
  <si>
    <t>Το κόστος για τη χρήση και τη συντήρηση του δημόσιου χώρου που χρειάζονται οι κοινόχρηστοι στόλοι θα βαρύνει την αρχή. Εάν η αρχή παρέχει υποδομές φόρτισης, θα επιβαρυνθεί επίσης με τις σχετικές δαπάνες εγκατάστασης και συντήρησης. Κάποιες από αυτές τις δαπάνες μπορούν να αντισταθμιστούν μέσω συμφωνιών με τους φορείς εκμετάλλευσης για την καταβολή τελών χρήσης χώρων και της υποδομής φόρτισης. Εάν η δημόσια αρχή επιλέξει να έχει την ιδιοκτησία και τη λειτουργία του στόλου, θα επιβαρυνθεί επίσης με τις δαπάνες για την αγορά και τη συντήρηση του στόλου, και των σταθμών (για συστήματα χρήσης οχημάτων σταθερού τύπου), καθώς και για το προσωπικό λειτουργίας της υπηρεσίας [3]. Οι πρόσθετες δαπάνες για την αρχή, ανεξαρτήτως λειτουργικού μοντέλου, περιλαμβάνουν το κόστος επιβολής της ορθής χρήσης των δημόσιων χώρων, το κόστος για τη ρύθμιση τέτοιων συστημάτων, καθώς και το κόστος παρακολούθησης και αξιολόγησης. Όλα τα παραπάνω απαιτούν ανθρώπινο δυναμικό.</t>
  </si>
  <si>
    <t>Για τα ιδιωτικά συστήματα, οι φορείς εκμετάλλευσης θα χρειαστεί να εξετάσουν το μέγεθος του στόλου και το είδος της λειτουργίας (άνευ επιστροφής, μετ' επιστροφής, σταθμοί χρήσης οχημάτων σταθερού τύπου, σταθμοί χρήσης οχημάτων μη σταθερού τύπου) που θα επηρεάσουν τα έξοδα προσωπικού για την αναδιανομή των οχημάτων κατά τη διάρκεια της λειτουργίας. Όταν ιδιωτικοί οργανισμοί συμμετέχουν στην παροχή υπηρεσιών κοινής χρήσης στόλου οχημάτων, το κόστος για τις δημόσιες αρχές περιορίζεται [3].
Για την επίτευξη των στόχων της αστικής κινητικότητας, οι τοπικές αρχές μπορούν να εξετάσουν το ενδεχόμενο επιδότησης ορισμένων δαπανών, είτε άμεσα μέσω οικονομικής ενίσχυσης είτε έμμεσα (π.χ. προνομιακή στάθμευση, μειωμένα τέλη στάθμευσης ή παροχή δημόσιου χώρου για υποδομή στάθμευσης ή/και επαναφόρτισης οχημάτων όπου αυξάνονται τα Η/Ο) [2].</t>
  </si>
  <si>
    <t>Για την επίτευξη των στόχων της αστικής κινητικότητας, οι τοπικές αρχές μπορούν να εξετάσουν το ενδεχόμενο επιδότησης ορισμένων δαπανών, είτε άμεσα μέσω οικονομικής ενίσχυσης είτε έμμεσα (π.χ. προνομιακή στάθμευση, μειωμένα τέλη στάθμευσης ή παροχή δημόσιου χώρου για υποδομή στάθμευσης ή/και επαναφόρτισης οχημάτων όπου αυξάνονται τα Η/Ο) [2].</t>
  </si>
  <si>
    <t xml:space="preserve">Μια πρόκληση που παρουσιάζεται η κοινή χρήση στόλου οχημάτων, είναι η πιθανότητα υψηλής χρήσης αστικού χώρου και ακαταστασίας, ιδίως εάν δεν υπάρχουν κανονισμοί για την υποστήριξη μικρότερων οχημάτων για κοινή χρήση. Σε πυκνοκατοικημένες αστικές περιοχές όπου ο χώρος είναι πολύτιμος, αυτό μπορεί να αποτελέσει πρόκληση. Επιπλέον, η προσέγγιση για τη διανομή και την επανεξισορρόπηση των οχημάτων σε αυτό το σύστημα μπορεί να είναι πολύπλοκη και δαπανηρή, ιδίως για στόλους Η/Ο που απαιτούν επαναφόρτιση. Η ενσωμάτωση των κοινόχρηστων υπηρεσιών κινητικότητας στις υπάρχουσες ΔΣ μπορεί να βοηθήσει στην αντιμετώπιση αυτής της πρόκλησης, καθώς ένα πλήρως ολοκληρωμένο σύστημα μπορεί να παρέχει την απαραίτητη κάλυψη με στόλους εύλογου μεγέθους. </t>
  </si>
  <si>
    <t xml:space="preserve">Ο καθορισμός χώρων παράδοσης/αποβίβασης για οχήματα ΕΠΗΟ μη σταθερού τύπου είναι επίσης σημαντικός για την ανάπτυξη τέτοιων υπηρεσιών, καθώς αυτός ο τρόπος μετακίνησης μπορεί να προκαλέσει όχληση στον αστικό χώρο με αποτέλεσμα οι κάτοικοι να τον απορρίψουν, όπως αποδείχθηκε από την απαγόρευσή τους στο Παρίσι [16]. Η ανάπτυξη κοινόχρηστων οχημάτων ΕΠΗΟ μη σταθερού τύπου θα πρέπει να συνοδεύεται από μέριμνα για την προσβασιμότητα και τις ανάγκες όλων των χρηστών του οδικού δικτύου και συγκεκριμένα των ατόμων με μειωμένη όραση και των ατόμων με περιορισμένη κινητικότητα. Επίσης, υπάρχουν βάσιμες ανησυχίες σχετικά με το ποιοι μπορούν να χρησιμοποιούν ορισμένα οχήματα ΕΠΗΟ και με τις εκπομπές του κύκλου ζωής τους, λόγω της συνήθως σύντομης διάρκειας ζωής τους [17]. Οι εν λόγω περιορισμοί, ενώ είναι στην αρμοδιότητα των ιδιωτικών φορέων, υπογραμμίζουν επίσης τη σημασία της ισχυρής παρακολούθησης και αξιολόγησης αυτών των συστημάτων από τις δημόσιες αρχές, ώστε να διασφαλίζεται ότι εξακολουθούν να ανταποκρίνονται στους στόχους της αστικής κινητικότητας και της προσβασιμότητας. </t>
  </si>
  <si>
    <t>Τα συστήματα κοινής χρήσης Ι.Χ. αυτοκινήτων στην Ελλάδα αντιμετωπίζουν σημαντικές προκλήσεις λόγω των υψηλών ποσοστών ιδιοκτησίας Ι.Χ. αυτοκινήτων και της μικρής παρουσίας εδραιωμένων πρωτοβουλιών από ιδιώτες, με αποτέλεσμα την έλλειψη ενημέρωσης για αυτά τα έργα. Σε ορισμένες ελληνικές πόλεις, θα ξεκινήσουν σύντομα πιλοτικές επιδείξεις συστημάτων κοινής χρήσης Ι.Χ. αυτοκινήτων προκειμένου να γνωρίσουν οι κάτοικοι αυτές τις νέες επιλογές κινητικότητας [8]. Τα συστήματα κοινής χρήσης ΕΠΗΟ αντιμετωπίζουν ζητήματα όπως η ανεξέλεγκτη χρήση δημόσιου χώρου και ο βανδαλισμός.</t>
  </si>
  <si>
    <t xml:space="preserve">Παρόλο που οι κοινόχρηστες υπηρεσίες κινητικότητας έχουν τη δυνατότητα να μειώσουν τις εκπομπές που προκαλούνται από τη χρήση, ορισμένες αξιολογήσεις των εκπομπών του κύκλου ζωής αυτών των τρόπων μετακίνησης δείχνουν ότι η ανάπτυξη και ο τρόπος λειτουργίας τους μπορεί να αυξήσει τις πιθανές εκπομπές. Για παράδειγμα, ο αρχικός ανταγωνισμός των εταιρειών παροχής μεταφορικών υπηρεσιών για την κατάκτηση του μεριδίου αγοράς των ηλεκτρικών σκούτερ οδήγησε σε υπερπροσφορά και σπατάλη πόρων [11]. Οι τοπικές αρχές μπορούν να λάβουν πρακτικά μέτρα για να συμβάλουν στη ρύθμιση της διανομής αυτών των στόλων, όπως κανόνες εισόδου στην αγορά, που αποσκοπούν στη μεγιστοποίηση των οφελών για όλους τους κατοίκους. </t>
  </si>
  <si>
    <t>Στη Θεσσαλονίκη βρίσκεται σε εξέλιξη ένα πιλοτικό πρόγραμμα που συγκεντρώνει όλες τις κοινόχρηστες υπηρεσίες ηλεκτρικής κινητικότητας σε μια κεντρική πλατφόρμα MaaS, επιτρέποντας στους χρήστες την πρόσβαση σε οποιαδήποτε από τις υπηρεσίες μέσω μίας πλατφόρμας. Η προσέγγιση αυτή έχει πρόσθετα οφέλη για την τοπική αρχή, η οποία μπορεί να ασκεί μεγαλύτερο άμεσο έλεγχο στην κατεύθυνση της υπηρεσίας, και στη συλλογή και την αναφορά δεδομένων, τα οποία μπορεί στη συνέχεια να χρησιμοποιήσει για την ταυτόχρονη επίτευξη άλλων στόχων αστικής κινητικότητας [15].</t>
  </si>
  <si>
    <t>Ένα επιπρόσθετο έμμεσο όφελος των συστημάτων κοινής χρήσης Η/Ο είναι ότι μπορεί να δώσει την ευκαιρία στους ανθρώπους να δοκιμάσουν Η/Ο, γεγονός που μπορεί να αλλάξει την αντίληψη που επικρατεί (π.χ. ανησυχία για την αυτονομία) για την υιοθέτηση των Η/Ο.</t>
  </si>
  <si>
    <r>
      <t xml:space="preserve">Το κόστος του </t>
    </r>
    <r>
      <rPr>
        <b/>
        <sz val="9"/>
        <color rgb="FF000000"/>
        <rFont val="Arial"/>
        <family val="2"/>
      </rPr>
      <t>συστήματος κοινής χρήσης Ι.Χ. αυτοκινήτων</t>
    </r>
    <r>
      <rPr>
        <sz val="9"/>
        <color rgb="FF000000"/>
        <rFont val="Arial"/>
        <family val="2"/>
      </rPr>
      <t xml:space="preserve"> συνήθως βαρύνει τον διαχειριστή, ο οποίος μπορεί να έχει τη δυνατότητα να χειρίζεται ένα κερδοφόρο σύστημα εάν τα ποσοστά χρήσης των οχημάτων είναι επαρκή. Για τα συστήματα κοινής χρήσης αυτοκινήτων στις Ηνωμένες Πολιτείες, εκτιμήθηκε ότι μπορούν να επιτευχθούν μηνιαία έσοδα περίπου 1 700 δολάρια ΗΠΑ (1 578 ευρώ) ανά όχημα με ποσοστό χρήσης 35% των οχημάτων [2].</t>
    </r>
  </si>
  <si>
    <t xml:space="preserve">Για την κοινή χρήση Η/Ο, θα πρέπει επίσης να λαμβάνεται υπόψη ο αντίκτυπος που έχει το μέγεθος του στόλου και το λειτουργικό μοντέλο στις υποδομές φόρτισης και τις ανάγκες του προσωπικού: οι σταθμοί φόρτισης ενδέχεται να απαιτούν περισσότερη οδήγηση από το προσωπικό για την πρόσβαση στις υποδομές φόρτισης. </t>
  </si>
  <si>
    <t>Το μέγιστο κόστος για κάθε σταθμό φόρτισης που χρησιμοποιείται από τους φορείς εκμετάλλευσης κοινής χρήσης αυτοκινήτων στο Παρίσι ήταν 50 000 ευρώ. Καταβλήθηκε από τον δήμο του Παρισιού και την περιφέρεια Île-de-France. Για την ανάκτηση μέρους αυτού του κόστους, η Autolib’, ο αρχικός φορέας εκμετάλλευσης, κατέβαλε 750 ευρώ ετησίως ανά θέση στάθμευσης. Οι τρέχοντες φορείς εκμετάλλευσης κοινής χρήσης αυτοκινήτων στην περιοχή συνεχίζουν να χρησιμοποιούν αυτούς τους χώρους έναντι αμοιβής, κατόπιν συμφωνίας με τη δημόσια αρχή. Στο Λος Άντζελες, βάσει παρόμοιας σύμβασης, το κόστος για 200 σταθμούς φόρτισης (40 εκ των οποίων βρίσκονται σε κοινότητες χαμηλού εισοδήματος) χρηματοδοτήθηκαν από έναν συνδυασμό αστικής και κρατικής χρηματοδότησης μέσω εκπτώσεων και πιστώσεων στάθμευσης ύψους 2.8 εκατ. δολαρίων ΗΠΑ (2.6 εκατ. ευρώ) καθώς και από ιδιωτικές επενδύσεις 10 εκατ. δολαρίων ΗΠΑ (9.28 εκατ. ευρώ) [7].</t>
  </si>
  <si>
    <r>
      <t xml:space="preserve">Το κόστος του </t>
    </r>
    <r>
      <rPr>
        <b/>
        <sz val="9"/>
        <color rgb="FF000000"/>
        <rFont val="Arial"/>
        <family val="2"/>
      </rPr>
      <t>συστήματος κοινής χρήσης ΕΠΗΟ</t>
    </r>
    <r>
      <rPr>
        <sz val="9"/>
        <color rgb="FF000000"/>
        <rFont val="Arial"/>
        <family val="2"/>
      </rPr>
      <t xml:space="preserve"> βαρύνει συνήθως τον φορέα εκμετάλλευσης, εάν είναι ιδιωτικός, κάτι που είναι σύνηθες για τα ηλεκτρικά ποδήλατα, τα ηλεκτρικά σκούτερ και τα μοτοποδήλατα. Ωστόσο, το κόστος που επιβαρύνεται η δημόσια αρχή για τη ρύθμιση και τη συντήρηση του δημόσιου χώρου, καθώς και για την παρακολούθηση των λειτουργιών, πρέπει να συνεχίσει να λαμβάνεται υπόψη ακόμη και για τα ιδιωτικά συστήματα. </t>
    </r>
  </si>
  <si>
    <t xml:space="preserve">Για τις υπηρεσίες κοινής χρήσης ποδηλάτων, οι εκτιμήσεις για το κόστος κεφαλαίου κυμαίνονται από 3 000 δολάρια ΗΠΑ (2 785 ευρώ) έως 4 500 δολάρια ΗΠΑ (4 177 ευρώ) ανά ποδήλατο και το ετήσιο κόστος λειτουργίας/συντήρησης κυμαίνεται από 1 200 δολάρια ΗΠΑ (1 114 ευρώ) έως 2 000 δολάρια ΗΠΑ (1 856 ευρώ). Αυτές οι δαπάνες συνήθως αντισταθμίζονται από τα τέλη χρήσης και σε ορισμένες περιπτώσεις μέσω συμβάσεων διαφημίσεων ή χορηγιών. [3] Για παράδειγμα, η υπηρεσία κοινής χρήσης ποδηλάτων της Νέας Υόρκης χρηματοδοτείται από τη Citigroup, επιτρέποντας στην τελευταία να δώσει το όνομά της στην υπηρεσία και να διαφημίζεται μέσω των ποδηλάτων και των σταθμών. Η σύμβαση χορηγίας ήταν ύψους 70.5 εκατ. δολαρίων ΗΠΑ (65.4 εκατ. ευρώ) για 10 έτη και επρόκειτο να λήξει το 2023, αλλά ανανεώθηκε έως το 2034 έναντι ποσού που δεν έχει ακόμη γνωστοποιηθεί [14]. </t>
  </si>
  <si>
    <t>Η επικράτηση των υπηρεσιών κοινής χρήσης οχημάτων μπορεί να μειώσει τον χρόνο που απαιτείται για την ανάπτυξή τους. Οι περισσότερες υπηρεσίες κοινής χρήσης οχημάτων μπορούν να αρχίσουν να λειτουργούν μόλις ο αστικός χώρος που απαιτείται για τη λειτουργία τους ανακατανεμηθεί από ιδιωτικούς τρόπους μετακίνησης (π.χ. θέσεις στάθμευσης).</t>
  </si>
  <si>
    <t>Η εγκατάσταση υποδομών φόρτισης, ιδιαίτερα για τις υπηρεσίες κοινής χρήσης αυτοκινήτων, μπορεί να απαιτήσει περισσότερο χρόνο για να υλοποιηθεί καθώς απαιτεί συντονισμό με τις υπηρεσίες κοινής ωφέλειας και τις αρχές σχεδιασμού χρήσεων γης.</t>
  </si>
  <si>
    <t>Η εφαρμογή συστημάτων κοινής χρήσης Ι.Χ. αυτοκινήτων και ΕΠΗΟ δεν απαιτεί απαραίτητα κάποια ειδική εθνική παρέμβαση. Ωστόσο, στην περίπτωση των συστημάτων κοινής χρήσης ΕΠΗΟ μη σταθερού τύπου, ενδέχεται να χρειαστούν κανονισμοί για τη χρήση του αστικού χώρου. Οι κανονισμοί αυτοί συνήθως θεσπίζονται σε δημοτικό επίπεδο.</t>
  </si>
  <si>
    <r>
      <t xml:space="preserve">1. </t>
    </r>
    <r>
      <rPr>
        <sz val="9"/>
        <color theme="1"/>
        <rFont val="Arial"/>
        <family val="2"/>
      </rPr>
      <t>ITF (2023), “Measuring New Mobility: Definitions, Indicators, Data Collection”, International Transport Forum Policy Papers, No. 114, OECD Publishing, Paris</t>
    </r>
  </si>
  <si>
    <t xml:space="preserve">2. ITF (2021) Transport Climate Action Directory – Car sharing https://www.itf-oecd.org/policy/car-sharing </t>
  </si>
  <si>
    <t>3. ITF (2021a) Transport Climate Action Directory – Bike sharing https://www.itf-oecd.org/policy/bike-sharing</t>
  </si>
  <si>
    <t xml:space="preserve">4. Nijland, H., &amp; van Meerkerk, J. (2017). Mobility and environmental impacts of car sharing in the Netherlands. Environmental Innovation and Societal Transitions, 23, 84-91. doi:https://doi.org/10.1016/j.eist.2017.02.001   </t>
  </si>
  <si>
    <t xml:space="preserve">5. Litman, T. (2023). Parking Management: Comprehensive Implementation Guide. Victoria: Victoria Transport Policy Institute. Retrieved from https://www.vtpi.org/park_man_comp.pdf </t>
  </si>
  <si>
    <t xml:space="preserve">6. Huang, K., An, K., &amp; Correia, G. H. D. A. (2020). Planning station capacity and fleet size of one-way electric carsharing systems with continuous state of charge functions. European Journal of Operational Research, 287(3), 1075-1091. https://doi.org/10.1016/j.ejor.2020.05.001 </t>
  </si>
  <si>
    <t xml:space="preserve">7. ICCT. (2021). Success factors for electric carsharing. Berlin: International Council on Clean Transportation. Retrieved from https://euagenda.eu/upload/publications/na-us-eu-ldv-electric-carsharing-factors-aug21-0.pdf </t>
  </si>
  <si>
    <r>
      <t xml:space="preserve">8. </t>
    </r>
    <r>
      <rPr>
        <sz val="9"/>
        <color theme="1"/>
        <rFont val="Arial"/>
        <family val="2"/>
      </rPr>
      <t xml:space="preserve">Nikiforiadis, A., Stefanidou, M., &amp; Ayfantopoulou, G. (2023). Will electric car-sharing attract citizens of touristic islands? Evidence from the island of Rhodes, Greece. </t>
    </r>
    <r>
      <rPr>
        <i/>
        <sz val="9"/>
        <color theme="1"/>
        <rFont val="Arial"/>
        <family val="2"/>
      </rPr>
      <t>Transportation Research Procedia, 69,</t>
    </r>
    <r>
      <rPr>
        <sz val="9"/>
        <color theme="1"/>
        <rFont val="Arial"/>
        <family val="2"/>
      </rPr>
      <t xml:space="preserve"> 265–272. https://doi.org/https://doi.org/10.1016/j.trpro.2023.02.171</t>
    </r>
  </si>
  <si>
    <t xml:space="preserve">9. KEDE. (2021). Municipality of Vari – Voula – Vouliagmeni: The first system of common electric vehicles. Athens: KEDE. Retrieved from https://kede.gr/en/municipality-of-vari-voula-vouliagmeni-the-first-system-of-common-electric-vehicles/ </t>
  </si>
  <si>
    <t>10. KEDE. (2021a). Astypalea: The first Smart and Green Mediterranean Island. Athens: KEDE. Retrieved from https://kede.gr/en/astypalea-the-first-smart-and-green-mediterranean-island/</t>
  </si>
  <si>
    <t xml:space="preserve">11. Sun, S., &amp; Ertz, M. (2022). Can shared micromobility programs reduce greenhouse gas emissions: Evidence from urban transportation big data. Sustainable Cities and Society. doi: https://doi.org/10.1016/j.scs.2022.104045 </t>
  </si>
  <si>
    <r>
      <t xml:space="preserve">12. </t>
    </r>
    <r>
      <rPr>
        <sz val="9"/>
        <color theme="1"/>
        <rFont val="Arial"/>
        <family val="2"/>
      </rPr>
      <t xml:space="preserve">ITF (2023a), “Towards the Light: Effective Light Mobility Policies in Cities”, International Transport Forum Policy Papers, No. 118, OECD Publishing, Paris. </t>
    </r>
  </si>
  <si>
    <t xml:space="preserve">13. ITF. (2020). Good to Go? Assessing the Environmental Performance of New Mobility. Paris: OECD Publishing. Retrieved from https://www.itf-oecd.org/good-to-go-environmental-performance-new-mobility </t>
  </si>
  <si>
    <t xml:space="preserve">14. Barron, J. (2023, May 26). Citi Bike, 10 Years Old and Part of New York’s Street Life. New York Times. Retrieved from https://www.nytimes.com/2023/05/26/nyregion/citi-bike-10-years-old.html </t>
  </si>
  <si>
    <t>15. ITF (2021) Transport Climate Action Directory – Mobility as a service (MaaS) https://www.itf-oecd.org/policy/mobility-as-a-service</t>
  </si>
  <si>
    <t xml:space="preserve">16. ITF. (2023b). Paris votes on e-scooters: what you need to know. Retrieved from Transport Policy Matters: https://transportpolicymatters.org/2023/03/29/paris-e-scooters/ </t>
  </si>
  <si>
    <r>
      <t xml:space="preserve">17. </t>
    </r>
    <r>
      <rPr>
        <sz val="9"/>
        <color theme="1"/>
        <rFont val="Arial"/>
        <family val="2"/>
      </rPr>
      <t xml:space="preserve">ITF (2021), Micromobility, Equity and Sustainability: Summary and Conclusions, ITF Roundtable Reports, No. 185, OECD Publishing, Paris. </t>
    </r>
  </si>
  <si>
    <t xml:space="preserve">18. Lagadic, Verloes, A., &amp; Louvet, N. (2019). Can carsharing services be profitable? A critical review of established and developing business models. https://doi.org/10.1016/j.tranpol.2019.02.006 </t>
  </si>
  <si>
    <t xml:space="preserve">19. Υποδομές Μεταφορών, Περιβάλλον και Αειφόρος Ανάπτυξη. (2022). Sustainable micromobility through a system of shared bicycles in Municipalities of the Country (except Municipalities of Metropolitan Centers), MIS 5163963, OPS Invitation. Athens: Υποδομές Μεταφορών, Περιβάλλον και Αειφόρος Ανάπτυξη. Retrieved from https://www.ymeperaa.gr/edaxis-ergon/entakseis-ergon/1497-viosimi-mikrokinitikotita-meso-systimatos-koinoxriston-podilaton-se-dimous-tis-xoras-ektos-dimon-mitropolitikon-kentron-mis-5163963-ops-prosklisis </t>
  </si>
  <si>
    <t>✓ Εκπαιδευτικά προγράμματα
✓ Εκστρατείες ευαισθητοποίησης</t>
  </si>
  <si>
    <t>✓ Εκστρατείες ευαισθητοποίησης</t>
  </si>
  <si>
    <t>Τα εκπαιδευτικά προγράμματα και οι εκστρατείες ευαισθητοποίησης μπορούν να αποτελέσουν εργαλεία παρακίνησης για αλλαγή στάσης και συμπεριφοράς. Η αποτελεσματικότητα των πολιτικών που στοχεύουν στην αλλαγή συμπεριφοράς μπορεί να επηρεαστεί από το κοινωνικό πλαίσιο. Οι πρωτοβουλίες αλλαγής συμπεριφοράς είναι συνήθως πιο αποτελεσματικές σε στιγμές όπου οι άνθρωποι ήδη αναθεωρούν ή αναδιαμορφώνουν τις συνήθειες τους [1]. Αυτό μπορεί να περιλαμβάνει σημαντικές αλλαγές στη ζωή όπως η μετακόμιση, το ξεκίνημα νέας εργασίας ή η δημιουργία οικογένειας και σε μικρότερη κλίμακα σημαντικά ορόσημα όπως η νέα σχολική χρονιά. Για το χρονοδιάγραμμα των εκπαιδευτικών προγραμμάτων και των εκστρατειών ευαισθητοποίησης μπορούν να ληφθούν υπόψη τα παραπάνω. Δεδομένου ότι αυτά τα «ήπια» μέτρα συμπληρώνουν τα πιο «σκληρά» μέτρα κινητικότητας, θα πρέπει να στοχεύουν σε όσους είναι σε θέση να αλλάξουν τις συνήθειες τους σύμφωνα με τη διαθεσιμότητα εναλλακτικών επιλογών.</t>
  </si>
  <si>
    <t>Τα εκπαιδευτικά προγράμματα και οι εκστρατείες ευαισθητοποίησης στην Ελλάδα εστιάζουν κυρίως στην εκπαίδευση παιδιών και εφήβων για θέματα ασφαλούς κινητικότητας, ιδίως για την ασφάλεια ποδηλατιστών και πεζών. Οι πρωτοβουλίες αυτές οργανώνονται συνήθως από μη κυβερνητικές οργανώσεις όπως ο οργανισμός ECOCITY και το Ινστιτούτο Οδικής Ασφάλειας «Πάνος Μυλωνάς», με την υποστήριξη των αρμόδιων υπουργείων. Επιπλέον, τα τελευταία χρόνια, οι δήμοι έχουν αναλάβει διάφορες δράσεις κατά τη διάρκεια της Ευρωπαϊκής Εβδομάδας Κινητικότητας για την προώθηση της βιώσιμης αστικής κινητικότητας και της ευαισθητοποίησης σχετικά με τα εναλλακτικά μέσα μεταφοράς.</t>
  </si>
  <si>
    <t>Τα εκπαιδευτικά προγράμματα μπορούν να εφαρμοστούν στις περισσότερες κατηγορίες αστικών περιοχών, αλλά μπορούν να είναι ιδιαίτερα αποτελεσματικά όταν στοχεύουν σε μικρότερη κλίμακα.</t>
  </si>
  <si>
    <t>Τα εκπαιδευτικά προγράμματα μπορούν να αποτελέσουν μια ευκαιρία για την ενθάρρυνση μίας αντίληψης λιγότερο συνυφασμένης με την μηχανοκίνητη κυκλοφορία. Για παράδειγμα, στην Ολλανδία η εκπαίδευση στην ποδηλασία ξεκινά από τα σχολεία, με εξετάσεις κυκλοφορίας ("verkeersexam") που διοργανώνονται για τα παιδιά πριν από την έναρξη της δευτεροβάθμιας εκπαίδευσης, ώστε να διασφαλιστεί ότι μπορούν να ποδηλατούν χωρίς βοήθεια. Παρόμοια προγράμματα προσφέρονται και στα σχολεία της Ιαπωνίας, τα οποία διοργανώνονται από την τοπική αστυνομία και εστιάζουν στην εκπαίδευση σε θέματα ασφάλειας [2]. Στην Ιαπωνία, προγράμματα για όλες τις ηλικιακές ομάδες προσφέρονται επίσης απευθείας από την τοπική αστυνομία. Στη Δανία και την Ολλανδία, μαθήματα ποδηλασίας έχουν ενταχθεί σε προγράμματα ένταξης μεταναστών σε ορισμένους δήμους [3]. Η ποδηλασία μπορεί να αποτελέσει μια προσιτή εναλλακτική λύση στην οδήγηση, ιδίως για διαδρομές μικρών και μεσαίων αποστάσεων, προσφέροντας περισσότερες ευκαιρίες πρόσβασης σε περισσότερους ανθρώπους. Η ενθάρρυνση της πρόσβασης στην ποδηλασία μέσω εκπαιδευτικών προγραμμάτων μπορεί να βελτιώσει την πρόσβαση σε ευκαιρίες για άτομα που δεν μπορούν να οδηγήσουν ή δεν οδηγούν. Επιπλέον, η υποχρεωτική συμπερίληψη ασφαλών πληροφοριών για την ποδηλασία και τους πεζούς στην εκπαίδευση των οδηγών μπορεί να ενθαρρύνει την ασφαλέστερη συμπεριφορά των οδηγών [4].</t>
  </si>
  <si>
    <t>Εκστρατείες ευαισθητοποίησης</t>
  </si>
  <si>
    <t>Οι εκστρατείες ευαισθητοποίησης είναι κατάλληλες για όλες τις κατηγορίες αστικών περιοχών, συμπεριλαμβανομένων των δήμων διαφόρων μεγεθών και των περιφερειών.</t>
  </si>
  <si>
    <t xml:space="preserve">Οι εκστρατείες ευαισθητοποίησης μπορεί να έχουν διάφορες μορφές. Αποσκοπούν στην αύξηση του μεριδίου των βιώσιμων μέσων μεταφοράς, τη βελτίωση της ασφάλειας και τη μείωση των μετακινήσεων με ιδιωτικά οχήματα. Μπορούν να έχουν διαφορετικές περιπτώσεις χρήσης, όπως: </t>
  </si>
  <si>
    <t xml:space="preserve">·  διευκόλυνση της αλλαγής του τρόπου μετακίνησης για συγκεκριμένες ομάδες (π.χ. προγράμματα συνεπιβατισμού για μεμονωμένους επιβάτες που μετακινούνται συχνά, δημόσιες συγκοινωνίες (ΔΣ) για τον τουρισμό), </t>
  </si>
  <si>
    <r>
      <t xml:space="preserve">· </t>
    </r>
    <r>
      <rPr>
        <sz val="9"/>
        <color rgb="FF000000"/>
        <rFont val="Arial"/>
        <family val="2"/>
      </rPr>
      <t xml:space="preserve"> ενθάρρυνση αλλαγής του τρόπου μετακίνησης για συγκεκριμένους τύπους διαδρομών (π.χ. ενεργές και ασφαλείς διαδρομές σε σχολεία, μετακινήσεις προς και από τον τόπο εργασίας), </t>
    </r>
  </si>
  <si>
    <r>
      <t xml:space="preserve">· </t>
    </r>
    <r>
      <rPr>
        <sz val="9"/>
        <color rgb="FF000000"/>
        <rFont val="Arial"/>
        <family val="2"/>
      </rPr>
      <t xml:space="preserve"> διαχείριση της ζήτησης μεταφορών για μεγάλες εκδηλώσεις (π.χ. φεστιβάλ, αθλητικές εκδηλώσεις) και </t>
    </r>
  </si>
  <si>
    <r>
      <t xml:space="preserve">· </t>
    </r>
    <r>
      <rPr>
        <sz val="9"/>
        <color rgb="FF000000"/>
        <rFont val="Arial"/>
        <family val="2"/>
      </rPr>
      <t>αντιμετώπιση συγκεκριμένων ζητημάτων (π.χ. εκπαίδευση σε θέματα ασφάλειας, εκπαίδευση σχετικά με τις επιλογές κινητικότητας).</t>
    </r>
  </si>
  <si>
    <t xml:space="preserve">Ορισμένες εκστρατείες βασίζονται σε σημεία αναφοράς, όπως τα πρότυπα ρόλων, για την προώθηση βιώσιμων συμπεριφορών [5]. Άλλες αποτελούν μέρος ευρύτερων προγραμμάτων διαχείρισης της ζήτησης των μετακινήσεων (π.χ. για τη συμπλήρωση μέτρων όπως οι μειωμένες απαιτήσεις στάθμευσης για νέες κατασκευές, μέρος σχεδίων διαχείρισης κατασκευών ή για μεγάλες εκδηλώσεις). Οι διάφοροι τύποι εκστρατειών απαιτούν διαφορετικά επίπεδα επενδύσεων. </t>
  </si>
  <si>
    <t xml:space="preserve">Για παράδειγμα, το πρόγραμμα Smart Commute στην ευρύτερη περιοχή του Τορόντο και του Χάμιλτον στο Οντάριο του Καναδά είναι ένα περιφερειακό πρόγραμμα διαχείρισης της ζήτησης των μετακινήσεων που στοχεύει στην ενθάρρυνση της αλλαγής τρόπου μετακίνησης από τα ιδιωτικά οχήματα για τους εργαζόμενους και τους φοιτητές. Η αποστολή του προγράμματος περιλαμβάνει μεταξύ άλλων: την επανεξέταση των σχεδίων δόμησης για να διασφαλιστεί η συμπερίληψη συνδέσεων με τις υπάρχουσες υπηρεσίες ενεργητικών τρόπων μετακίνησης και ΔΣ καθώς και με τις εγκαταστάσεις τελικών διαδρομών για ποδηλασία, τον συντονισμό των σχεδίων σχολικών μεταφορών με τη χρήση ενεργητικών τρόπων μετακίνησης για τα δημοτικά σχολεία και άλλα κοινοτικά προγράμματα κοινωνικού μάρκετινγκ (π.χ. μήνας μετακίνησης με ποδήλατο στην εργασία) [6]. Σύμφωνα με τα αποτελέσματα της έρευνας Smart Commute του 2019, μεταξύ 2016 και 2019 στους χώρους εργασίας στην πόλη του Τορόντο σημειώθηκε αύξηση 10% στη χρήση των ΔΣ, αύξηση 1.6% στη χρήση ποδηλάτου και μείωση 5.4% στις μετακινήσεις οχημάτων με έναν επιβάτη [7]. </t>
  </si>
  <si>
    <t>Οι εκστρατείες ευαισθητοποίησης μπορούν να συμπεριληφθούν στα προγράμματα εκδηλώσεων για τις μετακινήσεις ή σε προγράμματα χώρων διεξαγωγής εκδηλώσεων για τη διαχείριση της ζήτησης των μετακινήσεων για την ενημέρωση των συμμετεχόντων σχετικά με τις επιλογές μετακίνησης. Η εισροή επισκεπτών στις εκδηλώσεις (φεστιβάλ, αθλητικές εκδηλώσεις) μπορεί να οδηγήσει σε αύξηση της ζήτησης που μπορεί να υπερβεί τη χωρητικότητα των δικτύων μεταφορών, δημιουργώντας σημεία κυκλοφοριακής συμφόρησης και διαταραχές, παρά τα σχέδια διαχείρισης της ζήτησης των μετακινήσεων. Ακόμη και για μικρότερες εκδηλώσεις όπου οι ανάγκες μεταφορών μπορούν συνήθως να εξυπηρετηθούν σε ad hoc βάση, ενδέχεται να υπάρχουν περιορισμοί χωρητικότητας. Πέρα από τις διαταραχές και τα ζητήματα χωρητικότητας, οι μετακινήσεις κατά τη διάρκεια εκδηλώσεων συμβάλλουν σημαντικά στις εκπομπές, ακόμη και σε εκδηλώσεις μικρής κλίμακας, ιδίως όταν τα Ι.Χ. αυτοκίνητα χρησιμοποιούνται σε μεγάλο ποσοστό [8,9].</t>
  </si>
  <si>
    <t xml:space="preserve">Στους ελληνικούς δήμους με υψηλή τουριστική επισκεψιμότητα, οι αρχές μπορούν να συνεργαστούν με τουριστικές επιχειρήσεις για να αυξήσουν την ευαισθητοποίηση σχετικά με τις βιώσιμες επιλογές. Για παράδειγμα, ορισμένες πόλεις της Ελβετίας παρέχουν δωρεάν τοπικές ΔΣ για τη διάρκεια της διαμονής σε τουριστικά καταλύματα που χρηματοδοτούνται από τους τοπικούς φόρους που επιβάλλονται στους τουρίστες. Για παράδειγμα, στη Βασιλεία κάθε διαμονή σε τουριστικό κατάλυμα παρέχει στους ταξιδιώτες το δικαίωμα χρήσης της κάρτας BaselCard (έως 30 ημέρες), η οποία επιτρέπει την ελεύθερη χρήση λεωφορείων και τραμ, καθώς και την ενοικίαση ηλεκτρικών ποδηλάτων με έκπτωση [10]. Οι ελληνικοί δήμοι με υψηλή εποχική ζήτηση μετακινήσεων ή με εξάρσεις ζήτησης που συνδέονται με εκδηλώσεις και φεστιβάλ μπορούν να χρησιμοποιήσουν μια παρόμοια προσέγγιση, συνδέοντας τις δωρεάν μετακινήσεις στις ΔΣ με τη διαμονή ή τα εισιτήρια που σχετίζονται με τα φεστιβάλ. Για μεγάλες εκδηλώσεις, οι πόλεις με στόλους μικροκινητικότητας (ΕΠΗΟ) κοινής χρήσης μπορούν να συνεργαστούν με τους διοργανωτές των εκδηλώσεων για τη δημιουργία προσωρινών στόλων στις εκδηλώσεις και να συμπεριλάβουν τη χρήση τους ως προαιρετική προσθήκη στα τέλη χρήσης. Για να είναι αποτελεσματική αυτή η προσέγγιση στη μείωση των μετακινήσεων με Ι.Χ. αυτοκίνητο, οι ΔΣ θα πρέπει να είναι επαρκείς για να υποστηρίξουν τη ζήτηση, όπως και η διαθεσιμότητα των υπηρεσιών κοινόχρηστων ΕΠΗΟ. </t>
  </si>
  <si>
    <t>Ορισμένες εκστρατείες ευαισθητοποίησης επικεντρώνονται στην ασφάλεια και τη μείωση των εμποδίων στη χρήση βιώσιμων μέσων μεταφοράς (π.χ. κόστος, αντίληψη). Για παράδειγμα, στη μητροπολιτική περιοχή της Σεούλ, ορισμένοι δήμοι παρέχουν επιδόματα μετακίνησης σε ηλικιωμένους προκειμένου να ενθαρρύνουν τη διακοπή της οδήγησης ως μέτρο ασφάλειας καθώς οι νοητικές ικανότητες μειώνονται [11]. Τέλος, έχουν χρησιμοποιηθεί δοκιμές οδήγησης ηλεκτρικών οχημάτων (Η/Ο) για την αύξηση της ορατότητας και της εξοικείωσης των Η/Ο, που μπορεί να έχουν αντίκτυπο στην υιοθέτηση των Η/Ο [12].</t>
  </si>
  <si>
    <t>Οι κύριες δαπάνες που συνδέονται με τις εκστρατείες εκπαίδευσης και ευαισθητοποίησης είναι τα έξοδα προσωπικού και προώθησης. Οι δαπάνες προσωπικού βασίζονται στη διάρκεια και την κλίμακα των εκστρατειών, και θα πρέπει να λαμβάνουν υπόψη τον σχεδιασμό, την υλοποίηση, την αξιολόγηση και την παρακολούθηση των εκστρατειών. Τα έξοδα προώθησης περιλαμβάνουν τα υλικά που σχετίζονται με τις εκστρατείες, καθώς και τα κίνητρα (π.χ. κάρτες χρήσης ΔΣ, έπαθλα).</t>
  </si>
  <si>
    <t>Το πρόγραμμα Smart Commute χρηματοδοτήθηκε αρχικά από κοινού από τους συμμετέχοντες δήμους και την περιφερειακή αρχή μεταφορών (Metrolinx). Η Metrolinx έχει έκτοτε διακόψει τη συμμετοχή της στο πρόγραμμα, αλλά κάποιοι από τους συνεργαζόμενους δήμους έχουν αναλάβει δράση και συνεχίζουν το πρόγραμμα. Οι πηγές χρηματοδότησης των δήμων ποικίλλουν, από αιτήματα προϋπολογισμού κεφαλαίου (στο πλαίσιο μακροπρόθεσμων στρατηγικών κινητικότητας στην πόλη Oakville) [6], έως λειτουργικοί προϋπολογισμοί (Τμήμα Περιβάλλοντος και Ενέργειας του Τορόντο) [7].</t>
  </si>
  <si>
    <t xml:space="preserve">Η αξιολόγηση του αντικτύπου των εκστρατειών εκπαίδευσης και ευαισθητοποίησης στην συμπεριφορά μετακίνησης των συμμετεχόντων μπορεί να είναι πολύπλοκη. Ορισμένες μελέτες έχουν δείξει ότι τα προγράμματα παροχής κινήτρων για εκούσια αλλαγή συμπεριφοράς μπορεί να είναι αποτελεσματικά στην επίτευξη μόνιμης αλλαγής συμπεριφοράς, ιδιαίτερα όταν οι συμμετέχοντες βιώνουν τα οφέλη της μειωμένης κατανάλωσης ή της εξοικονόμησης χρόνου [13].  Ωστόσο, αυτά τα προγράμματα τείνουν να έχουν επίκεντρο τον χρήστη και είναι προσαρμοσμένα ώστε να εστιάζουν στους συμμετέχοντες που βρίσκονται στις κατάλληλες συνθήκες για να αλλάξουν τη συμπεριφορά τους. Ως εκ τούτου, η επέκταση αυτών των προγραμμάτων μπορεί να είναι δαπανηρή και λιγότερο αποτελεσματική σε μεγαλύτερες κλίμακες. </t>
  </si>
  <si>
    <t xml:space="preserve">Ενώ οι εκστρατείες για την αύξηση της ευαισθητοποίησης και τη βελτίωση της αντίληψης των βιώσιμων επιλογών μπορούν να κάνουν τη διαφορά, η ευκολία με την οποία μπορούν να γίνουν οι βιώσιμες επιλογές και ο επιπλέον χρόνος που μπορεί να συνεπάγονται, παίζει σημαντικό ρόλο στην αποτελεσματικότητα των εκστρατειών [14]. Δηλαδή, η διαθεσιμότητα, η ποιότητα και η αξιοπιστία των υποδομών και των υπηρεσιών διαδραματίζουν σημαντικότερο ρόλο στην ενθάρρυνση της βιώσιμης αλλαγής συμπεριφοράς. Επιπλέον, κατά τη διάρκεια εκδηλώσεων ή σε τουριστικές περιοχές, η σαφής καθοδήγηση και τα συστήματα πληροφόρησης αποτελούν προτεραιότητα για τους συμμετέχοντες που χρησιμοποιούν τις ΔΣ [15, 16]. Οι εκστρατείες που στοχεύουν σε δραστηριότητες ταξιδιών αναψυχής μπορεί επίσης να </t>
  </si>
  <si>
    <t>Στην Ελλάδα, οι πρωτοβουλίες και οι εκστρατείες επικεντρώνονται συνήθως σε συγκεκριμένα ζητήματα (όπως η οδική ασφάλεια), ενώ λιγότερα προγράμματα στοχεύουν στην προώθηση όλων των επιλογών κινητικότητας για την ενθάρρυνση της αλλαγής συμπεριφοράς. Παρόλο που οι δήμοι έχουν καταβάλει σημαντικές προσπάθειες για τη διοργάνωση εκστρατειών ευαισθητοποίησης και αλλαγής συμπεριφοράς, ειδικά μέσω της διαδικασίας των ΣΒΑΚ, οι προσπάθειές τους είναι περιορισμένες και δεν προσεγγίζουν όλους τους κατοίκους. Η καθοδήγηση σε εθνικό επίπεδο μπορεί να στοχεύει στην προώθηση των δημοτικών προσπαθειών και στην ενθάρρυνση μιας ολοκληρωμένης προσέγγισης στα εκπαιδευτικά προγράμματα που θα περιλαμβάνει όλους τους τρόπους μετακίνησης, ιδίως όταν προωθείται η ασφάλεια. Η ενσωμάτωση εκπαιδευτικών προγραμμάτων σε υφιστάμενες υποχρεωτικές διαδικασίες, όπως μέσω της εκπαίδευσης οδήγησης, θα πρέπει να εξεταστεί ως ενδεχόμενο και θα απαιτούσε εθνική παρέμβαση.</t>
  </si>
  <si>
    <t>Η ευρύτερη συμμετοχή του κοινού σε εθελοντικές εκστρατείες μπορεί επίσης να αποτελέσει πρόκληση. Διάφοροι δήμοι στην Ελλάδα ανέφεραν ότι η συμμετοχή του κοινού στη διαδικασία ανάπτυξης των ΣΒΑΚ αντιμετωπίζει δυσκολίες. Η επικοινωνία για τις εν λόγω εκστρατείες θα πρέπει να εστιάζει στα απτά οφέλη για τους συμμετέχοντες (π.χ. εξοικονόμηση χρόνου και χρημάτων) και να περιλαμβάνει κίνητρα όπου είναι δυνατόν. Για τις εκστρατείες ευαισθητοποίησης, ο προγραμματισμός τους γύρω από βασικές ημερολογιακές ημερομηνίες (εκστρατείες ποδηλασίας στην αρχή της άνοιξης ή η έναρξη του σχολικού έτους για ενεργητικές διαδρομές σε εκστρατείες σχολείων) μπορεί να είναι μια χρήσιμη στρατηγική για την αύξηση της συμμετοχής.</t>
  </si>
  <si>
    <t xml:space="preserve">Τα προγράμματα διαχείρισης της ζήτησης των μετακινήσεων μπορούν να παράγουν χρήσιμα δεδομένα για άλλους σκοπούς σχεδιασμού.  Τα δεδομένα που συλλέγονται στο πλαίσιο της παρακολούθησης προγραμμάτων διαχείρισης της ζήτησης των μετακινήσεων μπορούν να συμπληρώσουν τα δεδομένα της έρευνας για τις μετακινήσεις, τα οποία σε ορισμένους ελληνικούς δήμους συλλέγονται σπάνια ή καθόλου ή σε ad hoc βάση. Αυτά τα δεδομένα μπορεί επίσης να παρέχουν περισσότερες πληροφορίες σχετικά με τη συμπεριφορά μετακίνησης, τις ατομικές ανάγκες και προτιμήσεις. Η ενσωμάτωση της συλλογής δεδομένων θα απαιτήσει ανθρώπινο δυναμικό, γεγονός που θα αποτελέσει εμπόδιο για τους ελληνικούς δήμους που έχουν περιορισμένη χρηματοδότηση για ανθρώπινο δυναμικό.  </t>
  </si>
  <si>
    <t xml:space="preserve">Το Ι.Χ. αυτοκίνητο είναι πανταχού παρόν και συνδέεται με την ελευθερία και το κύρος, συμβάλλοντας στον οδηγοκεντρισμό. Τα Ι.Χ. αυτοκίνητα ενσωματώνονται σε κάθε πλευρά της ζωής: τα παιδιά παίζουν με αυτοκίνητα-παιχνίδια, η άδεια οδήγησης θεωρείται ορόσημο «ενηλικίωσης», η πρόσβαση σε εταιρικά αυτοκίνητα περιλαμβάνεται στις εργασιακές παροχές και τα συστήματα μεταφορών επιτρέπουν τη χρήση του αυτοκινήτου ακόμη και για σύντομες διαδρομές. Όταν τα εκπαιδευτικά προγράμματα και οι εκστρατείες ευαισθητοποίησης μπορέσουν να βελτιώσουν τις αντιλήψεις των ανθρώπων για τους βιώσιμους τρόπους μετακίνησης, θα μπορέσουν να διαδραματίσουν ρόλο στην αλλαγή των πολιτιστικών προτύπων που σχετίζονται με τα αυτοκίνητα [17]. Εάν περισσότεροι άνθρωποι θεωρούν τους βιώσιμους τρόπους μετακίνησης αποτέλεσμα αυτών των προγραμμάτων και πρωτοβουλιών, αυτό μπορεί επίσης να συμβάλει στο να γίνουν οι επενδύσεις σε αυτούς τους τρόπους μετακίνησης πιο αποδοτικές. </t>
  </si>
  <si>
    <t xml:space="preserve">Υπάρχουν μελέτες περίπτωσης εκστρατειών που διαφέρουν ως προς το κόστος και ως προς την αποτελεσματικότητά τους στη δημιουργία αλλαγών. Ενώ ορισμένα τυποποιημένα προγράμματα μπορεί να έχουν μικρότερο κόστος ανά άτομο, μπορεί να είναι λιγότερο αποτελεσματικά λόγω έλλειψης εξατομίκευσης. </t>
  </si>
  <si>
    <t>Οι εκστρατείες εκπαίδευσης και ευαισθητοποίησης που παρέχουν τυποποιημένο υλικό μπορεί να έχουν χαμηλότερο κόστος ανά μονάδα, το οποίο σχετίζεται κυρίως με την παραγωγή και τη διανομή του υλικού. Το σύνηθες κόστος για τις εκστρατείες κυμαινόταν από 0.10 ευρώ έως 0.50 ευρώ ανά μέλος της ομάδας-στόχου [11].</t>
  </si>
  <si>
    <t>Οι στοχευμένες πρωτοβουλίες που περιλαμβάνουν εξατομικευμένο περιεχόμενο, κίνητρα και δραστηριότητες προβολής μπορεί να είναι πολύ πιο δαπανηρές. Μια εκστρατεία που περιελάμβανε δωρεάν κάρτες ΔΣ και εξοπλισμό ποδηλασίας για τους συμμετέχοντες κόστισε 2 300 ευρώ ανά συμμετέχοντα [11].</t>
  </si>
  <si>
    <t xml:space="preserve">Εκπαιδευτικά προγράμματα όπως η εκπαίδευση ποδηλασίας μπορούν να υλοποιηθούν σε συντομότερο χρονικό διάστημα, ιδίως εάν τα μαθήματα προσφέρονται σε εθελοντική βάση και διεξάγονται μέσω συνεργασιών με τοπικές ενώσεις και οργανώσεις προάσπισης των πολιτών (π.χ. υπέρμαχοι της ποδηλασίας, υπέρμαχοι οδικής ασφάλειας). </t>
  </si>
  <si>
    <t xml:space="preserve">Τα υποχρεωτικά εκπαιδευτικά προγράμματα που περιλαμβάνονται στην εκπαίδευση οδήγησης και στα σχολικά εκπαιδευτικά προγράμματα ενδέχεται να χρειαστούν περισσότερο χρόνο για την υλοποίησή τους, ανάλογα με την υφιστάμενη διαδικασία για την προσθήκη ή την τροποποίηση του περιεχομένου της εκπαίδευσης. Επιπλέον, η διαθεσιμότητα του ανθρώπινου δυναμικού που προορίζεται για την εφαρμογή αυτών των αλλαγών μπορεί να αυξήσει τα χρονοδιαγράμματα υλοποίησης.  </t>
  </si>
  <si>
    <t xml:space="preserve">Οι εκστρατείες ευαισθητοποίησης μπορεί να έχουν σύντομο χρονοδιάγραμμα υλοποίησης. Για παράδειγμα, όσον αφορά τις εκδηλώσεις, οι πληροφορίες σχετικά με τις βιώσιμες επιλογές μετακίνησης μπορούν να περιλαμβάνονται στα υλικά εμπορικής προώθησης της εκδήλωσης. </t>
  </si>
  <si>
    <t xml:space="preserve">Οι πρωτοβουλίες που περιλαμβάνουν την παροχή κινήτρων για την προώθηση πιο βιώσιμης συμπεριφοράς μετακίνησης και οι πρωτοβουλίες που απαιτούν συνεργασία με χώρους εργασίας και επιχειρήσεις μπορεί να χρειαστούν περισσότερο χρόνο για να υλοποιηθούν. Αυτό συμβαίνει επειδή απαιτούν υποστήριξη προσωπικού για τον καθορισμό του πεδίου εφαρμογής των δραστηριοτήτων και περιλαμβάνουν διοικητικά καθήκοντα, καθώς και δραστηριότητες προώθησης. </t>
  </si>
  <si>
    <t>Τα προγράμματα διαχείρισης της ζήτησης των μετακινήσεων που είναι εκ φύσεως πιο μακροπρόθεσμα απαιτούν μεγαλύτερα χρονοδιαγράμματα υλοποίησης, επειδή περιλαμβάνουν περισσότερους εταίρους και μεγαλύτερο πεδίο εφαρμογής από τις εφάπαξ εκστρατείες ευαισθητοποίησης. Οι εν λόγω πρωτοβουλίες απαιτούν επίσης εξειδικευμένο προσωπικό για τον καθορισμό του πεδίου εφαρμογής και την υλοποίηση του προγράμματος. Τα μακροπρόθεσμα προγράμματα διαχείρισης της ζήτησης των μετακινήσεων μπορούν να ξεκινήσουν με πιλοτικά έργα μικρής κλίμακας, τα οποία απαιτούν λιγότερο χρόνο για την υλοποίηση προκειμένου να καθοριστεί το πεδίο εφαρμογής. Για παράδειγμα, τα προγράμματα ενεργητικών σχολικών μετακινήσεων μπορούν να ξεκινήσουν με ένα μικρό αριθμό σχολείων που αντιμετωπίζουν ιδιαίτερες προκλήσεις σχετικά με τη δραστηριότητα παραλαβής και παράδοσης των μαθητών, και στη συνέχεια να επεκταθούν σε άλλα σχολεία.</t>
  </si>
  <si>
    <t xml:space="preserve">Οι αλλαγές στην εκπαίδευση οδήγησης και τα σχολικά εκπαιδευτικά προγράμματα απαιτούν τη συμμετοχή της ελληνικής κυβέρνησης, ώστε να διασφαλιστεί ότι τα ίδια πρότυπα εφαρμόζονται σε εθνικό επίπεδο. </t>
  </si>
  <si>
    <t>Τα εθελοντικά εκπαιδευτικά προγράμματα, οι εκστρατείες ευαισθητοποίησης και τα προγράμματα διαχείρισης της ζήτησης των μετακινήσεων δεν απαιτούν εθνική συμμετοχή.</t>
  </si>
  <si>
    <r>
      <t xml:space="preserve">1. </t>
    </r>
    <r>
      <rPr>
        <sz val="9"/>
        <color theme="1"/>
        <rFont val="Arial"/>
        <family val="2"/>
      </rPr>
      <t>Bamberg, Sebastian. (2007). Is a Stage Model a Useful Approach to Explain Car Drivers' Willingness to Use Public Transportation?. Journal of Applied Social Psychology. https://doi.org/10.1111/j.1559-1816.2007.00236.x</t>
    </r>
  </si>
  <si>
    <r>
      <t xml:space="preserve">2. </t>
    </r>
    <r>
      <rPr>
        <sz val="9"/>
        <color theme="1"/>
        <rFont val="Arial"/>
        <family val="2"/>
      </rPr>
      <t>Shinagawa City. (2022). A traffic safety bicycle classroom is conducted in the second Nobuyama elementary school. Shinagawa: Shinagawa City. Retrieved from https://shinagawa.j-server.com/LUCSNGWAI/ns/tl.cgi/https://www.city.shinagawa.tokyo.jp/PC/shinagawaphotonews/shinagawaphotonews-2022/20220520195523.html?SLANG=ja&amp;TLANG=en&amp;XMODE=0&amp;XCHARSET=utf-8&amp;XJSID=0</t>
    </r>
  </si>
  <si>
    <r>
      <t xml:space="preserve">3. </t>
    </r>
    <r>
      <rPr>
        <sz val="9"/>
        <color theme="1"/>
        <rFont val="Arial"/>
        <family val="2"/>
      </rPr>
      <t>Haustein, S., Kroesen, M., &amp; Mulalic, I. (n.d.). Cycling culture and socialisation: Modelling the effect of immigrant origin on cycling in Denmark and the Netherlands. Transportation, 2020. https://doi.org/10.1007/s11116-019-09978-6</t>
    </r>
  </si>
  <si>
    <r>
      <t xml:space="preserve">4. </t>
    </r>
    <r>
      <rPr>
        <sz val="9"/>
        <color theme="1"/>
        <rFont val="Arial"/>
        <family val="2"/>
      </rPr>
      <t>Dutch Cycling Embassy. (2023). Cycling &amp; Behaviour. Retrieved from http://dutchcycling.nl/expertises/cycling-behaviour/</t>
    </r>
  </si>
  <si>
    <r>
      <t xml:space="preserve">5. </t>
    </r>
    <r>
      <rPr>
        <sz val="9"/>
        <color theme="1"/>
        <rFont val="Arial"/>
        <family val="2"/>
      </rPr>
      <t>Hanna, P., Kantenbacher, J., Cohen, S., &amp; Gössling, S. (2018). Role model advocacy for sustainable transport. Transport Research Part D: Transport and Environment. https://doi.org/10.1016/j.trd.2017.07.028</t>
    </r>
  </si>
  <si>
    <r>
      <t xml:space="preserve">6. </t>
    </r>
    <r>
      <rPr>
        <sz val="9"/>
        <color theme="1"/>
        <rFont val="Arial"/>
        <family val="2"/>
      </rPr>
      <t>Town of Oakville. (2022). Memorandum of Understanding – Smart Commute Programme. Oakville: Town of Oakville. Retrieved from https://pub-oakville.escribemeetings.com/filestream.ashx?DocumentId=39356</t>
    </r>
  </si>
  <si>
    <r>
      <t xml:space="preserve">7. </t>
    </r>
    <r>
      <rPr>
        <sz val="9"/>
        <color theme="1"/>
        <rFont val="Arial"/>
        <family val="2"/>
      </rPr>
      <t>City of Toronto. (2019). Smart Commute Programme Transition. Toronto: City of Toronto. Retrieved from https://www.toronto.ca/legdocs/mmis/2020/ie/bgrd/backgroundfile-141420.pdf</t>
    </r>
  </si>
  <si>
    <r>
      <t xml:space="preserve">8. </t>
    </r>
    <r>
      <rPr>
        <sz val="9"/>
        <color theme="1"/>
        <rFont val="Arial"/>
        <family val="2"/>
      </rPr>
      <t>Dolf, M., &amp; Teehan, P. (2015). Reducing the carbon footprint of spectator and team travel at the University of British Columbia's varsity sports events. Sports Management Review, 244-255. https://doi.org/10.1016/j.smr.2014.06.003</t>
    </r>
  </si>
  <si>
    <r>
      <t xml:space="preserve">9. </t>
    </r>
    <r>
      <rPr>
        <sz val="9"/>
        <color theme="1"/>
        <rFont val="Arial"/>
        <family val="2"/>
      </rPr>
      <t>Triantafyllidis, S., Ries, R. J., &amp; Kaplanidou, K. (. (2018). Carbon Dioxide Emissions of Spectators’ Transportation in Collegiate Sporting Events: Comparing On-Campus and Off-Campus Stadium Locations. Sustainability. doi:https://doi.org/10.3390/su10010241</t>
    </r>
  </si>
  <si>
    <t>10. Switzerland Tourism. (2023). Guest cards and tickets. Retrieved from Switzerland Travel and Vacation: https://www.myswitzerland.com/en/planning/about-switzerland/eight-tips-for-a-money-saving-holiday-in-switzerland/guest-cards-and-tickets/</t>
  </si>
  <si>
    <t>11. Kim, D. (2022, January 4). Aging S. Korea moves to issue conditional licenses for elderly drivers. Yonhap News Agency. Seoul. Retrieved from https://en.yna.co.kr/view/AEN20220103006100315</t>
  </si>
  <si>
    <t>12. Herziger, A., &amp; Sintov, N. D. (2023). Give it a Try! How electric vehicle test drives influence symbolism perceptions and adoption intent. Journal of Environmental Psychology. https://doi.org/10.1016/j.jenvp.2022.101907</t>
  </si>
  <si>
    <r>
      <t>13. ADEME, 6t, 2020.</t>
    </r>
    <r>
      <rPr>
        <b/>
        <sz val="9"/>
        <color rgb="FF000000"/>
        <rFont val="Arial"/>
        <family val="2"/>
      </rPr>
      <t xml:space="preserve"> </t>
    </r>
    <r>
      <rPr>
        <i/>
        <sz val="9"/>
        <color rgb="FF000000"/>
        <rFont val="Arial"/>
        <family val="2"/>
      </rPr>
      <t>Analyse des opportunités de l’accompagnement au changement de comportement automatisé au regard de l’accompagnement humanisé</t>
    </r>
    <r>
      <rPr>
        <sz val="9"/>
        <color rgb="FF000000"/>
        <rFont val="Arial"/>
        <family val="2"/>
      </rPr>
      <t xml:space="preserve">. Rapport final. </t>
    </r>
  </si>
  <si>
    <r>
      <t xml:space="preserve">14. </t>
    </r>
    <r>
      <rPr>
        <sz val="9"/>
        <color theme="1"/>
        <rFont val="Arial"/>
        <family val="2"/>
      </rPr>
      <t>ITF. (2021). Transport Climate Action Directory – Awareness campaigns. ITF. Retrieved from https://www.itf-oecd.org/policy/awareness-campaigns</t>
    </r>
  </si>
  <si>
    <r>
      <t xml:space="preserve">15. </t>
    </r>
    <r>
      <rPr>
        <sz val="9"/>
        <color theme="1"/>
        <rFont val="Arial"/>
        <family val="2"/>
      </rPr>
      <t>Martins, R., Pereira, E., Rosado, A., Maroco, J., McCullough, B., &amp; Mascarenhas, M. (2022). Understanding spectator sustainable transportation intentions in international sport tourism events. Journal of Sustainable Tourism. https://doi.org/10.1080/09669582.2021.1991936</t>
    </r>
  </si>
  <si>
    <r>
      <t xml:space="preserve">16. </t>
    </r>
    <r>
      <rPr>
        <sz val="9"/>
        <color theme="1"/>
        <rFont val="Arial"/>
        <family val="2"/>
      </rPr>
      <t>Chen, M.-C., Hsu, C.-L., &amp; Huang, C.-H. (2021). Applying the Kano model to investigate the quality of transportation services at mega events. Journal of Retailing and Consumer Services. https://doi.org/10.1016/j.jretconser.2021.102442</t>
    </r>
  </si>
  <si>
    <r>
      <t xml:space="preserve">17. </t>
    </r>
    <r>
      <rPr>
        <sz val="9"/>
        <color theme="1"/>
        <rFont val="Arial"/>
        <family val="2"/>
      </rPr>
      <t>Stephenson, Janet, Barry Barton, Gerry Carrington, Adam Doering, Rebecca Ford, Debbie Hopkins, Rob Lawson, et al. 2015. “The Energy Cultures Framework: Exploring the Role of Norms, Practices and Material Culture in Shaping Energy Behaviour in New Zealand.” Energy Research &amp; Social Science. Elsevier. https://doi.org/10.1016/j.erss.2015.03.005.</t>
    </r>
  </si>
  <si>
    <t>✓ Διαμοιρασμός δεδομένων 
✓ Φυσική ενσωμάτωση</t>
  </si>
  <si>
    <t>Η πολυτροπικότητα αξιοποιεί τα οφέλη των διαφορετικών μέσων μεταφοράς και τα συνδυάζει για να κάνει τις διαδρομές από άκρο σε άκρο πιο αποδοτικές. Το μέτρο αυτό εφαρμόζεται στις μετακινήσεις των επιβατών και έχει ως στόχο να καταστήσει τις συνδέσεις μεταξύ διαφορετικών μέσων μεταφοράς πιο βολικές. Ο συνδυασμός αυτών των μέσων μεταφοράς αποτελεί εναλλακτική λύση στην εξάρτηση από το Ι.Χ. αυτοκίνητο. Η βελτίωση της πολυτροπικής συνδεσιμότητας είναι ένα βήμα προς πιο απρόσκοπτα ολοκληρωμένες μεταφορές και μπορεί να επιφέρει κοινωνικά, περιβαλλοντικά και οικονομικά οφέλη [1].</t>
  </si>
  <si>
    <t>Για το μέτρο αυτό θα πρέπει να ληφθούν υπόψη τα εξής:</t>
  </si>
  <si>
    <t xml:space="preserve">· ο διαμοιρασμός δεδομένων, και </t>
  </si>
  <si>
    <t>· η φυσική ενσωμάτωση</t>
  </si>
  <si>
    <t>και τα δύο από τα οποία θα βασίζονται στον συντονισμό των θεσμικών και των ιδιωτικών φορέων. Δεδομένου ότι οι πολυτροπικές μετακινήσεις ενδέχεται να περιλαμβάνουν διαφορετικούς παρόχους υπηρεσιών, ο συντονισμός μεταξύ θεσμικών οργάνων και ιδιωτικού τομέα συνιστά σημαντικό μέρος της βελτίωσης της συνδεσιμότητας. Αυτό μπορεί να περιλαμβάνει τον συντονισμό των δρομολογίων των δημόσιων συγκοινωνιών (ΔΣ) για τη μείωση των χρόνων αναμονής και την ελαχιστοποίηση των καθυστερήσεων. Μπορεί επίσης να περιλαμβάνει συντονισμό πέρα από τα διοικητικά όρια για την παροχή υποδομών και υπηρεσιών, καθώς και εντός των δήμων για την ανάπτυξη συγκοινωνιακών κόμβων στα σημεία όπου μπορούν να είναι πιο αποτελεσματικοί και για την ενθάρρυνση του σχεδιασμού με βάση το περιβάλλον.</t>
  </si>
  <si>
    <t xml:space="preserve">Για παράδειγμα, στη Βαρκελώνη, την ευθύνη για τον σχεδιασμό των υπηρεσιών ΔΣ μοιράζονται η Μητροπολιτική Περιοχή της Βαρκελώνης (Metropolitan Area of Barcelona - AMB) που σχεδιάζει τα συστήματα μετρό και λεωφορείων εντός της μητροπολιτικής περιοχής, και η Μητροπολιτική Αρχή Μεταφορών (Metropolitan Transport Authority - ATM), που σχεδιάζει τους προαστιακούς σιδηροδρόμους που συνδέονται με τη μητροπολιτική περιοχή και το τραμ. Ωστόσο, τα κριτήρια σχεδιασμού υπηρεσιών απαιτούν και από τους δύο οργανισμούς να δημιουργούν συνέργειες μεταξύ των αστικών και των υπεραστικών δικτύων [2]. Ο συντονισμός μεταξύ των θεσμικών οργάνων μπορεί να μειώσει τα εμπόδια της πολυτροπικής συνδεσιμότητας, τα οποία μπορεί να περιλαμβάνουν επικαλύψεις ή κενά σε αρμοδιότητες, ασυνεπείς διαδικασίες, διαλειτουργικότητα δεδομένων και νομοθετικούς και κανονιστικούς περιορισμούς [1]. </t>
  </si>
  <si>
    <t>Διαμοιρασμός δεδομένων</t>
  </si>
  <si>
    <t>Ο διαμοιρασμός δεδομένων για τη βελτίωση της πολυτροπικής συνδεσιμότητας ισχύει για όλες τις κατηγορίες αστικών περιοχών. Μικρότεροι δήμοι με λιγότερους πόρους για τη συλλογή δεδομένων θα επωφελούνταν από την περιφερειακή στήριξη ώστε να διασφαλιστεί ότι τα πολυτροπικά δεδομένα συλλέγονται και χρησιμοποιούνται για τον συντονισμό των υπηρεσιών και την παρακολούθηση της απόδοσης.</t>
  </si>
  <si>
    <t xml:space="preserve">Η παροχή ολοκληρωμένων πληροφοριών μετακίνησης μπορεί να βελτιώσει την εμπειρία των επιβατών, ιδίως όσον αφορά τις ενημερώσεις σε πραγματικό χρόνο. Επίσης, μπορεί να διευκολύνει τους πολίτες να επιλέξουν τους πλέον κατάλληλους και βιώσιμους τρόπους μετακίνησης ανάλογα με τη διαδρομή τους. Οι κανονισμοί της ΕΕ για την παροχή πληροφοριών σχετικά με τις πολυτροπικές μεταφορές απαιτούν τη δημιουργία Εθνικών Σημείων Πρόσβασης (ΕΣΠ) τα οποία περιλαμβάνουν δεδομένα μετακίνησης από όλα τα μέσα μεταφοράς, σύμφωνα με κοινά πρότυπα [3]. Τρεις κύριοι τύποι δεδομένων είναι ιδιαίτερα σημαντικοί για τη βελτίωση της πολυτροπικής συνδεσιμότητας: </t>
  </si>
  <si>
    <t>· Πληροφοριακά δεδομένα, τα οποία υποστηρίζουν τον σχεδιασμό, τον προγραμματισμό και τον συντονισμό διαδρομών και μπορεί να περιλαμβάνουν πληροφορίες για το όχημα, την τοποθεσία, τον τύπο της υπηρεσίας, για τα δρομολόγια ή δυναμικά δεδομένα, όπως χρησιμοποιούνται για τις μεταφορές με μίσθωση οχήματος,</t>
  </si>
  <si>
    <t xml:space="preserve">· Επιχειρησιακά δεδομένα, τα οποία υποστηρίζουν την παροχή υπηρεσιών μεταφορών, επιτρέπουν τις φυσικές συνδέσεις σε μια πολυτροπική μεταφορά και μπορεί να περιλαμβάνουν πληροφορίες πρόσβασης οχημάτων ή σταθμών (π.χ. πρόσβαση μέσω περιστρεφόμενων μπαρών προστασίας (τουρνικέ), θέσεις/αποβάθρες πρόσδεσης, αποβάθρες λεωφορείων), και </t>
  </si>
  <si>
    <t>· Δεδομένα συναλλαγών, τα οποία επιτρέπουν στους πολίτες να κάνουν κρατήσεις και να πληρώνουν για υπηρεσίες σε διάφορους παρόχους, την κατανομή των εσόδων μεταξύ των παρόχων υπηρεσιών και μπορεί να περιλαμβάνουν εμπορικά ευαίσθητα δεδομένα όπως πληροφορίες για τις τιμές [4].</t>
  </si>
  <si>
    <t xml:space="preserve">Η δυνατότητα διαμοιρασμού αυτών των δεδομένων μπορεί να είναι χρήσιμη για την ανάπτυξη του σχεδιασμού των πολυτροπικών μεταφορών, υπό την προϋπόθεση ότι τα δεδομένα είναι επικαιροποιημένα. Οι δημόσιες αρχές θα πρέπει να διαδραματίσουν σημαντικό ρόλο στον καθορισμό των απαιτήσεων ώστε οι φορείς εκμετάλλευσης στον τομέα της κινητικότητας να ανταλλάσσουν δεδομένα σχετικά με τον σχεδιασμό πολυτροπικών μεταφορών. Για παράδειγμα, ο Κανονισμός (ΕΚ) 2017/1926 σχετικά με τις υπηρεσίες πληροφόρησης για τις πολυτροπικές μετακινήσεις (Μulti-modal Τravel Ιnformation Services - MMTIS) σε επίπεδο ΕΕ (προσδιορίζει τους τύπους δεδομένων που πρέπει να κοινοποιούνται από τους φορείς εκμετάλλευσης μεταφορικών υπηρεσιών και τους κατόχους δεδομένων μόλις είναι διαθέσιμα σε αυτούς και αναμένεται να επικαιροποιηθεί το 2024 με την απαίτηση να συμπεριληφθούν δυναμικά δεδομένα και ενδεχομένως δεδομένα συναλλαγών [4]. </t>
  </si>
  <si>
    <t xml:space="preserve">Η διαθεσιμότητα και η ποιότητα των πληροφοριών για τις πολυτροπικές μετακινήσεις μπορεί επίσης να διευκολύνει ένα ενοποιημένο σύστημα πληρωμών, ώστε να βελτιωθεί περαιτέρω η άνεση των πολυτροπικών μετακινήσεων. Οι ενοποιημένες πληρωμές κομίστρου διευκολύνουν την κράτηση και την πληρωμή διατροπικών μετακινήσεων επιτρέποντας την ολοκληρωμένη πληρωμή μέσω μιας ενιαίας εφαρμογής ή ακόμα και την έκδοση ενός ενιαίου εισιτηρίου για διαφορετικές υπηρεσίες. Η διαδικασία αυτή απαιτεί συντονισμό μεταξύ των πάροχων υπηρεσιών κινητικότητας, ο οποίος μπορεί να διευκολυνθεί από τις δημόσιες αρχές [5]. Ωστόσο, αυτή η πτυχή βελτίωσης της πολυτροπικής συνδεσιμότητας μπορεί να απαιτήσει μεγαλύτερο χρονικό διάστημα λόγω της πολυπλοκότητας των νομικών απαιτήσεων και των συμβάσεων παραχώρησης, καθώς και της δομής της αγοράς [6]. Είναι σημαντικό ότι η βελτίωση της πληροφόρησης δεν μπορεί να ξεπεράσει τα κενά στις υπηρεσίες ή την έλλειψη φυσικών συνδέσεων. </t>
  </si>
  <si>
    <t>Οι φυσικές συνδέσεις για την πραγματοποίηση των πολυτροπικών μετακινήσεων θα ισχύουν επίσης για όλες τις κατηγορίες αστικών περιοχών, επειδή απαιτείται φυσική υποδομή για τη διευκόλυνση των μετακινήσεων μεταξύ των υπηρεσιών.</t>
  </si>
  <si>
    <t>Η δημιουργία υποδομών για την ενίσχυση της πολυτροπικής συνδεσιμότητας απαιτεί διαφορετικές προσεγγίσεις σε διαφορετικές κλίμακες, σύμφωνα με το μήκος διαδρομής και τον τύπο σύνδεσης. Στη μικρότερη κλίμακα, μπορεί να περιλαμβάνει την παροχή πολυτροπικών συνδέσεων σε κόμβους που συνδέουν γεννήτριες μετακινήσεων (π.χ. κόμβοι). Οι συνδέσεις μπορεί να περιλαμβάνουν εγκαταστάσεις σταθμών στο τέλος της διαδρομής, όπως ασφαλείς χώρους στάθμευσης ποδηλάτων και σταθμούς κοινόχρηστων ηλεκτρικών οχημάτων (Η/Ο), που μπορεί να είναι πιο σχετικοί σε πόλεις Κατηγορίας 1 και 2. Μπορεί επίσης να περιλαμβάνει συνδέσεις τοπικών ΔΣ με υπηρεσίες περιφερειακών λεωφορείων, οι οποίες είναι σημαντικές σε όλες τις αστικές περιοχές. Σε περιφερειακό, εθνικό και υπερεθνικό επίπεδο, η κλίμακα των υποδομών ενδέχεται να είναι μεγαλύτερη και τυπικά να δικαιολογεί μια πιο συντονισμένη προσέγγιση (π.χ. το Διευρωπαϊκό Δίκτυο Μεταφορών ή ΔΕΔ-Μ). Για παράδειγμα, τα λιμάνια και τα αεροδρόμια παίζουν μεγάλο ρόλο στη σύνδεση τρόπων μετακίνησης σε μεγαλύτερες κλίμακες. Παρόλα αυτά, οι στόχοι είναι οι ίδιοι με αυτούς της τοπικής κλίμακας, δηλαδή η διευκόλυνση των συνδέσεων μεταξύ των τρόπων μετακίνησης.</t>
  </si>
  <si>
    <t xml:space="preserve">Οι πιθανές συνδέσεις που διευκολύνουν την πρόσβαση και την έξοδο από συγκοινωνιακούς κόμβους, έτσι ώστε να μπορεί να επιλεγεί ο πιο αποδοτικός τρόπος μετακίνησης για κάθε τμήμα της διαδρομής, μπορούν να εξασφαλίσουν την καλύτερη αξιοποίηση όλων των τρόπων μετακίνησης. Από αυτή την άποψη, είναι απαραίτητο οι υπάρχουσες υποδομές να υποστηρίζουν τις πολυτροπικές μετακινήσεις (π.χ. συνδέσεις ενεργητικών μετακινήσεων, τραμ, οδικές συνδέσεις), έτσι ώστε οι συνδέσεις να είναι απρόσκοπτες. Για παράδειγμα, οι υπηρεσίες ΔΣ υψηλής χωρητικότητας (που λειτουργούν με αποκλειστικά δικαιώματα κυκλοφορίας ή με υποδομή προτεραιότητας) παρέχουν χαμηλότερη κάλυψη και είναι συνήθως λιγότερο αποδοτικές ως προς το κόστος σε περιβάλλοντα χαμηλής πυκνότητας και σε αραιοκατοικημένα περιβάλλοντα. Ωστόσο, παρέχοντας μια ποικιλία επιλογών για τη συνδεσιμότητα του τελευταίου μιλίου (last-mile), αυτοί οι τρόποι μετακίνησης μπορούν να χρησιμοποιηθούν ακόμα και από άτομα που ζουν μακριά από τις υφιστάμενες διαδρομές ΔΣ [7]. Αυτές μπορεί να περιλαμβάνουν εγκαταστάσεις μετεπιβίβασης για τις τοπικές ΔΣ (π.χ. στάσεις λεωφορείων σε συγκοινωνιακό κόμβο, στάσεις λεωφορείων στις οδούς), εγκαταστάσεις σταθμών Park and Ride όπου οι άνθρωποι μπορούν να σταθμεύσουν τα ιδιόκτητα ή κοινόχρηστα οχήματά τους (π.χ. ποδήλατα, ηλεκτρικά σκούτερ, Ι.Χ. αυτοκίνητα) και χώρους επιβίβασης και αποβίβασης για ταξί ή υπηρεσίες παροχής μεταφορών με μίσθωση οχήματος. Η επένδυση σε αυτούς τους κόμβους που διευκολύνουν τις μεταφορές μπορεί να βελτιώσει την πολυτροπική συνδεσιμότητα. </t>
  </si>
  <si>
    <t xml:space="preserve">Παρότι οι συγκοινωνιακοί κόμβοι δεν είναι απαραίτητα η αφετηρία ή ο προορισμός μιας πολυτροπικής διαδρομής, είναι σημαντικό κατά τον σχεδιασμό τους να λαμβάνεται υπόψη το ευρύτερο αστικό πλαίσιο. Οι πολυτροπικοί κόμβοι μπορούν να προκύψουν από μέρη που λειτουργούν φυσικά ως κόμβοι, όπως τα κέντρα των πόλεων. Αυτό μπορεί να ληφθεί υπόψη στον σχεδιασμό των κόμβων, αλλά θα πρέπει επίσης να εξετάζονται τα μοτίβα ζήτησης μετακίνησης ώστε να τοποθετούνται οι κόμβοι όπου είναι περισσότερο απαραίτητοι. Για παράδειγμα, στην Ελλάδα, τα λιμάνια και τα αεροδρόμια όπου πολλοί επιβάτες χρειάζεται να αλλάξουν μέσο μεταφοράς μετά την αποβίβαση έχουν υψηλή δυνητική ζήτηση για συνδεσιμότητα και οι περίοδοι αιχμής της ζήτησης απαιτούν την παροχή εναλλακτικών λύσεων για αυτούς τους επιβάτες αντί της οδήγησης. Η ενθάρρυνση των ΔΣ, των κοινόχρηστων και ενεργητικών συνδέσεων από τα λιμάνια μπορεί να είναι χρήσιμη για τη διαχείριση της εποχικής εισροής ταξιδιωτικής δραστηριότητας. </t>
  </si>
  <si>
    <t>Στις αστικές περιοχές, οι πολυτροπικοί κόμβοι οργανώνονται συνήθως γύρω από τις κύριες υπηρεσίες ΔΣ, ώστε να παρέχουν περιφερειακές και τοπικές συνδέσεις, και να αντικατοπτρίζουν τις αρχές της ανάπτυξης που είναι προσανατολισμένη στις ΔΣ. Σε αυτά τα μέρη, οι συγκοινωνιακοί κόμβοι μπορούν να εξυπηρετούν πολλαπλές λειτουργίες, όπως τη στέγαση δημόσιων υπηρεσιών (π.χ. βιβλιοθήκες, κέντρα παιδικής μέριμνας) και εμπορικών εγκαταστάσεων. Η τοποθέτηση άλλων υπηρεσιών σε συγκοινωνιακούς κόμβους μπορεί να μειώσει τη συνολική διάρκεια των διαδρομών που απαιτούνται για την ικανοποίηση των καθημερινών αναγκών, ιδίως για τα άτομα με καθήκοντα παροχής φροντίδας, τα οποία είναι πιθανότερο να πραγματοποιήσουν αλυσιδωτές διαδρομές. Οι διαδρομές μικρότερης διάρκειας έχουν επίσης περισσότερους διαθέσιμους τρόπους μετακίνησης, κυρίως ενεργητικούς, οι οποίοι είναι πιο βιώσιμοι [9].</t>
  </si>
  <si>
    <t xml:space="preserve">Καθώς ορισμένες περιοχές επιλέγουν να πεζοδρομήσουν τον αστικό τους πυρήνα και η οικονομική δραστηριότητα αναπτύσσεται στις παρυφές των αστικών οικισμών, ορισμένες περιφερειακές περιοχές μπορούν επίσης να αναδειχθούν ως πολυτροπικοί κόμβοι. Η συμμετοχή των τοπικών ενδιαφερόμενων μερών στη διαδικασία ανάπτυξης είναι απαραίτητη για να διασφαλιστεί η σύμφωνη γνώμη των κατοίκων. Ειδικά σε περιοχές όπου κυριαρχούν οι μετακινήσεις με Ι.Χ. αυτοκίνητο ή όπου υπάρχουν αντιδράσεις για την τοποθέτηση συγκοινωνιακών κόμβων, είναι απαραίτητο να προσελκύσουμε μετακινούμενους στους συγκοινωνιακούς κόμβους και να τους ενθαρρύνουμε να χρησιμοποιήσουν τις σχετικές υπηρεσίες μέσω κινήτρων και αντικινήτρων [8]. Τα κίνητρα μπορεί να περιλαμβάνουν κουπόνια για δοκιμή των υπηρεσιών κινητικότητας στον κόμβο και τα αντικίνητρα μπορεί να περιλαμβάνουν περιορισμούς πρόσβασης και τιμολόγηση στάθμευσης. </t>
  </si>
  <si>
    <r>
      <t xml:space="preserve">Ο σχεδιασμός με επίκεντρο τη γειτονιά, η βελτίωση του αστικού χώρου και η εμπειρία των ανθρώπων που περπατούν και μετακινούνται με αμαξίδιο μπορούν επίσης να αποτελέσουν κίνητρο για την ενθάρρυνση των πολυτροπικών μετακινήσεων. Η ιδιαίτερη προσοχή στη διαμόρφωση του χώρου, τον καθολικό σχεδιασμό και την προσβασιμότητα μπορεί επίσης να αυξήσει την αποδοχή, καθώς μπορεί να συμβάλει στην εμφάνιση νέων υπηρεσιών, ενεργοποιώντας τις γύρω περιοχές [8] (βλ. </t>
    </r>
    <r>
      <rPr>
        <sz val="9"/>
        <color rgb="FF1FA784"/>
        <rFont val="Arial"/>
        <family val="2"/>
      </rPr>
      <t>Σχέδια πεζοδρομήσεων και εξωραϊσμού αστικού χώρου - ΣΠΕ</t>
    </r>
    <r>
      <rPr>
        <sz val="9"/>
        <color rgb="FF000000"/>
        <rFont val="Arial"/>
        <family val="2"/>
      </rPr>
      <t>). Οι δημόσιες αρχές θα πρέπει να διαδραματίσουν σημαντικό ρόλο στον καθορισμό κατευθυντήριων γραμμών για την παροχή πληροφοριών που μπορούν να καταστήσουν τις συνδέσεις μεταξύ των τρόπων μετακίνησης πιο απρόσκοπτες (</t>
    </r>
    <r>
      <rPr>
        <sz val="9"/>
        <color rgb="FF1FA784"/>
        <rFont val="Arial"/>
        <family val="2"/>
      </rPr>
      <t>Ευρεία διαθεσιμότητα πληροφόρησης για τη βιώσιμη κινητικότητα σε προσβάσιμη μορφή - ΔΠΚ</t>
    </r>
    <r>
      <rPr>
        <sz val="9"/>
        <color rgb="FF000000"/>
        <rFont val="Arial"/>
        <family val="2"/>
      </rPr>
      <t>).</t>
    </r>
  </si>
  <si>
    <t xml:space="preserve">Το κόστος που σχετίζεται με την ολοκληρωμένη πληροφόρηση και πληρωμή μπορεί να περιλαμβάνει νέα ή αναβαθμισμένα συστήματα είσπραξης κομίστρου. Η δημόσια αρχή θα χρειαστεί προσωπικό για την ανάπτυξη της κατάλληλης ρυθμιστικής δομής που θα διευκολύνει την ανταλλαγή και την ενοποίηση πληροφοριακών, επιχειρησιακών και δεδομένων συναλλαγών, και θα υποστηρίξει την απόδοση των πολυτροπικών κόμβων [4]. Στο πλαίσιο αυτό περιλαμβάνεται το ενδεχόμενο ύπαρξης δομών διαμοιρασμού δεδομένων [5]. Θα προκύψουν επίσης έξοδα για την αναθεώρηση των υφιστάμενων κανονισμών που ενδέχεται να εμποδίσουν την πραγματοποίηση των πολυτροπικών διαδρομών για ιδιωτικές υπηρεσίες κινητικότητας, όπως οι υφιστάμενες συμβάσεις παροχής υπηρεσιών με δημόσιους φορείς εκμετάλλευσης μέσων μεταφοράς. </t>
  </si>
  <si>
    <t>Άλλες δαπάνες για την πολυτροπική συνδεσιμότητα σχετίζονται με την κατασκευή φυσικών υποδομών, οι οποίες ενδέχεται να διαφέρουν ανάλογα με το μέγεθος. Ο χώρος για την παροχή διαφορετικών επιλογών κινητικότητας σε πολυτροπικούς κόμβους μπορεί επίσης να θεωρηθεί έμμεσο κόστος, όπως και κάθε κόστος που σχετίζεται με τη βελτίωση ή την αναδιάρθρωση των ΔΣ για την εξυπηρέτηση νέων πολυτροπικών κόμβων. Ορισμένες δαπάνες μπορούν δυνητικά να ανακτηθούν μέσω της τιμολόγησης των χώρων στάθμευσης ή μέσω συμφωνιών με φορείς εκμετάλλευσης κοινόχρηστων υπηρεσιών κινητικότητας. Διάφοροι οργανισμοί ΔΣ έχουν διερευνήσει το ενδεχόμενο να επιτρέπουν τα κοινόχρηστα ΕΠΗΟ στους σταθμούς και τις ιδιοκτησίες τους για να ενθαρρύνουν τις πολυτροπικές συνδέσεις με τις ΔΣ. Συνήθως, ενεργοποιούνται μέσω αδειών και συμφωνιών με τους παρόχους υπηρεσιών μικροκινητικότητας, επιτρέποντάς τους να χρησιμοποιούν τον χώρο.</t>
  </si>
  <si>
    <t xml:space="preserve">Στο πλαίσιο της διαδικασίας βελτίωσης της πολυτροπικής συνδεσιμότητας αναμένονται δαπάνες προσωπικού για τον συντονισμό μεταξύ των φορέων, καθώς και διαβουλεύσεις με τους ενδιαφερόμενους φορείς για τη σύγκληση διαλόγου μεταξύ των φορέων εκμετάλλευσης.  </t>
  </si>
  <si>
    <t>Σε ορισμένους δήμους της Ελλάδας, ο συντονισμός τοπικών και υπεραστικών υπηρεσιών αποτελεί πρόκληση, η οποία μπορεί να αποτελέσει εμπόδιο στην παροχή των πληροφοριών μετακίνησης και στην ανάπτυξη ενοποιημένων επιλογών πληρωμής κομίστρων. Η έλλειψη ειδικών πόρων για τη συλλογή και τη συντήρηση δεδομένων σε πολλούς ελληνικούς δήμους αποτελεί επίσης πρόκληση για τον σχεδιασμό της πολυτροπικής συνδεσιμότητας. Τα εργαλεία μέτρησης με ανθρωποκεντρικό προσανατολισμό (π.χ. αναλύσεις προσβασιμότητας, METPEX – εργαλείο μέτρησης για τον προσδιορισμό της ποιότητας της εμπειρίας των επιβατών στην ΕΕ) που συνδυάζουν δείκτες για όλους τα μέσα μεταφοράς και ομάδες χρηστών, μπορούν να ενημερώσουν τους υπεύθυνους λήψης αποφάσεων που επιθυμούν να βελτιώσουν την πολυτροπική συνδεσιμότητα [11].</t>
  </si>
  <si>
    <r>
      <t xml:space="preserve">Αυτό θα απαιτήσει ανταλλαγή πληροφοριών, η οποία ενδέχεται επίσης να αποτελέσει πρόκληση για την Ελλάδα, εν μέρει λόγω της έλλειψης προσωπικού των τοπικών αρχών για την παρακολούθηση των υπηρεσιών και λόγω της απροθυμίας των ιδιωτικών φορέων να κοινοποιήσουν πληροφορίες (εμπορικοί λόγοι, ανταγωνισμός) [6]. Ωστόσο, με τα πλαίσια διαχείρισης δεδομένων, οι δήμοι μπορούν να διερευνήσουν ευκαιρίες για κοινή χρήση δεδομένων χωρίς πρόσθετο κόστος. Για παράδειγμα, μπορούν να δημιουργήσουν συμφωνίες διαμοιρασμού δεδομένων με μεγάλους φορείς εκμετάλλευσης μέσων μεταφοράς (όπως ο ΟΑΣΑ και ο ΟΣΕΘ για δήμους Κατηγορίας 1 και να συμπεριλάβουν τον διαμοιρασμό δεδομένων στις συμβάσεις και τις διαδικασίες σύναψης συμβάσεων παροχής δημοσίων υπηρεσιών, για τους δήμους που συνεργάζονται με τρίτους φορείς εκμετάλλευσης, όπως τα ΚΤΕΛ (βλ. </t>
    </r>
    <r>
      <rPr>
        <sz val="9"/>
        <color rgb="FF1FA784"/>
        <rFont val="Arial"/>
        <family val="2"/>
      </rPr>
      <t>Ευρεία διαθεσιμότητα πληροφόρησης για τη βιώσιμη κινητικότητα σε προσβάσιμη μορφή - ΔΠΚ</t>
    </r>
    <r>
      <rPr>
        <sz val="9"/>
        <color rgb="FF000000"/>
        <rFont val="Arial"/>
        <family val="2"/>
      </rPr>
      <t>).</t>
    </r>
  </si>
  <si>
    <r>
      <t xml:space="preserve">Οι σταθμοί Park and ride μπορούν να μειώσουν τη συνολική χρήση του Ι.Χ. αυτοκινήτου, αλλά η χωροθέτηση τους ενδέχεται να οδηγήσει σε πιο υψηλά διανυόμενα οχηματοχιλιόμετρα, ιδίως εάν δεν υπάρχει τιμολόγηση της στάθμευσης [10] (βλ. </t>
    </r>
    <r>
      <rPr>
        <sz val="9"/>
        <color rgb="FF1FA784"/>
        <rFont val="Arial"/>
        <family val="2"/>
      </rPr>
      <t>Κανονισμοί στάθμευσης - ΚΣΤ</t>
    </r>
    <r>
      <rPr>
        <sz val="9"/>
        <color theme="1"/>
        <rFont val="Arial"/>
        <family val="2"/>
      </rPr>
      <t>). Στην Ελλάδα, υπήρξαν επίσης κάποιες αντιδράσεις από κατοίκους γειτονικών περιοχών (π.χ. Χανιά) σχετικά με τη χωροθέτηση σταθμών Park and Ride, καθώς και συγκοινωνιακών κόμβων. Απαιτείται μια αυστηρή διαδικασία σχεδιασμού και διαβούλευσης προκειμένου να διασφαλιστεί ο συνολικός θετικός αντίκτυπος στις λειτουργίες των υπηρεσιών και να αντιμετωπιστούν, στο μέτρο του δυνατού, οι ανησυχίες των γειτονικών κοινοτήτων.</t>
    </r>
  </si>
  <si>
    <t>Η δημιουργία των φυσικών υποδομών που απαιτούνται για την πολυτροπική συνδεσιμότητα ενδέχεται να δημιουργήσει προκλήσεις και καθυστερήσεις όπου απαιτούνται συνδέσεις εκτός των ορίων δικαιοδοσίας. Για αλλαγές στα γεωμετρικά ή λειτουργικά χαρακτηριστικά οδών που δεν ανήκουν στη δικαιοδοσία τους, οι δήμοι πρέπει να λάβουν την έγκριση της αρμόδιας αποκεντρωμένης διοίκησης. Ωστόσο, οι τροποποιήσεις του Κώδικα Οδικής Κυκλοφορίας (Νόμος 5003/22) για την επιτάχυνση της διαδικασίας αλλαγών στις κυκλοφοριακές ρυθμίσεις ενδέχεται να αμβλύνουν ορισμένα από τα εμπόδια που αντιμετωπίζουν οι τοπικές αρχές στον συντονισμό των θεσμικών οργάνων.</t>
  </si>
  <si>
    <t>Η βελτίωση της πολυτροπικής συνδεσιμότητας μπορεί να μειώσει τις μετακινήσεις με Ι.Χ. αυτοκίνητο, καθιστώντας τις συνδέσεις μεταξύ των ενεργητικών τρόπων μετακίνησης και των ΔΣ πιο απρόσκοπτες, αυξάνοντας έτσι την απόσταση που μπορούν να διανύσουν οι άνθρωποι με τους τρόπους αυτούς.</t>
  </si>
  <si>
    <t xml:space="preserve">Εάν το σύστημα μεταφορών σχεδιαστεί έτσι ώστε οι άνθρωποι να μπορούν να επιλέγουν τον αποδοτικότερο μέσο μεταφοράς για κάθε σκέλος μίας διαδρομής, χωρίς τα εμπόδια που σχετίζονται με τον συντονισμό των δρομολογίων και τα διαφορετικά συστήματα πληρωμών, τότε όλοι οι τρόποι μετακίνησης μπορούν να αξιοποιηθούν καλύτερα. Ένα καλύτερα ενοποιημένο δίκτυο μεταφορών, με τις ΔΣ στον πυρήνα του, μπορεί επίσης να αξιοποιήσει καλύτερα την υπάρχουσα χωρητικότητα των λεωφορείων, των τρένων και του οδικού δικτύου. Αυτό επιτρέπει στους φορείς εκμετάλλευσης των ΔΣ να ανακατανείμουν τις υπηρεσίες όπου μπορούν να είναι πιο παραγωγικές και μπορεί να οδηγήσει σε οικονομική βιωσιμότητα. </t>
  </si>
  <si>
    <t>Οι πολυτροπικοί συγκοινωνιακοί κόμβοι μπορούν επίσης να χρησιμοποιηθούν για τη διαχείριση της προσφοράς στάθμευσης και τη μείωση της στάθμευσης στην οδό, η οποία είναι απαραίτητη δεδομένης της ανταγωνιστικής ζήτησης για χώρο παρά για κράσπεδο. Ωστόσο, η αύξηση της προσφοράς χώρων στάθμευσης χωρίς συμπληρωματικά μέτρα για τον περιορισμό της στάθμευσης σε άλλους χώρους και χωρίς την παροχή κατάλληλων εναλλακτικών μέσων μεταφοράς ενδέχεται να αυξήσει τη χρήση του Ι.Χ. αυτοκινήτου και μπορεί επίσης να επηρεάσει αρνητικά την επιβατική κίνηση στις ΔΣ [12].</t>
  </si>
  <si>
    <t>Το κόστος που σχετίζεται με την ολοκληρωμένη πληροφόρηση και πληρωμή μπορεί να περιλαμβάνει νέα ή αναβαθμισμένα συστήματα είσπραξης κομίστρου. Οι συναφείς δαπάνες θα εξαρτηθούν από την κλίμακα του έργου και τις υφιστάμενες μεθόδους είσπραξης και πληρωμής κομίστρου. Το κόστος κεφαλαίου για την εφαρμογή έξυπνης και ολοκληρωμένης στρατηγικής έκδοσης εισιτηρίων για τις δραστηριότητες ΔΣ εκτός Λονδίνου, οι οποίες περιλάμβαναν περίπου 6.7 εκατομμύρια μετακινήσεις επιβατών ημερησίως, εκτιμήθηκε στα 330 εκατομμύρια GBP (βρετανικές λίρες) (386.48 εκατομμύρια ευρώ) [5].</t>
  </si>
  <si>
    <t xml:space="preserve">Το κόστος της πολυτροπικής συνδεσιμότητας σχετίζεται κυρίως με την φυσική υποδομή, η οποία μπορεί να ποικίλλει ανά κλίμακα. Το κόστος αυτό περιλαμβάνει έξοδα για την απόκτηση των απαραίτητων εκτάσεων γης, την κατασκευή των εγκαταστάσεων, καθώς και δαπάνες για τη συντήρηση και λειτουργία των εγκαταστάσεων. </t>
  </si>
  <si>
    <t>Για παράδειγμα, το κόστος ενός σταθμού λεωφορείου ταχείας εξυπηρέτησης (Bus Rapid Transit – BRT) εκτιμάται ότι κυμαίνεται μεταξύ 0.5 εκατ. ευρώ και 2 εκατ. δολάρια ΗΠΑ (1.86 εκατ. ευρώ) [13], αλλά μπορεί να ποικίλλει ανάλογα με τις υπηρεσίες που είναι διαθέσιμες στο σταθμό. Ο τερματικός σταθμός λεωφορείων Kipling στα σύνορα Μισισάουγκα και Τορόντο στο Οντάριο αναπτύχθηκε ως τμήμα ενός κόμβου κινητικότητας στην περιοχή. Είναι ένας διαπεριφερειακός τερματικός σταθμός λεωφορείων που συνδέεται με την υπηρεσία του μετρό του Τορόντο, τις αστικές υπηρεσίες λεωφορείων της Μισισάουγκα, καθώς και την περιφερειακή υπηρεσία σιδηροδρομικών συγκοινωνιών. Ο νέος τερματικός σταθμός λεωφορείων, οι ανακαινίσεις σε υφιστάμενες εγκαταστάσεις επιβίβασης και αποβίβασης, οι νέες συνδέσεις πεζών και οι βελτιωμένες προσβάσεις σε οχήματα, ποδήλατα και χώρους στάθμευσης ανατέθηκαν με σύμβαση  σχεδιασμού, κατασκευής και χρηματοδότησης σε σταθερή τιμή ύψους 73 εκατ. (δολάρια Καναδά) (50.33 εκατ. ευρώ), στο πλαίσιο σύμπραξης δημόσιου και ιδιωτικού τομέα. [14]</t>
  </si>
  <si>
    <t>Το κόστος απόκτησης γης ποικίλλει σημαντικά, αλλά μπορεί να είναι υψηλό σε ήδη ανεπτυγμένες περιοχές σε σύγκριση με περιφερειακές περιοχές, όπως στην περίπτωση του τερματικού σταθμού λεωφορείων Kipling. Σε μέρη με υψηλό κόστος γης, υπάρχει η δυνατότητα καλύτερης αξιοποίησης του υπάρχοντος χώρου και υποδοχής περισσότερων επιλογών κινητικότητας μέσω ανακατανομής χώρου και συμπαγούς ανάπτυξης. Για παράδειγμα, ένας ενιαίος χώρος στάθμευσης για ένα Ι.Χ. αυτοκίνητο μπορεί να φιλοξενήσει πολλαπλά ποδήλατα.</t>
  </si>
  <si>
    <t>Η προώθηση των πολυτροπικών μετακινήσεων απαιτεί μακροπρόθεσμη χρηματοδότηση, επανεξέταση των δικτύων μεταφορών όπου κυριαρχούν οι μετακινήσεις με Ι.Χ. αυτοκίνητο, και υποστήριξη πολιτικής. Η κλίμακα και το εύρος αυτών των κόμβων θα ποικίλλει ανά περιφέρεια και πληθυσμιακή πυκνότητα [6]. Ωστόσο, στα περισσότερα πλαίσια ενδέχεται να απαιτείται στρατηγικός συντονισμός μεταξύ δήμων, ή σε περιφερειακό επίπεδο. Η ουσιαστική συμμετοχή των τοπικών ενδιαφερόμενων μερών σε αυτή τη διαδικασία θα είναι απαραίτητη για να εξασφαλιστεί η αποδοχή τους. Όλες αυτές οι δραστηριότητες απαιτούν χρόνο.</t>
  </si>
  <si>
    <t>Τα υφιστάμενα μακροπρόθεσμα σχέδια μεταφορών μπορεί ήδη να συνυπολογίζουν την ανάπτυξη τέτοιων κόμβων και συνδέσεων μεταξύ κοινοτήτων. Η αξιοποίηση υφιστάμενων διαδικασιών, ιδιαίτερα διαδικασιών ανάπτυξης με διαμετακομιστικό προσανατολισμό, καθώς και έργων ανάπλασης και αναζωογόνησης κοινοτήτων, μπορεί να αποτελέσει ευκαιρία συντόμευσης του χρονοδιαγράμματος. Τα έργα για την αναβάθμιση των υπαρχόντων συγκοινωνιακών κόμβων, όπως λιμένες και κόμβοι λεωφορείων, προσφέρουν επίσης την ευκαιρία εισαγωγής νέων τρόπων κοινόχρηστης κινητικότητας και παρέχουν περισσότερες πολυτροπικές επιλογές, με συντομότερα χρονοδιαγράμματα.</t>
  </si>
  <si>
    <t>Η ελληνική κυβέρνηση μπορεί να παίξει ρόλο στη χρηματοδότηση των υποδομών, ιδιαίτερα για πολυτροπικούς κόμβους εθνικής σημασίας, όπως αεροδρόμια και λιμάνια, και πόλεις που εντάσσονται στο Διευρωπαϊκό Δίκτυο Μεταφορών (ΔΕΔ-Μ). Η εθνική συμμετοχή μπορεί να αντιμετωπίσει ζητήματα που σχετίζονται με τον συντονισμό αρμοδιοτήτων μεταξύ διαφορετικών φορέων, πέραν διαφορετικών διοικητικών ορίων, καθώς και να διασφαλίσει την κοινή χρήση δεδομένων, τη διαλειτουργικότητα δεδομένων και τη συντήρηση του ΕΣΠ.</t>
  </si>
  <si>
    <r>
      <t xml:space="preserve">1. </t>
    </r>
    <r>
      <rPr>
        <sz val="9"/>
        <color theme="1"/>
        <rFont val="Arial"/>
        <family val="2"/>
      </rPr>
      <t xml:space="preserve">Preston, J. (2012). Integration for Seamless Transport. International Transport Forum Discussion Papers. https://doi.org/10.1787/5k8zvv8lmswl-en </t>
    </r>
  </si>
  <si>
    <r>
      <t xml:space="preserve">2. </t>
    </r>
    <r>
      <rPr>
        <sz val="9"/>
        <color theme="1"/>
        <rFont val="Arial"/>
        <family val="2"/>
      </rPr>
      <t>Lloveras Minguell, F. (2018), “Public Transport Governance in Greater Barcelona”, Discussion Paper, International Transport Forum, Paris.</t>
    </r>
  </si>
  <si>
    <t xml:space="preserve">3. European Commission. (n.d.). Multimodal Travel Information. Retrieved from Mobility and Transport: https://transport.ec.europa.eu/transport-themes/intelligent-transport-systems/road/action-plan-and-directive/multimodal-travel-information_en </t>
  </si>
  <si>
    <r>
      <t xml:space="preserve">4. </t>
    </r>
    <r>
      <rPr>
        <sz val="9"/>
        <color theme="1"/>
        <rFont val="Arial"/>
        <family val="2"/>
      </rPr>
      <t>ITF (2023), “Mix and MaaS: Data Architecture for Mobility as a Service”, International Transport Forum Policy Papers, No. 113, OECD Publishing, Paris.</t>
    </r>
  </si>
  <si>
    <t xml:space="preserve">5. ITF (2021) Transport Climate Action Directory – Integrated ticketing https://www.itf-oecd.org/policy/integrated-ticketing </t>
  </si>
  <si>
    <t>6. Frazzani, S., Taranic, I., Jensen, M., Zamboni, A., Noti, K., &amp; Plantoni, M. (2019). Remaining challenges for EU-wide integrated ticketing and payment systems. Brussels: European Commission. Retrieved from https://op.europa.eu/en/publication-detail/-/publication/af05b3eb-df43-11e9-9c4e-01aa75ed71a1</t>
  </si>
  <si>
    <r>
      <t xml:space="preserve">7. </t>
    </r>
    <r>
      <rPr>
        <sz val="9"/>
        <color theme="1"/>
        <rFont val="Arial"/>
        <family val="2"/>
      </rPr>
      <t xml:space="preserve">Rogers, W. P., Chen, N., &amp; Looye, J. W. (2023). Beyond Traditional TOD: Integrating Multiuse Paths and Bike Share into Public Transit to Address the First/Last Mile Issue. Urban Rail Transit, 42-56. https://doi.org/10.1007/s40864-022-00182-x </t>
    </r>
  </si>
  <si>
    <r>
      <t xml:space="preserve">8. </t>
    </r>
    <r>
      <rPr>
        <sz val="9"/>
        <color theme="1"/>
        <rFont val="Arial"/>
        <family val="2"/>
      </rPr>
      <t xml:space="preserve">ITF (2021), Innovations for Better Rural Mobility, ITF Research Reports, OECD Publishing, Paris. </t>
    </r>
  </si>
  <si>
    <r>
      <t xml:space="preserve">9. </t>
    </r>
    <r>
      <rPr>
        <sz val="9"/>
        <color theme="1"/>
        <rFont val="Arial"/>
        <family val="2"/>
      </rPr>
      <t>ITF (2023a), “Accessibility in the Seoul Metropolitan Area: Does Transport Serve All Equally?”, International Transport Forum Policy Papers, No. 117, OECD Publishing, Paris.</t>
    </r>
  </si>
  <si>
    <r>
      <t xml:space="preserve">10. </t>
    </r>
    <r>
      <rPr>
        <sz val="9"/>
        <color theme="1"/>
        <rFont val="Arial"/>
        <family val="2"/>
      </rPr>
      <t>Mingardo, G. (2013). Transport and environmental effects of rail-based Park and Ride: evidence from the Netherlands. Journal of Transport Geography, 7-16. https://doi.org/10.1016/j.jtrangeo.2013.02.004</t>
    </r>
  </si>
  <si>
    <t xml:space="preserve">11. Woodcock, A., Susilo, Y., Diana, M., Abenoza, R., Pirra, M., Tovey, M. (2018). Measuring Mobility and Transport Services: The METPEX Project. In: Stanton, N. (eds) Advances in Human Aspects of Transportation. AHFE 2017. Advances in Intelligent Systems and Computing, vol 597. Springer, Cham. https://doi.org/10.1007/978-3-319-60441-1_98 </t>
  </si>
  <si>
    <t xml:space="preserve">12. ITF (2021) Transport Climate Action Directory – Park and ride facilities https://www.itf-oecd.org/policy/park-and-ride-facilities </t>
  </si>
  <si>
    <t xml:space="preserve">13. ITF (2021) Transport Climate Action Directory – Bus rapid transit network https://www.itf-oecd.org/policy/bus-rapid-transit-network </t>
  </si>
  <si>
    <t xml:space="preserve">14. Infrastructure Ontario. (2023). GO Rail Expansion - Kipling Bus Terminal. Retrieved from https://www.infrastructureontario.ca/en/what-we-do/projectssearch/go-rail-expansion---kipling-bus-terminal/ </t>
  </si>
  <si>
    <t xml:space="preserve">✓ Διάθεση χώρου για εγκαταστάσεις εφοδιαστικής αλυσίδας στα σχέδια αστικής ανάπτυξης
✓ Επικαιροποίηση χωροταξικών κανονισμών και όρων δόμησης 
✓ Προώθηση αστικών κέντρων ενοποίησης εμπορευμάτων 
✓ Προώθηση της συνεργασίας μεταξύ του δημόσιου τομέα και της εφοδιαστικής αλυσίδας </t>
  </si>
  <si>
    <t xml:space="preserve">✓ Διάθεση χώρου για εγκαταστάσεις εφοδιαστικής αλυσίδας στα σχέδια αστικής ανάπτυξης
✓ Προώθηση αστικών κέντρων ενοποίησης εμπορευμάτων 
✓ Προώθηση της συνεργασίας μεταξύ του δημόσιου τομέα και της εφοδιαστικής αλυσίδας </t>
  </si>
  <si>
    <t xml:space="preserve">✓ Διάθεση χώρου για εγκαταστάσεις εφοδιαστικής αλυσίδας στα σχέδια αστικής ανάπτυξης
✓ Επικαιροποίηση χωροταξικών κανονισμών και όρων δόμησης </t>
  </si>
  <si>
    <r>
      <t xml:space="preserve">Οι κόμβοι αστικών εμπορευματικών μεταφορών είναι εγκαταστάσεις σε αστικές περιοχές που χρησιμοποιούνται από μεταφορείς εμπορευμάτων για τη διευκόλυνση των παραδόσεων στην πόλη. Ποικίλλουν σε μέγεθος και χαρακτηριστικά ανάλογα με τις δραστηριότητες που υποστηρίζουν. Ορισμένες από αυτές τις δραστηριότητες περιλαμβάνουν εργασίες διασταυρούμενης φόρτωσης (cross-docking) - μετατόπιση φορτίων από μεγαλύτερα οχήματα σε μικρότερα ή από ένα μέσο σε άλλο- δραστηριότητες αποθήκευσης, ενοποίηση εμπορευμάτων και διαλογή εμπορευμάτων. Στη συγκεκριμένη περίπτωση των σημείων παραλαβής/παράδοσης, οι χώροι αυτοί μπορούν επίσης να ενισχύσουν την παράδοση στον τελικό χρήστη [1]. Στους κόμβους περιλαμβάνονται οι σταθμοί διανομής εντός της πόλης, οι οποίοι συχνά προορίζονται για εργασίες διασταυρούμενης φόρτωσης, τα αστικά κέντρα ενοποίησης και οι τοπικοί εμπορευματικοί σταθμοί όπως τα σημεία παραλαβής/παράδοσης ή οι θυρίδες εντός των καταστημάτων ή ακόμη και στους οδούς [2]. Σε διάφορες πόλεις ανά τον κόσμο εμφανίζονται νέα είδη κόμβων, ως μέρος της ραγδαίας εξέλιξης των αστικών δραστηριοτήτων εφοδιαστικής, και ιδίως του ηλεκτρονικού εμπορίου. Για παράδειγμα, οι θέσεις φορτοεκφόρτωσης χρησιμοποιούνται όλο και περισσότερο για εργασίες διασταυρούμενης φόρτωσης [3]. Οι εγκαταστάσεις μπορούν να χρησιμοποιούνται από έναν ή περισσότερους μεταφορείς (βλ. </t>
    </r>
    <r>
      <rPr>
        <sz val="9"/>
        <color rgb="FF1FA784"/>
        <rFont val="Arial"/>
        <family val="2"/>
      </rPr>
      <t>Διαχείριση χώρου παρά το κράσπεδο για τις αστικές εμπορευματικές μεταφορές - ΔΧΚ</t>
    </r>
    <r>
      <rPr>
        <sz val="9"/>
        <color rgb="FF000000"/>
        <rFont val="Arial"/>
        <family val="2"/>
      </rPr>
      <t xml:space="preserve">). Ομοίως, η εκμετάλλευσή τους μπορεί να γίνεται από έναν ή περισσότερους μεταφορείς ή από τρίτο φορέα. </t>
    </r>
  </si>
  <si>
    <r>
      <t xml:space="preserve">Οι κόμβοι αστικών εμπορευματικών μεταφορών μπορούν να βελτιώσουν τη βιωσιμότητα των συστημάτων αστικών εμπορευματικών μεταφορών. Η χρήση εγκαταστάσεων εντός της πόλης μπορεί να προωθήσει την ενοποίηση των ροών εφοδιαστικής, συμβάλλοντας στην αύξηση των συντελεστών φόρτωσης των οχημάτων και μειώνοντας τον αριθμό των οχημάτων στους δρόμους της πόλης. Σε έρευνα που διενεργήθηκε σε περισσότερους από 100 αστικούς κόμβους εφοδιαστικής που λειτουργούν ως κέντρα ενοποίησης εμπορευμάτων διαπιστώθηκε ότι οι εν λόγω εγκαταστάσεις θα μπορούσαν να διπλασιάσουν τους συντελεστές φόρτωσης οχημάτων και να μειώσουν τα διανυθέντα οχηματοχιλιόμετρα έως και κατά 80% για τις παραδόσεις του τελευταίου μιλίου (last-mile) [4]. Τα οφέλη της ενοποίησης ποικίλλουν από τομέα σε τομέα. Τα μεγάλα κατασκευαστικά έργα βρίσκονται σε ιδιαίτερα καλή θέση όσον αφορά την αξιοποίηση των αστικών κόμβων για την ενοποίηση, με αποτέλεσμα να απαιτούνται ενδεχομένως 70% λιγότερα οχήματα για τη μεταφορά εμπορευμάτων [5]. Οι κόμβοι θα μπορούσαν επίσης να είναι απαραίτητοι για την ηλεκτροδότηση των ελαφρών επαγγελματικών οχημάτων (Light commercial vehicles - LCV), παρέχοντας υποδομές φόρτισης εντός της αποθήκης, όπου τα οχήματα μπορούν να φορτίζουν τη νύχτα. Οι εγκαταστάσεις αυτές θα μπορούσαν επίσης να ενισχύσουν τη στροφή του τρόπου μεταφοράς από τα LCV στα ποδήλατα με δυνατότητα μεταφοράς προϊόντων (cargo bikes) και τα αναδυόμενα μικρότερα οχήματα μεταφοράς εμπορευμάτων (βλ. </t>
    </r>
    <r>
      <rPr>
        <sz val="9"/>
        <color rgb="FF1FA784"/>
        <rFont val="Arial"/>
        <family val="2"/>
      </rPr>
      <t>Εξηλεκτρισμός εμπορευματικών μεταφορών - ΕΕΜ</t>
    </r>
    <r>
      <rPr>
        <sz val="9"/>
        <color rgb="FF000000"/>
        <rFont val="Arial"/>
        <family val="2"/>
      </rPr>
      <t>). Οι κόμβοι απαιτούν υψηλή διακίνηση αγαθών για να είναι οικονομικά βιώσιμοι. Για να εξασφαλίσουν βιώσιμα επίπεδα ζήτησης εμπορευμάτων, οι μεταφορείς εμπορευμάτων πρέπει να έχουν έναν ή πολλούς τελικούς παραλήπτες εντός της περιοχής κάλυψης ενός κόμβου. Λόγω αυτού, οι παραλήπτες εμπορευμάτων διαδραματίζουν ισχυρό ρόλο στην προώθηση κόμβων, για παράδειγμα απαιτώντας από τους μεταφορείς εμπορευμάτων να χρησιμοποιούν κόμβους στο πλαίσιο των παραδόσεων [6]. Οι αρχές των μεγαλύτερων, πυκνότερων αστικών περιοχών, καθώς περιοχών με υψηλή τουριστική επισκεψιμότητα, μπορούν να ωφεληθούν από την ενίσχυση αστικών κέντρων εφοδιαστικής εντός των ορίων της πόλης.</t>
    </r>
  </si>
  <si>
    <t xml:space="preserve">Τα σημεία παραλαβής/παράδοσης εμπορευμάτων μπορούν επίσης να αποφέρουν οφέλη, υπό προϋποθέσεις. Οι χώροι αυτοί είναι ασφαλείς χώροι όπου οι μεταφορείς μπορούν να αφήσουν εμπορεύματα (συχνά δέματα) για τους πελάτες και οι πελάτες μπορούν να αφήσουν εμπορεύματα προς επιστροφή. Μπορούν να βρίσκονται εντός ενός καταστήματος ή σούπερ μάρκετ καθώς και σε κοινόχρηστους χώρους όπως σταθμούς δημόσιων συγκοινωνιών (ΔΣ) ή στις ίδιες τις οδούς της πόλης. Από τη σκοπιά ενός μεταφορέα, οι εγκαταστάσεις αυτές μπορούν να βελτιώσουν την αποδοτικότητα των παραδόσεων: οι παραδόσεις μπορούν να πραγματοποιούνται εκτός των ωρών αιχμής, εν αναμονή της πρόσβασης στον χώρο, μπορεί επίσης να μειωθεί ο αριθμός των αποτυχημένων παραδόσεων, για παράδειγμα σε περίπτωση απουσίας του παραλήπτη, οι παραδόσεις μπορούν να διεκπεραιώνονται με cargo bikes, ενώ επίσης ενισχύεται σημαντικά η δυνατότητα εξορθολογισμού της εφοδιαστικής επιστροφών [7]. Ωστόσο, ο αντίκτυπος της βιωσιμότητας των σημείων παραλαβής/παράδοσης εξαρτάται από τον τρόπο με τον οποίο οι τελικοί παραλήπτες πηγαίνουν σε αυτά τα σημεία για να παραλάβουν τα προϊόντα τους.  Η χρήση ενεργητικών τρόπων μετακίνησης ή ΔΣ θα μπορούσε να μειώσει τις συνολικές εκπομπές από την παράδοση, ενώ η χρήση ιδιωτικών μηχανοκίνητων οχημάτων θα αύξανε τις εκπομπές. Στη Νέα Υόρκη, για παράδειγμα, για να μειωθούν οι εκπομπές CO2 από τα σημεία παραλαβής δεμάτων σε σύγκριση με τις παραδόσεις κατ' οίκον, μόνο ένα άτομο στα πέντε θα πρέπει να χρησιμοποιεί Ι.Χ. αυτοκίνητο για την πρόσβαση σε αυτές τις εγκαταστάσεις [8]. Πέρα από τις εκπομπές CO2, ανάλογα με τη θέση όπου βρίσκονται, τα εν λόγω σημεία ή θυρίδες μπορούν να αυξήσουν την κυκλοφοριακή συμφόρηση και τις αστικές οχλήσεις αντί να τις επιλύσουν. Οι εμπειρίες από τη χρήση των θυρίδων στην οδό σε διάφορες ολλανδικές πόλεις υπογράμμισαν ότι η πρακτική αυτή αύξησε τη συμφόρηση και την ηχορύπανση στην περιοχή των θυρίδων, καθώς οι τελικοί χρήστες συχνά παραλάμβαναν τα εμπορεύματα με Ι.Χ. αυτοκίνητο [3]. </t>
  </si>
  <si>
    <t>Οι αρχές όλων των πόλεων θα μπορούσαν να επωφεληθούν από την προώθηση αυτών των χώρων υπό τις κατάλληλες συνθήκες. Όλες οι πόλεις θα μπορούσαν να διευκολύνουν τη διαθεσιμότητα σημείων παραλαβής/παράδοσης εμπορευμάτων σε σταθμούς ΔΣ και άλλες δημόσιες εγκαταστάσεις που δεν δημιουργούν πρόσθετες μετακινήσεις με ιδιωτικά μηχανοκίνητα μέσα. Στις πιο πυκνοδομημένες πόλεις, οι αρχές μπορούν επίσης να σκεφτούν να επιτρέψουν την τοποθέτηση τέτοιων στην οδό, μετά από προσεκτική εξέταση των κυκλοφοριακών ροών που θα μπορούσαν να δημιουργήσουν. Οι αρχές έχουν στη διάθεσή τους διάφορα εργαλεία για να υποστηρίξουν αυτούς τους χώρους:</t>
  </si>
  <si>
    <t xml:space="preserve">Η διάθεση χώρου για εγκαταστάσεις εφοδιαστικής αλυσίδας στα σχέδια αστικής ανάπτυξης μπορεί να αφορά τις αστικές περιοχές Κατηγορίας 1 και 2, περιοχές υψηλής τουριστικής επισκεψιμότητας και περιφέρειες όπου απαιτείται ειδικός χώρος για υπηρεσίες εφοδιαστικής. </t>
  </si>
  <si>
    <t>Οι αρχές μπορούν να προσδιορίσουν υφιστάμενες δημόσιες εκτάσεις και οδικούς χώρους που θα μπορούσαν να φιλοξενήσουν εγκαταστάσεις εφοδιαστικής χωρίς να παρεμποδίζουν άλλες χρήσεις. Μπορούν επίσης να ενσωματώσουν προβλέψεις στα τοπικά σχέδια αστικής ανάπτυξης για την ενθάρρυνση των αστικών εγκαταστάσεων σε συγκεκριμένες τοποθεσίες όπου μπορούν να αποτελέσουν πλεονέκτημα. Οι χώροι μπορεί να περιλαμβάνουν χωματερές, εγκαταλελειμμένες βιομηχανικές εκτάσεις και αχρησιμοποίητους χώρους που θα μπορούσαν να επαναχρησιμοποιηθούν για την αστική εφοδιαστική, όπως υπόγειες εγκαταστάσεις στάθμευσης με χαμηλά επίπεδα χρήσης. Κοινοποιώντας αυτές τις τοποθεσίες σε δυνητικούς μεταφορείς και παραλήπτες, οι αρχές μπορούν να βοηθήσουν τους φορείς εκμετάλλευσης εμπορευματικών μεταφορών να βρουν χώρους εφοδιαστικής που θα μπορούσαν να εξυπηρετήσουν τις επιχειρηματικές τους ανάγκες εντός αστικών περιοχών, σε ευθυγράμμιση με τα σχέδια βιώσιμης αστικής ανάπτυξης [3]. 
Οι αρχές όλων των μεγεθών θα πρέπει να χρησιμοποιούν δημοτικά, μητροπολιτικά ή περιφερειακά σχέδια κινητικότητας και ανάπτυξης για τον προσανατολισμό της ανάπτυξης εμπορευματικών δραστηριοτήτων σε συγκεκριμένες περιοχές της πόλης όπου θα μπορούσε να είναι πιο εύλογη από την άποψη της αποδοτικότητας, της βιωσιμότητας και άλλων στόχων. Στο Παρίσι, για παράδειγμα, οι αρχές εντόπισαν περίπου 100 εκτάσεις σε όλη την πόλη όπου θα μπορούσαν να δημιουργηθούν εγκαταστάσεις αστικής εφοδιαστικής αλυσίδας, συμπεριλαμβανομένων αχρησιμοποίητων χώρων στάθμευσης στο κέντρο της πόλης [3]. Επιπλέον, στο σχέδιο πολεοδομικής ανάπτυξης της πόλης έχουν τεθεί και «περίμετροι σημείων εφοδιαστικής», δηλαδή περιοχές της πόλης γύρω από τις οποίες οι εργολάβοι που υποβάλλουν αίτηση για οικοδομικές άδειες οφείλουν να αποδείξουν ότι το έργο τους περιλαμβάνει συντήρηση ή δημιουργία χώρων εφοδιαστικής – ή δεν εμποδίζει τη μελλοντική δημιουργία τους [3].</t>
  </si>
  <si>
    <t>Επικαιροποίηση χωροταξικών κανονισμών και όρων δόμησης</t>
  </si>
  <si>
    <t>Η επικαιροποίηση των χωροταξικών κανονισμών και όρων δόμησης αφορά αστικές περιοχές Κατηγορίας 1 και μεγαλύτερες αστικές περιοχές Κατηγορίας 2, καθώς και περιοχές υψηλής τουριστικής επισκεψιμότητας.</t>
  </si>
  <si>
    <r>
      <t xml:space="preserve">Οι αρχές μπορούν να επικαιροποιήσουν τους κανονισμούς χωροταξίας ως τρόπο προώθησης των κόμβων εφοδιαστικής σε κεντρικές περιοχές, στο πλαίσιο πιο βιώσιμων προτύπων αστικής ανάπτυξης. Στο Τόκιο της Ιαπωνίας, για παράδειγμα, αντιμετωπίζοντας την εξάπλωση των εγκαταστάσεων εφοδιαστικής λόγω των υψηλών τιμών γης στην κεντρική επιχειρηματική περιοχή της πόλης, η κυβέρνηση χαλάρωσε τους κανονισμούς για τις εκτάσεις γης που δεν προορίζονταν για πολεοδόμηση γύρω από κεντρικές περιοχές. Αυτό αύξησε τη διαθέσιμη γη για πιθανές εγκαταστάσεις. Η πολιτική απαιτούσε επίσης, ως μέρος της διαδικασίας αξιολόγησης ενός έργου, μια εκτίμηση των μειώσεων των εκπομπών άνθρακα που συνδέονται με τη δημιουργία μιας εγκατάστασης. Αυτό συνέβαλε στην ανάπτυξη περισσότερων από 40 αστικών εγκαταστάσεων εφοδιαστικής στην περιοχή του Τόκιο, υποστηρίζοντας μια πιο βιώσιμη εφοδιαστική [14]. Ομοίως, στο Παρίσι οι αρχές έχουν δεσμεύσει ειδικές ζώνες εντός της πυκνότερης κεντρικής περιοχής για τις μεταφορές και την αστική εφοδιαστική, ιδίως για δραστηριότητες που προωθούν την πολυτροπικότητα με σιδηροδρομικές και ποτάμιες μεταφορές [3].
Οι αρχές πρέπει επίσης να επικαιροποιούν τους πολεοδομικούς κανονισμούς που δημιουργούν εμπόδια στις βιώσιμες λειτουργίες εφοδιαστικής. Στη Γαλλία και το Ηνωμένο Βασίλειο, για παράδειγμα, οι κανονισμοί πρέπει να επικαιροποιηθούν ώστε να επιτρέπουν υποδομές φόρτισης οχημάτων εντός των κόμβων εφοδιαστικής, χωρίς τις οποίες δεν μπορεί να επιτευχθεί το πλήρες όφελος των κόμβων για τον εξηλεκτρισμό των οχημάτων. Επιπλέον, περιοχές όπου έχουν τοποθετηθεί κόμβοι και άλλες εγκαταστάσεις θα μπορούσαν να ωφεληθούν από την ύπαρξη επαρκών θέσεων φορτοεκφόρτωσης (βλ. </t>
    </r>
    <r>
      <rPr>
        <sz val="9"/>
        <color rgb="FF1FA784"/>
        <rFont val="Arial"/>
        <family val="2"/>
      </rPr>
      <t>Διαχείριση χώρου παρά το κράσπεδο για τις αστικές εμπορευματικές μεταφορές - ΔΧΚ</t>
    </r>
    <r>
      <rPr>
        <sz val="9"/>
        <color rgb="FF000000"/>
        <rFont val="Arial"/>
        <family val="2"/>
      </rPr>
      <t>). Οι αλλαγές στους κανονισμούς θα πρέπει να συμβαδίζουν με τις διατάξεις ασφαλείας και με την τακτική επανεξέταση της καταλληλότητας των δραστηριοτήτων των κόμβων για τη λειτουργία σε συγκεκριμένους τομείς της πόλης.. Όλες οι αρχές που ενδιαφέρονται να προωθήσουν αυτές τις εγκαταστάσεις θα πρέπει να εξετάσουν την επικαιροποίηση των κανονισμών.
Τέλος, οι αρχές θα μπορούσαν επίσης να επικαιροποιήσουν τους κανονισμούς για να διευκολύνουν, όποτε είναι εφικτό και ασφαλές, τη μικτή χρήση κτιρίων που φιλοξενούν δραστηριότητες εφοδιαστικής. Η οικονομική βιωσιμότητα και η δημόσια αποδοχή των κόμβων εφοδιαστικής μπορούν να αυξηθούν εάν οι εγκαταστάσεις που φιλοξενούν αυτούς τους χώρους μπορούν επίσης να χρησιμοποιηθούν για άλλους σκοπούς, όπως γυμναστήρια ή σούπερ μάρκετ. Για να καταστεί αυτό δυνατό, οι αρχές ενδέχεται να χρειαστεί να επικαιροποιήσουν τους υφιστάμενους χωροταξικούς κανονισμούς και όρους δόμησης ώστε να επιτρέπουν μικτές χρήσεις. Η επικαιροποίηση των κανονισμών θα απαιτούσε ενδελεχείς ελέγχους της ασφάλειας και της τεχνικής σκοπιμότητας των μικτών χρήσεων.</t>
    </r>
  </si>
  <si>
    <t>Προώθηση αστικών κέντρων ενοποίησης εμπορευμάτων</t>
  </si>
  <si>
    <t>Η προώθηση αστικών κέντρων ενοποίησης εμπορευμάτων αφορά αστικές περιοχές Κατηγορίας 1 όπως και μεγαλύτερες αστικές περιοχές Κατηγορίας 2 όπου υπάρχουν επαρκείς όγκοι εμπορευμάτων για ενοποίηση.</t>
  </si>
  <si>
    <r>
      <t xml:space="preserve">Οι αρχές θα μπορούσαν να προωθήσουν την αρχική δημιουργία αστικών κέντρων ενοποίησης εμπορευμάτων, υπό την προϋπόθεση ότι υπάρχει επαρκής όγκος εμπορευμάτων σε μια περιοχή και ότι διαθέτουν τους πόρους. Στην Ολλανδία, τόσο στο Άμστερνταμ όσο και στη Χάγη, οι δημόσιοι φορείς, τόσο σε τοπικό όσο και σε εθνικό επίπεδο, αποφάσισαν να απαιτούν από τους προμηθευτές τους να χρησιμοποιούν αστικά κέντρα ενοποίησης για την παράδοση των εμπορευμάτων τους. Για το σκοπό αυτό, συμπεριέλαβαν τη χρήση των κέντρων ως απαιτούμενο στις διαδικασίες σύναψης δημόσιων συμβάσεων (βλ. </t>
    </r>
    <r>
      <rPr>
        <sz val="9"/>
        <color rgb="FF1FA784"/>
        <rFont val="Arial"/>
        <family val="2"/>
      </rPr>
      <t>Πράσινες δημόσιες συμβάσεις - ΠΔΣ</t>
    </r>
    <r>
      <rPr>
        <sz val="9"/>
        <color rgb="FF000000"/>
        <rFont val="Arial"/>
        <family val="2"/>
      </rPr>
      <t xml:space="preserve">). Στις δύο αυτές πόλεις, οι δημόσιοι φορείς συνέβαλαν στη δημιουργία των αστικών κέντρων ενοποίησης εμπορευμάτων, καλύπτοντας το αρχικό κόστος λειτουργίας και στη συνέχεια αναθέτοντας τη λειτουργία τους σε τρίτο πάροχο. Σε κέντρα που λειτουργούν εδώ και περίπου τέσσερα χρόνια, το κόστος έχει σταδιακά μετατοπιστεί στους μεταφορείς. Σε άλλες περιπτώσεις, οι δημόσιοι φορείς αναμένουν ότι οι τρέχουσες δαπάνες των κόμβων θα καλυφθούν από τους μεταφορείς στο μέλλον, καθώς θα συνειδητοποιούν τα οφέλη που αποφέρουν [6]. Η οικονομική συμμετοχή των τοπικών αρχών στη δημιουργία κόμβων εφοδιαστικής δεν ενδείκνυται σε πολλές περιπτώσεις, εκτός εάν το δημόσιο όφελος είναι σημαντικό. Ακόμα και σε περιπτώσεις όπου δημόσιοι φορείς παρέχουν τις αρχικές προϋποθέσεις για τη δημιουργία κέντρων, συμπεριλαμβανομένης της οικονομικής υποστήριξης, είναι σημαντικό οι φορείς διαχείρισης κόμβων και οι μεταφορείς να ξεκινήσουν γρήγορα την κάλυψη των δαπανών. Η διασφάλιση της οικονομικής βιωσιμότητας των κέντρων, για παράδειγμα με την παροχή σαφών υπηρεσιών, όπως η αποθήκευση ή η συντήρηση οχημάτων, είναι απαραίτητη. Χωρίς σαφές επιχειρηματικό μοντέλο, τα κέντρα δεν θα μπορούν να υπάρχουν χωρίς εξάρτηση από τα δημόσια κονδύλια, επιβαρύνοντας έτσι τους πόρους των τοπικών αρχών [6, 3]. </t>
    </r>
  </si>
  <si>
    <t>Προώθηση της συνεργασίας μεταξύ του δημόσιου τομέα και της εφοδιαστικής αλυσίδας</t>
  </si>
  <si>
    <t>Η συνεργασία ανάμεσα στο δημόσιο και της εφοδιαστικής αλυσίδας για τη δημιουργία κόμβων αφορά αστικές περιοχές Κατηγορίας 1, αλλά και μεγαλύτερες περιοχές Κατηγορίας 2 που θα μπορούσαν να επωφεληθούν από πιο συντονισμένες εμπορευματικές ροές.</t>
  </si>
  <si>
    <t>Οι αρχές μπορούν να ενισχύσουν ή να απαιτήσουν τη συνεργασία με ιδιώτες ενδιαφερόμενους για τη δημιουργία κόμβων που υποστηρίζουν πιο βιώσιμη εφοδιαστική. Αυτό περιλαμβάνει την ενίσχυση της συνεργασίας για καλύτερα αποτελέσματα εφοδιαστικής μεταξύ των διαφόρων φορέων του δημόσιου τομέα, των φορέων της βιομηχανίας, ακαδημαϊκών, μη κερδοσκοπικών οργανισμών και της κοινωνίας των πολιτών. Για παράδειγμα, στο Παρίσι η αρχή ΔΣ, η Île-de-France Mobilités απαιτεί από τους φορείς ΔΣ να εδραιώσουν συνεργασίες με τρίτους ενδιαφερόμενους για την εγκατάσταση θυρίδων δεμάτων εντός ορισμένων σταθμών [9]. Αυτό επιτρέπει στους τελικούς χρήστες να παραλαμβάνουν δέματα με ΔΣ αντί για ιδιωτικά μηχανοκίνητα μέσα μεταφοράς. Η ενίσχυση της συνεργασίας, ειδικά μεταξύ δημόσιων φορέων, μπορεί επίσης να είναι ουσιώδης για την εναρμόνιση σχετικών κανονισμών για τη διευκόλυνση της ανάπτυξης κόμβων.</t>
  </si>
  <si>
    <r>
      <t xml:space="preserve">Άλλα μέτρα μεταφοράς που ενισχύουν την αλλαγή μέσου μεταφοράς, για παράδειγμα η χρήση ζωνών χαμηλών εκπομπών, προωθούν τη στροφή προς καθαρότερους στόλους και ποδήλατα με δυνατότητα μεταφοράς προϊόντων και μπορούν να παρέχουν κίνητρα στους μεταφορείς για τη δημιουργία κόμβων και άλλων εγκαταστάσεων (βλ. </t>
    </r>
    <r>
      <rPr>
        <sz val="9"/>
        <color rgb="FF1FA784"/>
        <rFont val="Arial"/>
        <family val="2"/>
      </rPr>
      <t>Συστήματα ρύθμισης πρόσβασης οχημάτων σε αστικές περιοχές - ΣΡΠ</t>
    </r>
    <r>
      <rPr>
        <sz val="9"/>
        <color rgb="FF000000"/>
        <rFont val="Arial"/>
        <family val="2"/>
      </rPr>
      <t>). Αυτά βοηθούν στην ενοποίηση φορτίων και μειώνουν τον αριθμό οχημάτων που ενδέχεται να επιβαρυνθούν με τέλη σε μία ζώνη χαμηλών εκπομπών. Πρόσθετα μέτρα περιλαμβάνουν την προώθηση της ευαισθητοποίησης για τη χρησιμότητα και τα οφέλη των παραδόσεων ελαφριάς κινητικότητας και της χρήσης αυτών των εγκαταστάσεων για την υποστήριξή τους.</t>
    </r>
  </si>
  <si>
    <t xml:space="preserve">Το κόστος δημιουργίας και διαχείρισης κόμβων αστικής εφοδιαστικής τείνει να είναι υψηλό λόγω της αξίας της γης στις κεντρικές αστικές περιοχές. Η επιχειρηματική υπόθεση της λειτουργίας αστικών κόμβων εφοδιαστικής απαιτεί μεγάλες ποσότητες εμπορευματικής κίνησης για την παροχή πλεονεκτημάτων στους μεταφορείς εμπορευμάτων. Οι κανονισμοί πρόσβασης των αστικών οχημάτων ή τα συστήματα οδικής τιμολόγησης που παρέχουν στους μεταφορείς κίνητρα κόστους για τη μετάβαση από τις παραδόσεις με μεγαλύτερα φορτηγά σε μικρότερα οχήματα στις αστικές περιοχές μπορούν να στηρίξουν μια τέτοια επιχειρηματική υπόθεση, ενθαρρύνοντας τη χρήση των κόμβων. Προηγούμενες μελέτες έχουν διαπιστώσει ότι οι ελάχιστοι όγκοι ημερήσιας διακίνησης για ορισμένα κέντρα, προκειμένου να είναι οικονομικά βιώσιμα, κυμαίνονται μεταξύ 335 και 380 δεμάτων, παρότι αυτό εξαρτάται σε μεγάλο βαθμό από το γενικότερο πλαίσιο [10]. </t>
  </si>
  <si>
    <t xml:space="preserve">Η δημιουργία εγκαταστάσεων αστικής εφοδιαστικής αλυσίδας επιφέρει διάφορες συναφείς δαπάνες για μεταφορείς ή τρίτους που επιθυμούν να λειτουργήσουν ένα τέτοιο κέντρο. Αυτά περιλαμβάνουν την απόκτηση ή τη μίσθωση της γης ή του χώρου στην οδό που απαιτείται για μια τέτοια εγκατάσταση, καθώς και τυχόν έργα υποδομής που απαιτούνται για την προσαρμογή τους στις λειτουργικές ανάγκες των μεταφορέων. Επιπλέον, οι εγκαταστάσεις μπορεί να απαιτούν προσωπικό για τη διαχείριση των χώρων και το συντονισμό μεταξύ των χρηστών, καθώς και δαπάνες για υπηρεσίες κοινής ωφέλειας, όπως η ηλεκτρική ενέργεια. Στην περίπτωση των σημείων παραλαβής/παράδοσης εμπορευμάτων, οι μεταφορείς θα μπορούσαν να καταβάλλουν τέλος στα τοπικά καταστήματα που θα δέχονταν να παραλάβουν τα εμπορεύματα. Οι θυρίδες δεμάτων μπορεί επίσης να απαιτούν τη μίσθωση χώρου σε δημόσιους χώρους. </t>
  </si>
  <si>
    <t xml:space="preserve">Οι αρχές θα μπορούσαν να στηρίξουν το αρχικό κόστος, για παράδειγμα με τη διάθεση δημόσιας γης ή χώρου στην οδό όπου θα μπορούσε να στεγαστεί μια τέτοια εγκατάσταση. Θα μπορούσαν επίσης να στηρίξουν οικονομικά τα αρχικά στάδια ενός κόμβου, για παράδειγμα καλύπτοντας προσωρινά το κόστος λειτουργίας των κόμβων που δημιουργούνται από δημόσιες αρχές, όταν αυτές είναι οι παραλήπτες των εμπορευμάτων, ενώ οι μεταφορείς και άλλοι παραλήπτες προσαρμόζονται και συμμετέχουν στη χρήση αυτών των χώρων [6]. Επιπλέον, οι αρχές που στοχεύουν στην προώθηση (κοινών) κέντρων ενοποίησης εμπορευμάτων μπορούν να επενδύσουν ανθρώπινους πόρους για την προώθηση αυτής της ιδέας με διάφορους τοπικούς παραλήπτες, δημόσιους ή μη, όπως τοπικά πανεπιστήμια ή μεγάλα καταστήματα λιανικής [6]. Οι κανονισμοί για την ενίσχυση της χρήσης αυτών των εγκαταστάσεων μπορεί να απαιτούν περαιτέρω επενδύσεις σε ανθρώπινο δυναμικό στις ομάδες των τοπικών αρχών, για παράδειγμα για την ανάπτυξη συστημάτων ρύθμισης πρόσβασης οχημάτων ή για την ενημέρωση των κανονισμών χρήσης γης και χωροθέτησης που επιτρέπουν την οικοδόμηση υποδομών φόρτισης σε αποθήκες σε κόμβους εφοδιαστικής. </t>
  </si>
  <si>
    <t>Κεφάλαια από υπερεθνικά ιδρύματα, όπως φορείς της Ευρωπαϊκής Ένωσης, μπορούν να στηρίξουν την κατασκευή αστικών εγκαταστάσεων εφοδιαστικής αλυσίδας. Για παράδειγμα, το Ευρωπαϊκό Ινστιτούτο Καινοτομίας και Τεχνολογίας (European Institute of Innovation and Technology - EIT), που υπάγεται στην ΕΕ, έχει χορηγήσει περισσότερα από 500 000 ευρώ για την κατασκευή πιλοτικών εγκαταστάσεων αστικής εφοδιαστικής που υποστηρίζουν πιο βιώσιμες παραδόσεις [11].</t>
  </si>
  <si>
    <t xml:space="preserve">Η πρώτη μεγάλη πρόκληση για την προώθηση εγκαταστάσεων εφοδιαστικής αλυσίδας εντός πυκνών αστικών περιοχών είναι το υψηλό κόστος της γης. Για την αντιμετώπιση αυτής της πρόκλησης, οι αρχές μπορούν να βοηθήσουν τους ενδιαφερόμενους φορείς εφοδιαστικής να εντοπίσουν πιθανούς χώρους όπου θα μπορούσαν να εγκαταστήσουν τις μονάδες τους. Στις περιπτώσεις που οι επιθυμητοί χώροι και εκτάσεις γης ανήκουν στο δημόσιο, οι αρχές μπορούν επίσης να τους διαθέσουν σε τιμές χαμηλότερες από τις τιμές της αγοράς ή να προσφέρουν χαμηλότερο μίσθωμα στους ενδιαφερόμενους που στοχεύουν στη δημιουργία κόμβων στο πλαίσιο στρατηγικών για την προώθηση πιο βιώσιμης εφοδιαστικής αλυσίδας. Για μεγαλύτερους κόμβους, όπως κέντρα ενοποίησης, άλλες εναλλακτικές λύσεις περιλαμβάνουν την προώθηση εγκαταστάσεων μικτής χρήσης – κόμβων που μπορούν επίσης να περιλαμβάνουν και άλλες χρήσεις, όπως γυμναστήρια και γραφεία. Η κοινή χρήση των κόμβων μπορεί επίσης να είναι ένας τρόπος μείωσης του κόστους, εάν βρεθεί ένα βιώσιμο επιχειρηματικό μοντέλο που θα εξυπηρετεί όλα τα εμπλεκόμενα ενδιαφερόμενα μέρη. </t>
  </si>
  <si>
    <r>
      <t xml:space="preserve">Πέραν του κόστους, οι εγκαταστάσεις εφοδιαστικής αλυσίδας μπορούν επίσης να αντιμετωπίσουν προκλήσεις που συνδέονται με την αποδοχή από το κοινό, καθώς μπορούν να δημιουργήσουν υψηλότερη οδική κυκλοφορία οχημάτων και ηχορύπανση.  Οι αρχές θα πρέπει να σχεδιάζουν κόμβους σε τοποθεσίες που προκαλούν τις λιγότερες δυνατές διαταραχές για τις περιοχές κατοικίας κατά τη διάρκεια της ημέρας, ενώ παράλληλα θα πρέπει να δίνουν ιδιαίτερη προσοχή στη μείωση των διαταραχών κατά τη διάρκεια της νύχτας (βλ. </t>
    </r>
    <r>
      <rPr>
        <sz val="9"/>
        <color rgb="FF1FA784"/>
        <rFont val="Arial"/>
        <family val="2"/>
      </rPr>
      <t>Αλλαγές στα ωράρια φορτοεκφορτώσεων / διανομές εκτός αιχμής - ΑΦΔ</t>
    </r>
    <r>
      <rPr>
        <sz val="9"/>
        <color rgb="FF000000"/>
        <rFont val="Arial"/>
        <family val="2"/>
      </rPr>
      <t xml:space="preserve">). Θα πρέπει επίσης να διαβουλεύονται με τους πολίτες που ζουν κοντά σε αναδυόμενες εγκαταστάσεις, όπως αυτές που δημιουργούνται σε μέρη όπου αρχικά δεν προβλεπόταν μεγάλος όγκος δραστηριοτήτων εφοδιαστικής. Οι αρχές θα πρέπει να δίνουν ιδιαίτερη προσοχή στις πιθανές επιπτώσεις στις κοινότητες όταν οι κόμβοι εγκαθίστανται σε περιφερειακές και χαμηλού εισοδήματος περιοχές των πόλεων, δεδομένου ότι αυτό μπορεί να δημιουργήσει ανησυχίες σχετικά με τις επιπτώσεις των διανομών. Σε τέτοιες περιπτώσεις, είναι δυνατόν να συνδυαστεί η κατασκευή κόμβων με την παροχή άλλων υπηρεσιών, εντός ή γύρω από τις εγκαταστάσεις των κόμβων, που ωφελούν την κοινότητα. Στο Παρίσι, για παράδειγμα, το συγκρότημα μικτής χρήσης Chapelle International, σε μία από τις γειτονιές χαμηλών εισοδημάτων, αναπτύχθηκε με τρόπο που ωφέλησε και την τοπική κοινωνία. Το κτίριο και οι χώροι λειτουργίας σχεδιάστηκαν για την ελαχιστοποίηση του θορύβου και ο κόμβος περιλάμβανε χώρους αστικής γεωργίας, επαγγελματικές σχολές, γυμναστήριο και άλλες εγκαταστάσεις προς όφελος της κοινότητας γενικότερα [3]. </t>
    </r>
  </si>
  <si>
    <t xml:space="preserve">Οι αρχές αντιμετωπίζουν επίσης προκλήσεις για τον βραχυπρόθεσμο, μεσοπρόθεσμο και μακροπρόθεσμο σχεδιασμό των κόμβων. Λόγω του ταχέως εξελισσόμενου χαρακτήρα της αστικής εφοδιαστικής αλυσίδας και του ηλεκτρονικού εμπορίου, οι τοποθεσίες που έχουν μεγαλύτερη χρησιμότητα για τους μεταφορείς μπορεί να αλλάξουν μέσα σε σύντομο χρονικό διάστημα - σε ορισμένες περιπτώσεις μέσα σε λίγους μήνες, ιδίως για τις δραστηριότητες ηλεκτρονικού εμπορίου. Οι επιχειρήσεις μεταφορών μπορούν να προσαρμοστούν σε αυτόν τον γρήγορο ρυθμό, αλλά οι αρχές μπορεί να δυσκολευτούν να το κάνουν με τρόπο που να τους επιτρέπει να διαχειρίζονται τη ζήτηση για αστικούς χώρους εφοδιασμού με τρόπο που να προωθεί την αστική βιωσιμότητα. Ένας πρώτος τρόπος για να προχωρήσουν οι αρχές είναι να διαθέσουν προσωπικό για να παρακολουθούν συνεχώς την εξέλιξη των δραστηριοτήτων αστικής εφοδιαστικής αλυσίδας με την πάροδο του χρόνου, καθώς και να διατηρούν συνεχή επικοινωνία με τους μεταφορείς εμπορευμάτων και τους παραλήπτες, ώστε να αξιολογούν τις εξελισσόμενες ανάγκες τους. Σε περιπτώσεις που οι αρχές ενδέχεται να μισθώνουν δημόσιες εγκαταστάσεις ή εκτάσεις γης για ιδιωτική εφοδιαστική χρήση, οι συμβατικές ρυθμίσεις μπορεί να περιλαμβάνουν περιορισμένο χρόνο για τη χρήση της γης, δίνοντας τη δυνατότητα προσαρμογής των χώρων για άλλες χρήσεις μετά τη λήξη της σύμβασης. Για παράδειγμα, στο Παρίσι, η πόλη δανείζει γη στην εταιρεία διαχείρισης ακινήτων εφοδιαστικής αλυσίδας για 10 χρόνια - μετά την περίοδο αυτή, οι εγκαταστάσεις παροπλίζονται και ο χώρος επαναχρησιμοποιείται για να προσαρμοστεί στη μεταβαλλόμενη δυναμική της αστικής ζωής [3].  </t>
  </si>
  <si>
    <t xml:space="preserve">Η προώθηση των εγκαταστάσεων αστικής εφοδιαστικής αλυσίδας μπορεί να συμβάλει στη μείωση των εκπομπών που σχετίζονται με τις αστικές εμπορευματικές μεταφορές. Η αυξημένη ενοποίηση εμπορευμάτων που συνδέεται με τη χρήση αυτών των χώρων συνεπάγεται υψηλότερους συντελεστές φόρτωσης οχημάτων και κατά συνέπεια λιγότερα οχηματοχιλιόμετρα που απαιτούνται για την κάλυψη της ζήτησης. Μπορεί επίσης να υποστηρίξει τη μείωση των εκπομπών διευκολύνοντας τη χρήση εναλλακτικών, πιο βιώσιμων τύπων οχημάτων, όπως ηλεκτρικά οχήματα και ποδήλατα με δυνατότητα μεταφοράς προϊόντων. </t>
  </si>
  <si>
    <t xml:space="preserve">Οι μειώσεις των εκπομπών εξαρτώνται από τον τύπο της εγκατάστασης εφοδιαστικής αλυσίδας και από τη χρήση της. Οι εγκαταστάσεις παραλαβής/παράδοσης θα μπορούσαν να αυξήσουν τις συνολικές εκπομπές εάν ο τελικός παραλήπτης πηγαίνει να παραλάβει ή να παραδώσει το δέμα του χρησιμοποιώντας ιδιωτικά μηχανοκίνητα οχήματα. Η μοντελοποίηση των επιπτώσεων των σημείων παραλαβής/παράδοσης στο Άμστερνταμ και την ευρύτερη περιοχή του κατέδειξε ότι, στις περιοχές του Άμστερνταμ, η χρήση σημείων παραλαβής θα επιφέρει πιθανή μείωση των εκπομπών κατά 0.2 kgCO2eq ανά παράδοση. Η μείωση είναι αποτέλεσμα της χρήσης ενεργητικής κινητικότητας για την παραλαβή δεμάτων και της τοποθέτησης σημείων κοντά στην κατοικία εντός του Άμστερνταμ. Ωστόσο, η χρήση αυτών των σημείων στην πραγματικότητα θα αύξανε τις εκπομπές κατά 0.06 kgCO2eq στις προαστιακές περιοχές και κατά 0.24 kgCO2eq στις αγροτικές. Η αύξηση των εκπομπών θα προέκυπτε από τη χρήση ρυπογόνων οχημάτων για την παραλαβή των δεμάτων [14]. Εάν η πρόσβαση στα σημεία παραλαβής/παράδοσης είναι πιθανότερο να γίνει με Ι.Χ. αυτοκίνητο, οι αρχές πρέπει επίσης να είναι προσεκτικές όσον αφορά την πιθανή αύξηση της συμφόρησης των οχημάτων, την αυξημένη ηχορύπανση και τη δυνητικά χαμηλότερη οδική ασφάλεια στις γειτονικές περιοχές [3]. </t>
  </si>
  <si>
    <t xml:space="preserve">Οι εγκαταστάσεις εφοδιαστικής αλυσίδας μπορεί να έχουν επιχειρηματικό νόημα για τους μεταφορείς εμπορευμάτων, ιδίως εάν υπάρχουν υψηλοί περιορισμοί σε επίπεδο πόλης. Σε πόλεις με υψηλή συμφόρηση και υψηλή ζήτηση αγαθών, οι μεταφορείς μπορούν να αποφασίσουν να δημιουργήσουν εγκαταστάσεις εφοδιαστικής αλυσίδας για να διευκολύνουν τις παραδόσεις του τελευταίου μιλίου και ενδεχομένως να μειώσουν τα λειτουργικά έξοδα. Τα μεγαλύτερα οφέλη θα προκύψουν σε περιοχές με ήδη υπάρχοντες περιορισμούς, όπως τα συστήματα ρύθμισης πρόσβασης οχημάτων, τα οποία ενδέχεται να απαιτούν από τους μεταφορείς να χρησιμοποιούν cargo bikes και άλλα μικρότερα οχήματα για την παράδοση εμπορευμάτων – ενθαρρύνοντας έτσι τη δημιουργία ενός κόμβου. Στη συγκεκριμένη περίπτωση των παραδόσεων δεμάτων, οι εγκαταστάσεις παραλαβής/παράδοσης μπορούν επίσης να μειώσουν το κόστος για τις μεταφορικές εταιρείες, καθώς μειώνουν τα ποσοστά των αποτυχημένων παραδόσεων σε περίπτωση που ένα άτομο δεν βρίσκεται στο σπίτι όταν περάσει ο ταχυμεταφορέας και μπορούν επίσης να διευκολύνουν τις επιστροφές των αγαθών.      </t>
  </si>
  <si>
    <t xml:space="preserve">Η προώθηση των κόμβων αστικών εμπορευματικών μεταφορών μπορεί να συνεπάγεται κόστος ανθρώπινου δυναμικού για τις αρχές, ανάλογα με τις συγκεκριμένες δράσεις που θα ήθελαν να αναπτύξουν. Οι ανθρώπινοι πόροι θα μπορούσαν να αφιερωθούν στις ακόλουθες δραστηριότητες: </t>
  </si>
  <si>
    <t xml:space="preserve">· Καθορισμός κανονισμών που παρέχουν κίνητρα για τη χρήση των εγκαταστάσεων εφοδιασμού από τους μεταφορείς </t>
  </si>
  <si>
    <t xml:space="preserve">· Προώθηση της ευαισθητοποίησης σχετικά με τα οφέλη τους μέσω εκστρατειών </t>
  </si>
  <si>
    <t>· Βοήθεια στις διαπραγματεύσεις μεταξύ μεταφορέων και παραληπτών για τη διευκόλυνση της χρήσης αυτών των εγκαταστάσεων</t>
  </si>
  <si>
    <t>· Ενίσχυση των πειραματισμών με μεταφορείς και παραλήπτες σχετικά με τη χρήση πιθανών νέων εγκαταστάσεων για μια δεδομένη αστική περιοχή</t>
  </si>
  <si>
    <t xml:space="preserve">· Εντοπισμός πιθανών κενών χώρων που θα μπορούσαν να χρησιμοποιηθούν από ιδιωτικούς φορείς για νέες εγκαταστάσεις και </t>
  </si>
  <si>
    <t xml:space="preserve">· Προώθηση πιο βιώσιμης εφοδιαστικής αλυσίδας για τα ίδια τα δημόσια κτίρια, για παράδειγμα, με τη συμπερίληψη της χρήσης κόμβων εφοδιαστικής ως κριτηρίου στις διαδικασίες προμηθειών για τις παραδόσεις προμηθειών γραφείου. </t>
  </si>
  <si>
    <t xml:space="preserve">Οι αρχές θα μπορούσαν επίσης να επενδύσουν άμεσα κεφάλαια ή περιουσιακά στοιχεία για την υποστήριξη της ανάπτυξης εγκαταστάσεων εφοδιαστικής αλυσίδας που έχουν νόημα για τις αστικές περιοχές τους, μετά από προσεκτική εκτίμηση της πιθανής μακροπρόθεσμης οικονομικής βιωσιμότητάς τους. Μπορούν επίσης να υποστηρίξουν πιλοτικές εφαρμογές που μπορούν να αναδείξουν τη βιωσιμότητα μιας συγκεκριμένης ιδέας: </t>
  </si>
  <si>
    <t>· Στο Παρίσι, οι αρχές της πόλης διέθεσαν δωρεάν δημόσιο χώρο για την ανάπτυξη μικρο-κόμβων εφοδιαστικής αλυσίδας ως πείραμα αστικής εφοδιαστικής αλυσίδας, σε συνεργασία με τον δημόσιο-ιδιωτικό οργανισμό διαχείρισης ακινήτων εφοδιαστικής αλυσίδας της πόλης [12],</t>
  </si>
  <si>
    <t xml:space="preserve">· Στη Βαρκελώνη και τη Στοκχόλμη, οι αρχές έχουν επενδύσει περισσότερα από 700 000 ευρώ για τη δημιουργία κόμβων εφοδιαστικής αλυσίδας. Στη Βαρκελώνη, οι κόμβοι βρίσκονται στα όρια της ζώνης χαμηλών εκπομπών της πόλης, για την προώθηση των παραδόσεων με βάση το ποδήλατο. Στη Στοκχόλμη, οι αρχές υποστήριξαν την κατασκευή κόμβου σε κεντρικές περιοχές για τη διευκόλυνση των παραδόσεων δεμάτων. Και στις δύο περιπτώσεις, οι αρχές έχουν αναθέσει τη λειτουργία του κόμβου σε τρίτους [12]. Το έργο χρηματοδοτείται κατά κύριο λόγο από την Ευρωπαϊκή Ένωση [11]. </t>
  </si>
  <si>
    <t xml:space="preserve">Η ενίσχυση αστικών κόμβων εφοδιαστικής αλυσίδας είναι μια μεσοπρόθεσμη έως μακροπρόθεσμη πρωτοβουλία. Η ανάπτυξη των κόμβων, καθώς και άλλων εγκαταστάσεων σε δημόσιους χώρους, μπορεί να απαιτήσει από μήνες έως αρκετά χρόνια για τη σύλληψη, την έγκριση, την κατασκευή και τον χρόνο ανάπτυξης. Μπορεί επίσης να χρειαστεί πρόσθετος χρόνος για την ευαισθητοποίηση των μεταφορέων και των παραληπτών. </t>
  </si>
  <si>
    <t xml:space="preserve">Οι μεταφορείς που επιθυμούν να αναπτύξουν εγκαταστάσεις παραλαβής/παράδοσης σε ιδιωτικούς χώρους θα πρέπει επίσης να επενδύσουν χρόνο για την ανάπτυξη επιχειρηματικών συμφωνιών με πιθανούς εταίρους.  </t>
  </si>
  <si>
    <t xml:space="preserve">Η ελληνική κυβέρνηση μπορεί να διαδραματίσει ρόλο στον καθορισμό του νομικού πλαισίου για την προώθηση της χρήσης των αστικών εγκαταστάσεων εφοδιασμού. Αυτό ισχύει ιδιαίτερα σε χώρες όπου η ελληνική κυβέρνηση έχει ρόλο στον χωροταξικό σχεδιασμό, κάτι που δεν συμβαίνει απαραίτητα στην Ελλάδα. </t>
  </si>
  <si>
    <t>Στην Ελλάδα, ο χωροταξικός σχεδιασμός τελεί υπό τοπική διαχείριση και εγκρίνεται από την αρμόδια αποκεντρωμένη αρχή. Εξαιτίας αυτού, ενώ οι εθνικές αρχές θα έχουν δευτερεύοντα ρόλο στην ανάπτυξη των κόμβων, η συμμετοχή τους θα μπορούσε πράγματι να υποστηρίξει την ανάπτυξη συγκεκριμένων υλικοτεχνικών εγκαταστάσεων, ιδίως εκείνων σε περιοχές υψηλού εθνικού ενδιαφέροντος, όπως γύρω από την περιοχή της πρωτεύουσας. Εάν η ελληνική κυβέρνηση κρίνει ότι οι αστικοί κόμβοι εφοδιαστικής αλυσίδας είναι επωφελείς σε ορισμένες περιπτώσεις, μπορεί να παράσχει υποστήριξη στην τοπική αρχή μέσω τεχνικής καθοδήγησης και χρηματοδότησης. Θα μπορούσε επίσης να προωθήσει τη συνεργασία μεταξύ δημόσιων και ιδιωτικών φορέων για την ανάπτυξη, τη συντήρηση και τη βιώσιμη διαχείριση των κόμβων. Επιπλέον, οι εθνικές αρχές θα μπορούσαν να στηρίξουν έμμεσα τη δημιουργία κόμβων, απαιτώντας από τους προμηθευτές των κτιρίων των εθνικών αρχών να παραδίδουν συγκεντρωτικά τα εμπορεύματά τους, χρησιμοποιώντας έναν κόμβο. Βάσει αυτών των πιθανών υποστηρικτικών ενεργειών, ο βαθμός της εθνικής εμπλοκής στην υλοποίηση αυτού του μέτρου θεωρείται μέτριος.</t>
  </si>
  <si>
    <r>
      <t>1.</t>
    </r>
    <r>
      <rPr>
        <sz val="9"/>
        <color theme="1"/>
        <rFont val="Arial"/>
        <family val="2"/>
      </rPr>
      <t>     Chaire Logistics City (2022), “A new system for urban Logistics”, https://www.ecommercemobilities.com/a-new-system , accessed on 27.07.2023</t>
    </r>
  </si>
  <si>
    <r>
      <t>2.</t>
    </r>
    <r>
      <rPr>
        <sz val="9"/>
        <color theme="1"/>
        <rFont val="Arial"/>
        <family val="2"/>
      </rPr>
      <t>     Rodrigue, J. P. (2020). The distribution network of Amazon and the footprint of freight digitalization. Journal of Transport Geography, 88.</t>
    </r>
  </si>
  <si>
    <r>
      <t>3.</t>
    </r>
    <r>
      <rPr>
        <sz val="9"/>
        <color theme="1"/>
        <rFont val="Arial"/>
        <family val="2"/>
      </rPr>
      <t xml:space="preserve">     ITF (2023), Urban Logistics Hubs Roundtable, Paris, 26-27 June 2023. </t>
    </r>
  </si>
  <si>
    <t xml:space="preserve">4.     Allen, J. et al. (2012), “The Role of Urban Consolidation Centres in Sustainable Freight Transport”, Transport Reviews, Vol. 32/4, pp. 473-490, http://dx.doi.org/10.1080/01441647.2012.688074 </t>
  </si>
  <si>
    <t xml:space="preserve">5.     Vrijhoef, R. (2018), “Improving efficiency and environmental impact applying JIT logistics and transport consolidation in urban construction project”, in Creative Construction Conference 2018 - Proceedings, pp. 552-559, https://doi.org/10.3311/CCC2018-073. </t>
  </si>
  <si>
    <r>
      <t>6.</t>
    </r>
    <r>
      <rPr>
        <sz val="9"/>
        <color theme="1"/>
        <rFont val="Arial"/>
        <family val="2"/>
      </rPr>
      <t xml:space="preserve">     Dreischerf, A., Buijs, P. &amp; Balm, S. (2023), “Exploring the setup and development of receiver-led urban consolidation centres in the Netherlands”. </t>
    </r>
  </si>
  <si>
    <r>
      <t>7.</t>
    </r>
    <r>
      <rPr>
        <b/>
        <sz val="9"/>
        <color theme="1"/>
        <rFont val="Arial"/>
        <family val="2"/>
      </rPr>
      <t xml:space="preserve">     </t>
    </r>
    <r>
      <rPr>
        <sz val="9"/>
        <color theme="1"/>
        <rFont val="Arial"/>
        <family val="2"/>
      </rPr>
      <t>Arnold, F. et al. (2018), “Simulation of B2C e-commerce distribution in Antwerp using cargo bikes and delivery points”, European Transport Research Review, Vol. 10/1, pp. 1-13, https://doi.org/10.1007/s12544-017-0272-6.</t>
    </r>
  </si>
  <si>
    <t>8.     Schnieder, M., Hinde, C. and West, A. (2021), “Sensitivity Analysis of Emission Models of Parcel Lockers vs. Home Delivery Based on HBEFA”, International Journal of Environmental Research and Public Health, Vol. 18/12, p. 6325, https://doi.org/10.3390/ijerph18126325.</t>
  </si>
  <si>
    <r>
      <t>9.</t>
    </r>
    <r>
      <rPr>
        <sz val="9"/>
        <color theme="1"/>
        <rFont val="Arial"/>
        <family val="2"/>
      </rPr>
      <t>     ITF (2022), "The Freight Space Race: Curbing the Impact of Freight Deliveries in Cities", International Transport Forum Policy Papers, No. 109, OECD Publishing, Paris, https://doi.org/10.1787/61fdaaee-en.</t>
    </r>
  </si>
  <si>
    <t xml:space="preserve">10.  Dreischerf, A. &amp; Buijs, P. (2022), “How Urban Consolidation Centres affect distribution networks: An empirical investigation from the perspective of suppliers”, in Case Studies on Transport Policy, Vol. 10(1):518-528, https://doi.org/10.1016/j.cstp.2022.01.012 </t>
  </si>
  <si>
    <t xml:space="preserve">11.  EIT (2023), “Hubs for Last Mile Delivery Solutions”, https://www.eiturbanmobility.eu/projects/hubs-for-last-mile-delivery-solutions/, accessed 06.09.2023  </t>
  </si>
  <si>
    <t>12.  Crónica (2022), “El Área Metropolitana de Barcelona ensaya ‘hubs’ de última milla para descontaminar las ciudades”, https://cronicaglobal.elespanol.com/business/20220406/el-area-metropolitana-de-barcelona-descontaminar-ciudades/662933809_0.html, accessed on 06.09.2023</t>
  </si>
  <si>
    <t>13.  Sakai, T., Kawamura, K., Hyodo, T. (2016), ”Logistics Facility Distribution in Tokyo Metropolitan Area: Experiences and Policy Lessons”, in Transportation Research Procedia, Vol. 12(2016):263-277, https://doi.org/10.1016/j.trpro.2016.02.064</t>
  </si>
  <si>
    <t>14.   Rudy, N. &amp; Paul, B. (2023), “A greener last mile: Analyzing the carbon emission impact of pickup points in last-mile parcel delivery”. Renewable and Sustainable Energy Reviews, 186, Article 113630. https://doi.org/10.1016/j.rser.2023.113630</t>
  </si>
  <si>
    <t xml:space="preserve">✓ Ρύθμιση πρόσβασης οχημάτων διανομής σε ώρες αιχμής
✓ Παροχή κινήτρων στους παραλήπτες εμπορευμάτων 
✓ Ευαισθητοποίηση ενδιαφερομένων για τις εμπορευματικές μεταφορές 
</t>
  </si>
  <si>
    <t xml:space="preserve">Η αλλαγή των ωρών παράδοσης σε ώρες εκτός αιχμής είναι μια μορφή πολιτικής διαχείρισης της κυκλοφορίας που αποσκοπεί στη μείωση της κυκλοφοριακής συμφόρησης και στη βελτίωση της αποτελεσματικότητας των εμπορευματικών μεταφορών. Σε μεγάλες πόλεις, όπως το Λονδίνο, τα φορτηγά οχήματα μπορεί να αντιπροσωπεύουν περίπου το 25% της κυκλοφορίας σε ώρες αιχμής, συμβάλλοντας στη συμφόρηση και δημιουργώντας απώλειες χρόνου τόσο για τους ίδιους τους μεταφορείς εμπορευμάτων όσο και για τους άλλους χρήστες του οδικού δικτύου [1]. Ζητώντας από τους μεταφορείς εμπορευμάτων να προωθήσουν τις δραστηριότητες παράδοσης εκτός αιχμής, μπορεί να επιτευχθεί μείωση του οδικού χώρου που καταλαμβάνουν οι δραστηριότητες εμπορευμάτων, τόσο κατά τη στάθμευση όσο και κατά την κίνηση των οχημάτων. Το μέτρο αυτό θα μπορούσε να είναι ιδιαίτερα επωφελές για τις ελληνικές πόλεις υψηλής πυκνότητας, με συχνά στενούς δρόμους. Πέρα από την εξοικονόμηση χώρου, η μείωση της συμφόρησης που επιφέρει αυτό το μέτρο μπορεί να συμβάλει στη μείωση των εκπομπών αερίων του θερμοκηπίου και των τοπικών ρύπων, καθώς και στην εξοικονόμηση χρόνου και κόστους μετακίνησης για τους μεταφορείς. Οι παραλήπτες μπορούν επίσης να επωφεληθούν από το μέτρο αυτό, καθώς οι παραδόσεις εκτός αιχμής που συντονίζονται με τους μεταφορείς μπορούν να βελτιστοποιήσουν την παραλαβή και το χειρισμό των εμπορευμάτων, εξοικονομώντας έτσι χρόνο. Τα περισσότερα συστήματα εκτός αιχμής απαιτούν παραδόσεις τη νύχτα ή νωρίς το πρωί πριν από την ώρα αιχμής. Οι πόλεις ενδέχεται να χρειαστεί να προσαρμόσουν τα συστήματα στα ιδιαίτερα χαρακτηριστικά τους, όπως συμβαίνει στους νησιωτικούς δήμους, όπου τα χρονοδιαγράμματα εφοδιαστικής αλυσίδας εξαρτώνται από την ώρα άφιξης των πλοίων στο λιμάνι, περιορίζοντας τις πιθανές ώρες παράδοσης εκτός αιχμής. </t>
  </si>
  <si>
    <t xml:space="preserve">Οι παραδόσεις εκτός αιχμής μπορούν να είναι τόσο υποβοηθούμενες όσο και μη. Ως υποβοηθούμενες παραδόσεις νοούνται εκείνες στις οποίες ο οδηγός φορτίου παραδίδει τα φορτία στο προσωπικό της επιχείρησης παραλαβής, το οποίο φροντίζει, κατά την παραλαβή, για τη διαχείριση των εμπορευμάτων. Οι μη υποβοηθούμενες παραδόσεις περιλαμβάνουν πρακτικές κατά τις οποίες οι μεταφορείς εμπορευμάτων παραδίδουν μόνοι τους τα εμπορεύματα σε ασφαλείς χώρους. Στις περιπτώσεις των μη υποβοηθούμενων παραδόσεων, οι οδηγοί έχουν μεγαλύτερη συμμετοχή στη διαχείριση των εμπορευμάτων, δεδομένου ότι συχνά πρέπει να ταξινομούν τα εμπορεύματα κατά την άφιξη [1]. Αυτό ισχύει ιδιαίτερα σε τομείς όπως η παράδοση τροφίμων, όπου τα εμπορεύματα μπορεί να χρειαστεί να οργανωθούν και να τοποθετηθούν ανάλογα με τη θερμοκρασία τους και άλλα χαρακτηριστικά. Καθώς οι μη υποβοηθούμενες παραδόσεις συνεπάγονται μεγαλύτερη ευθύνη για τον οδηγό, τείνουν να προτιμώνται από τους παραλήπτες εμπορευμάτων παρά από τον μεταφορέα. Αντιστρόφως, οι μεταφορείς προτιμούν υποβοηθούμενες παραδόσεις, οι οποίες ενδέχεται να συνεπάγονται υψηλότερο κόστος προσωπικού για την παραλαβή επιχειρήσεων, ειδικά τη νύχτα [1]. Εάν οι παραδόσεις κατά τη διάρκεια της νύχτας είναι πολύ δαπανηρές για τους παραλήπτες, μπορεί να εξεταστεί το ενδεχόμενο παραδόσεων νωρίς το πρωί (πριν από την πρωινή ώρα αιχμής). Ωστόσο, αυτή η πρακτική συντομεύει το χρονικό περιθώριο για την διεκπεραίωση των παραδόσεων και μπορεί να προκαλέσει μετακυλιόμενες επιπτώσεις το πρωί.   </t>
  </si>
  <si>
    <r>
      <t xml:space="preserve">Η εφαρμογή των παραδόσεων εκτός αιχμής μπορεί να γίνει μονομερώς από τους μεταφορείς σε συγκεκριμένους τομείς. Οι επιχειρήσεις λιανικού εμπορίου, που ελέγχουν τόσο τη διανομή όσο και την εμπορία των αγαθών στην αλυσίδα εφοδιασμού τους, μπορούν να αποφασίσουν να εφαρμόσουν παραδόσεις εκτός αιχμής λόγω της χρονικής αποδοτικότητας που μπορεί να επιφέρει στις δραστηριότητές τους. Στις παραδόσεις που σχετίζονται με το ηλεκτρονικό εμπόριο, η χρήση σημείων παραλαβής/παράδοσης, όπως θυρίδες σε χώρους προσβάσιμους τη νύχτα, από τις μεταφορικές επιχειρήσεις μπορεί επίσης να διευκολύνει την εφαρμογή παραδόσεων εκτός αιχμής (βλ. </t>
    </r>
    <r>
      <rPr>
        <sz val="9"/>
        <color rgb="FF1FA784"/>
        <rFont val="Arial"/>
        <family val="2"/>
      </rPr>
      <t>Κόμβοι αστικών εμπορευματικών μεταφορών και σημεία παραλαβής/παράδοσης εμπορευμάτων - ΚΑΕ</t>
    </r>
    <r>
      <rPr>
        <sz val="9"/>
        <color rgb="FF000000"/>
        <rFont val="Arial"/>
        <family val="2"/>
      </rPr>
      <t xml:space="preserve">).  </t>
    </r>
  </si>
  <si>
    <t>Η αλλαγή των χρονοδιαγραμμάτων παράδοσης σε ώρες εκτός αιχμής μπορεί να είναι ιδιαίτερα χρήσιμη για τις πυκνότερες και πιο συμφορημένες αστικές περιοχές. Αυτό περιλαμβάνει τις αστικές περιοχές Κατηγορίας 1 και 2, καθώς και τις περιοχές με υψηλή τουριστική επισκεψιμότητα σε συγκεκριμένες στιγμές του έτους. Σε κάθε περίπτωση η υλοποίηση του μέτρου θα πρέπει να προσαρμόζεται στα τοπικά χαρακτηριστικά και ανάγκες. Για παράδειγμα, στους νησιωτικούς δήμους, οι αρχές θα πρέπει να λαμβάνουν υπόψη τις αφίξεις πλοίων στους λιμένες για να οργανώνουν πιθανούς χρόνους παράδοσης εκτός των ωρών αιχμής. Ομοίως, πόλεις με υψηλά ποσοστά εγκληματικότητας μπορεί να δυσκολευτούν με την εφαρμογή νυχτερινών παραδόσεων λόγω πιθανών προβλημάτων ασφάλειας για το προσωπικό παραλαβής.</t>
  </si>
  <si>
    <t>Οι αρχές μπορούν επίσης να προωθήσουν την ευρεία ανάπτυξη των παραδόσεων εκτός ωρών αιχμής με διάφορα μέτρα:</t>
  </si>
  <si>
    <t>Η ρύθμιση πρόσβασης των οχημάτων διανομής σε ώρες αιχμής αφορά αστικές περιοχές Κατηγορίας 1 και 2, καθώς και περιοχές υψηλής τουριστικής επισκεψιμότητας, όπου υπάρχει υψηλή συμφόρηση.</t>
  </si>
  <si>
    <r>
      <t xml:space="preserve">Οι κανονισμοί που επιβάλλουν παραδόσεις εκτός αιχμής, όπως η απαγόρευση των βαρέων φορτηγών οχημάτων κατά τις ώρες αιχμής, μπορούν να δημιουργήσουν κίνητρα για παραδόσεις εκτός αιχμής σε ολόκληρη την πόλη (βλ. </t>
    </r>
    <r>
      <rPr>
        <sz val="9"/>
        <color rgb="FF1FA784"/>
        <rFont val="Arial"/>
        <family val="2"/>
      </rPr>
      <t>Συστήματα ρύθμισης πρόσβασης οχημάτων σε αστικές περιοχές – ΣΡΠ</t>
    </r>
    <r>
      <rPr>
        <sz val="9"/>
        <color rgb="FF000000"/>
        <rFont val="Arial"/>
        <family val="2"/>
      </rPr>
      <t xml:space="preserve"> και </t>
    </r>
    <r>
      <rPr>
        <sz val="9"/>
        <color rgb="FF1FA784"/>
        <rFont val="Arial"/>
        <family val="2"/>
      </rPr>
      <t>Εξηλεκτρισμός εμπορευματικών μεταφορών - ΕΕΜ</t>
    </r>
    <r>
      <rPr>
        <sz val="9"/>
        <color rgb="FF000000"/>
        <rFont val="Arial"/>
        <family val="2"/>
      </rPr>
      <t xml:space="preserve">). Ομοίως, οι αρχές των πόλεων μπορούν να χρησιμοποιούν μηχανισμούς τιμολόγησης για τη χρέωση μεγαλύτερων οχημάτων που παραδίδουν αγαθά κατά τις ώρες αιχμής ως κίνητρο για τους μεταφορείς να μετατοπίσουν τις ώρες παράδοσης (βλ. </t>
    </r>
    <r>
      <rPr>
        <sz val="9"/>
        <color rgb="FF1FA784"/>
        <rFont val="Arial"/>
        <family val="2"/>
      </rPr>
      <t>Τιμολόγηση συμφόρησης, χρέωση οδικής υποδομής και διόδια - ΤΧΟ</t>
    </r>
    <r>
      <rPr>
        <sz val="9"/>
        <color rgb="FF000000"/>
        <rFont val="Arial"/>
        <family val="2"/>
      </rPr>
      <t xml:space="preserve">). Οι τουριστικές περιοχές θα μπορούσαν να εξετάσουν το ενδεχόμενο θέσπισης εποχιακών περιορισμών, προωθώντας τις παραδόσεις εκτός αιχμής μόνο όταν χρειάζεται κατά τη διάρκεια του έτους. </t>
    </r>
  </si>
  <si>
    <t>Παροχή κινήτρων στους παραλήπτες εμπορευμάτων</t>
  </si>
  <si>
    <t>Η παροχή κινήτρων στους παραλήπτες εμπορευμάτων αφορά τις αστικές περιοχές Κατηγορίας 1 και 2, καθώς και τις περιοχές υψηλής τουριστικής επισκεψιμότητας, όπου υπάρχει υψηλή συμφόρηση.</t>
  </si>
  <si>
    <t xml:space="preserve">Οι αρχές μπορούν να παρέχουν κίνητρα σε παραλήπτες εμπορευμάτων που συμμετέχουν σε προγράμματα παράδοσης εκτός αιχμής. Αυτό θα μπορούσε να αυξήσει την επιτυχία των προγραμμάτων παράδοσης εκτός των ωρών αιχμής, εξαλείφοντας το εμπόδιο της μη συμμόρφωσης των παραληπτών με τους υφιστάμενους κανονισμούς. Στην Αθήνα, για παράδειγμα, απαγορεύεται η παράδοση κατά τη διάρκεια της ημέρας. Ωστόσο, στην πράξη οι περισσότεροι μεταφορείς είναι αναγκασμένοι να παραδίδουν κατά τη διάρκεια της ημέρας, επειδή οι περισσότεροι παραλήπτες δεν δέχονται παραδόσεις εκτός ωρών αιχμής [3]. 
Τα κίνητρα έφεραν θετικά αποτελέσματα στη Νέα Υόρκη, μετά από μια αποτυχημένη προσπάθεια προώθησης των παραδόσεων εκτός αιχμής με επίκεντρο μόνο τους μεταφορείς εμπορευμάτων. Οι αρχές είχαν θεσπίσει έναν μηχανισμό τιμολόγησης με επιβάρυνση των μεταφορέων που κυκλοφορούσαν κατά τη διάρκεια των ωρών αιχμής για την προώθηση των παραδόσεων εκτός αιχμής. Το αποτέλεσμα ήταν μια πολύ περιορισμένη μετατόπιση του χρόνου παράδοσης και, αντίθετα, μειωμένα περιθώρια κέρδους για τους μεταφορείς [4]. Αυτό οφείλεται στο γεγονός ότι το σύστημα απέτυχε να μεταφέρει τα μέτρα τιμολόγησης στους παραλήπτες εμπορευμάτων, οι οποίοι εξακολουθούσαν να αναμένουν οι παραδόσεις να γίνονται κατά τη διάρκεια της ημέρας. Για να αντιμετωπιστεί αυτή η ανησυχία, οι αρχές άρχισαν να παρέχουν οικονομικά κίνητρα στους παραλήπτες εμπορευμάτων για να συμμετάσχουν σε ένα πιλοτικό πρόγραμμα παράδοσης εκτός αιχμής. Το κίνητρο αποσκοπούσε στην κάλυψη των αυξήσεων του κόστους προσωπικού και του λειτουργικού κόστους για τις συμμετέχουσες επιχειρήσεις. Μετά την πιλοτική εφαρμογή και τον τερματισμό των κινήτρων, οι περισσότερες επιχειρήσεις παραλαβής που χρησιμοποιούσαν υποβοηθούμενες παραδόσεις σταμάτησαν τις παραδόσεις εκτός αιχμής. Ωστόσο, εκείνες με τις μη υποβοηθούμενες παραδόσεις συνέχισαν, αφού είχαν διαπιστώσει τα οφέλη των παραδόσεων εκτός αιχμής για τις δραστηριότητές τους [1, 4]. </t>
  </si>
  <si>
    <t>Ευαισθητοποίηση ενδιαφερομένων για τις εμπορευματικές μεταφορές</t>
  </si>
  <si>
    <t>Η ευαισθητοποίηση των ενδιαφερόμενων φορέων στον τομέα των εμπορευματικών μεταφορών αφορά αστικές περιοχές Κατηγορίας 1 και 2, καθώς και περιοχές υψηλής τουριστικής επισκεψιμότητας, όπου υπάρχει υψηλή συμφόρηση.</t>
  </si>
  <si>
    <t>Η ευαισθητοποίηση των ενδιαφερομένων φορέων για τις εμπορευματικές μεταφορές αφορά τη διαβούλευση μαζί τους πριν από την εφαρμογή ενός τέτοιου μέτρου.  Αυτό μπορεί να είναι ιδιαίτερα σημαντικό ενόψει της αύξησης της κυκλοφοριακής συμφόρησης σε ολόκληρη την πόλη, ακόμη και αν αυτή είναι προσωρινή. Στο Λονδίνο, για παράδειγμα, οι αρχές συνεργάστηκαν με τους μεταφορείς εμπορευμάτων και τους παραλήπτες πριν από τους Ολυμπιακούς Αγώνες του Λονδίνου για να αναπτύξουν παραδόσεις εκτός αιχμής κατά τη διάρκεια της διοργάνωσης. Διοργάνωσαν συζητήσεις με όλους τους σχετικούς εταίρους για να κατανοήσουν τις ανάγκες τους και να τονίσουν τα οφέλη ενός τέτοιου μέτρου κατά τη διάρκεια των Ολυμπιακών Αγώνων. Αυτό διευκόλυνε την ευρεία υιοθέτηση των παραδόσεων εκτός αιχμής κατά τη διάρκεια εκείνης της περιόδου [5, 10]. Στις τουριστικές πόλεις της Ελλάδας, τέτοιες διαβουλεύσεις θα μπορούσαν να είναι χρήσιμες για την εφαρμογή παραδόσεων εκτός αιχμής κατά τη διάρκεια της υψηλής τουριστικής περιόδου.</t>
  </si>
  <si>
    <t>Δεν χρειάζεται όλες οι επιχειρήσεις να στραφούν σε παραδόσεις εκτός αιχμής για να έχουν θετικά συνολικά οφέλη. Προηγούμενες αναλύσεις έχουν αναδείξει τα θετικά οφέλη από τη μετατόπιση του 20 έως 40% των αστικών παραδόσεων σε ώρες εκτός αιχμής [14, 10]. Σε πυκνότερες πόλεις όπως η Νέα Υόρκη, η εφαρμογή παραδόσεων εκτός αιχμής σε μεγαλύτερες μονάδες παραγωγής εμπορευμάτων, όπως μεγαλύτερα κτίρια και επιχειρήσεις με περισσότερους από 250 υπαλλήλους, θα μπορούσε να αποφέρει παρόμοια οφέλη με τη μετατόπιση περίπου του 15% της κυκλοφορίας φορτηγών στην πόλη σε παραδόσεις εκτός αιχμής [10].</t>
  </si>
  <si>
    <t xml:space="preserve">Η μετατόπιση των παραδόσεων σε ώρες εκτός αιχμής μπορεί να επιφέρει κόστος στους ιδιώτες μεταφορείς και παραλήπτες, καθώς και στις αρχές.  </t>
  </si>
  <si>
    <r>
      <t xml:space="preserve">Για τους </t>
    </r>
    <r>
      <rPr>
        <b/>
        <sz val="9"/>
        <color rgb="FF000000"/>
        <rFont val="Arial"/>
        <family val="2"/>
      </rPr>
      <t>μεταφορείς</t>
    </r>
    <r>
      <rPr>
        <sz val="9"/>
        <color rgb="FF000000"/>
        <rFont val="Arial"/>
        <family val="2"/>
      </rPr>
      <t xml:space="preserve">: η μετατόπιση των παραδόσεων σε ώρες εκτός αιχμής μπορεί να απαιτήσει ρυθμίσεις σχεδιασμού και διαπραγματεύσεις με τους αποστολείς εμπορευμάτων και τους παραλήπτες. Οι μεταφορείς ενδέχεται να κληθούν να αλλάξουν τις τεχνολογίες των οχημάτων για να μειώσουν τον θόρυβό τους. Οι επιλογές περιλαμβάνουν την αγορά εξαρτημάτων χαμηλού θορύβου για τυποποιημένα φορτηγά, όπως συγκεκριμένα ελαστικά ή ανυψωτήρες οχημάτων για εργασίες φορτοεκφόρτωσης, καθώς και την αγορά πιο αθόρυβων τεχνολογιών φορτηγών, συμπεριλαμβανομένων των πετρελαιοκίνητων, υβριδικών και ηλεκτρικών φορτηγών [8]. Μπορούν επίσης να προωθήσουν την εκπαίδευση του προσωπικού για την ελαχιστοποίηση του θορύβου κατά τη διάρκεια των παραδόσεων [8]. Εάν οι αρχές προωθούν τις παραδόσεις εκτός αιχμής με την εφαρμογή μηχανισμών τιμολόγησης των ωρών αιχμής που απευθύνονται στους μεταφορείς, προηγούμενα παραδείγματα υπογραμμίζουν ότι οι μηχανισμοί αυτοί αυξάνουν μόνο το κόστος μεταφοράς για τους μεταφορείς, χωρίς να οδηγούν σε αποτελεσματική χρονική μετατόπιση των παραδόσεων. Στο Λονδίνο, για παράδειγμα, οι αυξήσεις στο ποσό του τέλους κυκλοφοριακής συμφόρησης μεταξύ 2005 και 2011, από 5 σε 10 λίρες Αγγλίας, δεν μείωσαν τον αριθμό των εισερχόμενων εμπορευματικών οχημάτων που διέρχονται από την περιοχή εφαρμογής κατά τις ώρες αιχμής, αλλά αύξησαν το λειτουργικό κόστος για τους μεταφορείς [9].  </t>
    </r>
  </si>
  <si>
    <r>
      <t xml:space="preserve">Για τους </t>
    </r>
    <r>
      <rPr>
        <b/>
        <sz val="9"/>
        <color rgb="FF000000"/>
        <rFont val="Arial"/>
        <family val="2"/>
      </rPr>
      <t>παραλήπτες</t>
    </r>
    <r>
      <rPr>
        <sz val="9"/>
        <color rgb="FF000000"/>
        <rFont val="Arial"/>
        <family val="2"/>
      </rPr>
      <t xml:space="preserve">: Οι μετατοπίσεις στους χρόνους παράδοσης μπορεί να συνεπάγονται κόστος για τους παραλήπτες εμπορευμάτων, τόσο για τις υποβοηθούμενες όσο και για τις μη υποβοηθούμενες παραδόσεις. Και στις δύο περιπτώσεις, οι παραλήπτες ενδέχεται να χρειαστεί να αναπτύξουν υποδομές που θα επιτρέπουν ασφαλείς, αποτελεσματικές και αθόρυβες νυχτερινές παραδόσεις. Μπορεί να απαιτηθούν επενδύσεις σε υποδομές για εξοπλισμό επιτήρησης, τόσο για την είσοδο στις εγκαταστάσεις όσο και για το εσωτερικό τους. Ενδέχεται επίσης να χρειαστούν επενδύσεις σε χώρους στάθμευσης για την απόθεση των εμπορευμάτων. Η προσαρμογή των χώρων με τη χρήση υλικών που απορροφούν τον θόρυβο θα μπορούσε να επιφέρει περαιτέρω κόστος. Οι μη υποβοηθούμενες παραδόσεις θα μπορούσαν να απαιτήσουν την ανάπτυξη ή την προσαρμογή υποδομών για τη διευκόλυνση της πρόσβασης στις εγκαταστάσεις και την παράδοση των εμπορευμάτων, για παράδειγμα με τη χρήση θυρίδων παράδοσης ή σημείων εισόδου χωρίς κλειδί. Οι υποβοηθούμενες παραδόσεις θα μπορούσαν να επιφέρουν υψηλότερο κόστος προσωπικού για τους παραλήπτες, ιδίως σε περιβάλλοντα με υψηλότερους μισθούς για την εργασία κατά τις νυχτερινές ώρες από ό,τι για την εργασία κατά τη διάρκεια της ημέρας. Θα μπορούσε επίσης να απαιτήσει την εκπαίδευση του προσωπικού σε πρακτικές μείωσης του θορύβου [8].         </t>
    </r>
  </si>
  <si>
    <r>
      <t xml:space="preserve">Για τις </t>
    </r>
    <r>
      <rPr>
        <b/>
        <sz val="9"/>
        <color rgb="FF000000"/>
        <rFont val="Arial"/>
        <family val="2"/>
      </rPr>
      <t>δημόσιες αρχές</t>
    </r>
    <r>
      <rPr>
        <sz val="9"/>
        <color rgb="FF000000"/>
        <rFont val="Arial"/>
        <family val="2"/>
      </rPr>
      <t>: το κόστος που θα επωμιστούν οι αρχές για την προώθηση των παραδόσεων εκτός αιχμής θα εξαρτηθεί από το είδος της στήριξης που θα δοθεί για την προώθηση αυτής της πρακτικής. Οι αρχές μπορούν να επιβαρυνθούν με δαπάνες προσωπικού για την ανάπτυξη προγραμμάτων δέσμευσης και προώθησης που αυξάνουν την ευαισθητοποίηση σχετικά με τα οφέλη των παραδόσεων εκτός αιχμής. Η αύξηση των δυνατοτήτων επιβολής της πολιτικής  των αστυνομικών υπηρεσιών μπορεί επίσης να αυξήσει το κόστος προσωπικού [3]. Οι αρχές μπορούν επίσης να επιβαρυνθούν με κόστος δίνοντας επιδοτήσεις σε μεταφορείς ή/και παραλήπτες σε πιλοτικά προγράμματα. Πρόσθετη χρηματοδοτική στήριξη θα μπορούσε να δοθεί για το κόστος προσαρμογής των υποδομών για τη μείωση των θορύβων που συνδέονται με τις νυχτερινές παραδόσεις.</t>
    </r>
  </si>
  <si>
    <r>
      <t xml:space="preserve">Η υποστήριξη των κατοίκων για παραδόσεις εκτός αιχμής σε γειτονιές που επηρεάζονται μπορεί να αποτελέσει πρόκληση, ιδίως λόγω της πιθανής αύξησης του νυχτερινού θορύβου. Προηγούμενες εμπειρίες στη Θεσσαλονίκη δείχνουν ότι οι πολίτες μπορούν να δουν την αξία των παραδόσεων εκτός αιχμής ως τρόπο μείωσης των αρνητικών εξωτερικών επιπτώσεων που συνδέονται με την αστική εφοδιαστική αλυσίδα, αλλά μόνο εάν δεν επιφέρει πρόσθετες ανησυχίες. Ενώ θα ήταν επιρρεπείς στο να αποδεχθούν τους θορύβους πριν από τις ώρες κοινής ησυχίας (πριν από τις 10 μ.μ.), μετά ο θόρυβος δεν είναι ανεκτός [11]. Μια διέξοδος είναι να προωθήσουν και να διευκολύνουν οι αρχές τις πρακτικές για τη μείωση του θορύβου στις παραδόσεις όσο το δυνατόν περισσότερο μεταξύ των μεταφορέων και των παραληπτών. Ένας τρόπος για να γίνει αυτό μπορεί να είναι η οικονομική στήριξη για την αντικατάσταση των υλικών του οδοστρώματος στους χώρους φορτοεκφόρτωσης με πιο μαλακά και απορροφητικά υλικά. Το ίδιο μπορεί να επιτύχει και η προώθηση τεχνολογιών μείωσης του θορύβου των οχημάτων και πρακτικών εκπαίδευσης για τους παραλήπτες και τους μεταφορείς [8]. Ο εξηλεκτρισμός του στόλου μπορεί επίσης να είναι ένας τρόπος για την περαιτέρω μείωση των θορύβων των οχημάτων κατά τη διάρκεια της νύχτας (βλ. </t>
    </r>
    <r>
      <rPr>
        <sz val="9"/>
        <color rgb="FF1FA784"/>
        <rFont val="Arial"/>
        <family val="2"/>
      </rPr>
      <t>Εξηλεκτρισμός εμπορευματικών μεταφορών - ΕΕΜ</t>
    </r>
    <r>
      <rPr>
        <sz val="9"/>
        <color rgb="FF000000"/>
        <rFont val="Arial"/>
        <family val="2"/>
      </rPr>
      <t xml:space="preserve">). </t>
    </r>
  </si>
  <si>
    <t xml:space="preserve">Η εξασφάλιση της συμμόρφωσης των παραληπτών αποτελεί επίσης πρόκληση. Προηγούμενες αναλύσεις έχουν δείξει ότι, μόλις εφαρμοστούν οι παραδόσεις εκτός αιχμής, οι μεταφορείς κερδίζουν τα περισσότερα ως αποτέλεσμα ενός τέτοιου μέτρου, αλλά οι παραλήπτες μπορούν να επωμιστούν το υψηλότερο κόστος και να αποκομίσουν μικρότερα οφέλη [10]. Ωστόσο, χωρίς την υποστήριξη και τη συμφωνία των παραληπτών, οι αρχές μπορεί να θεωρούν δύσκολο να επιβάλουν ρεαλιστικά τους κανονισμούς παράδοσης εκτός αιχμής. Αυτό συμβαίνει για παράδειγμα στην Αθήνα, όπου η επιβολή των υποχρεωτικών παραδόσεων εκτός αιχμής εμποδίζεται από τη δυσκολία προώθησης αυτής της πρακτικής μεταξύ των παραληπτών [3]. Η προώθηση προγραμμάτων για τη μερική κάλυψη του κόστους των παραληπτών στα αρχικά στάδια μπορεί να αποτελέσει μια πρώτη διέξοδο στο ζήτημα αυτό. Οι διαπραγματεύσεις και η εμπλοκή του κοινού με την ανάδειξη των πλεονεκτημάτων που μπορεί να έχει μια τέτοια πρακτική για μια επιχείρηση μπορούν επίσης να αποτελέσουν μια διέξοδο προς τα εμπρός. Για παράδειγμα, δεδομένου ότι η πρακτική αυτή μπορεί να υποστηρίξει πιο βιώσιμη εφοδιαστική αλυσίδα, οι παραλήπτες που την εφαρμόζουν μπορούν να επωφεληθούν από τη βελτίωση της δημόσιας εικόνας - ειδικά αν η φορτοεκφόρτωση δεν προκαλεί πρόσθετη συμφόρηση στους γειτονικούς δρόμους.  </t>
  </si>
  <si>
    <t xml:space="preserve">Η ασφάλεια του προσωπικού τους λόγω της νυχτερινής εργασίας είναι μια ακόμη πρόκληση για τους παραλήπτες. Στο Μπουένος Άιρες, ένα πιλοτικό πρόγραμμα για την προώθηση των παραδόσεων εκτός αιχμής απέτυχε εν μέρει λόγω της έλλειψης ασφάλειας για το προσωπικό κατά την επιστροφή στο σπίτι τους τις νυχτερινές ώρες [12]. Οι λύσεις για τη βελτίωση της εφαρμογής των νυχτερινών παραδόσεων περιλαμβάνουν τη διασφάλιση ελάχιστων επιπέδων υποδομών δημόσιου φωτισμού και την αύξηση των περιπολιών της αστυνομίας σε περιοχές εκτός αιχμής φορτοεκφόρτωσης.  </t>
  </si>
  <si>
    <t xml:space="preserve">Τέλος, κατά την ανάπτυξη παραδόσεων εκτός ωρών αιχμής, οι παραλήπτες μπορεί να δυσκολεύονται να εμπιστευτούν τους μεταφορείς για μη υποβοηθούμενες παραδόσεις. Σε μια έρευνα που πραγματοποιήθηκε στην πόλη του Βόλου, στην Ελλάδα, οι παραλήπτες που ενδιαφέρονται για την εφαρμογή παραδόσεων εκτός αιχμής έδειξαν ως επί το πλείστο προτίμηση στις υποβοηθούμενες παραδόσεις, καθώς δεν εμπιστεύονταν τους οδηγούς να εισέλθουν στις εγκαταστάσεις τους [13]. Καθώς οι υποβοηθούμενες παραδόσεις μπορεί να είναι πιο δαπανηρές για τους παραλήπτες λόγω του υψηλότερου κόστους προσωπικού, είναι σημαντικό να ενισχυθεί η εμπιστοσύνη μεταξύ μεταφορέων και παραληπτών ώστε να επιτραπεί η μη υποβοηθούμενη παράδοση. Για το σκοπό αυτό, οι αρχές μπορούν να χρησιμεύσουν ως ανεξάρτητο τρίτο μέρος για να διευκολύνουν τον καθορισμό σαφών όρων για την παροχή υπηρεσιών μη υποβοηθούμενης παράδοσης εκτός των ωρών αιχμής μεταξύ των ενδιαφερόμενων μεταφορέων και των παραληπτών.  </t>
  </si>
  <si>
    <t xml:space="preserve">Η μετάβαση σε παραδόσεις εκτός αιχμής θα μπορούσε επίσης να δημιουργήσει προκλήσεις για τους εργαζόμενους στην παράδοση εμπορευμάτων. Για τους οδηγούς οχημάτων, η εργασία σε νυχτερινές βάρδιες θα μπορούσε να επιφέρει διαταραχές στις συνήθειες ύπνου, ιδίως για δρομολόγια που ξεκινούν τις πρώτες πρωινές ώρες (μεταξύ 00:00 και 05:00 π.μ.) [1]. Είναι σημαντικό για τις αρχές και τις μεταφορικές επιχειρήσεις να κατανοήσουν τις συνθήκες εργασίας των ατόμων που εργάζονται στην παράδοση εμπορευμάτων κατά τις νυχτερινές ώρες παράδοσης και να εγγυηθούν ελάχιστα πρότυπα ποιότητας. Από την άλλη πλευρά, οι παραδόσεις εκτός αιχμής μπορούν επίσης να αποφέρουν οφέλη που θα πρέπει να κοινοποιούνται, όπως η μείωση του άγχους κατά την οδήγηση λόγω της μικρότερης συμφόρησης και του ενδεχόμενου ατυχήματος [1].  </t>
  </si>
  <si>
    <t xml:space="preserve">Η μείωση της κυκλοφοριακής συμφόρησης λόγω των παραδόσεων εκτός αιχμής μπορεί να επιφέρει εξοικονόμηση στις εκπομπές αερίων του θερμοκηπίου και τοπικών ρύπων. Στη Νέα Υόρκη, το Παρίσι και τη Στοκχόλμη, οι εμπειρίες δείχνουν ότι τέτοια προγράμματα μπορούν να μειώσουν περίπου τα τρία τέταρτα των εκπομπών CO2 από τις μετακινήσεις, ενώ παράλληλα μειώνουν τους χρόνους παράδοσης κατά περισσότερο από 50% [2]. Η μείωση των εκπομπών προέρχεται από τη μείωση της αστικής συμφόρησης και τις μικρότερες διανυόμενες αποστάσεις κατά την αναζήτηση χώρων στάθμευσης και φορτοεκφόρτωσης, τόσο για τους επιβάτες όσο και για τα εμπορεύματα. Μια ανάλυση στο Τορόντο προέβλεψε ότι η εφαρμογή μιας μετατόπισης του 30% των αστικών παραδόσεων σε νυχτερινές ώρες θα μπορούσε να μειώσει ελαφρώς τις εκπομπές αερίων του θερμοκηπίου και τοπικών ρύπων στην πόλη [14]. Η μεγαλύτερη εξοικονόμηση εκπομπών αερίων του θερμοκηπίου προήλθε από τη βελτίωση της κυκλοφορίας κατά την ώρα αιχμής για τις επιβατικές μεταφορές, ενώ η μείωση των τοπικών ρύπων, ιδίως των σωματιδίων PM 2.5, προήλθε κυρίως από τη μείωση της συμφόρησης τόσο για τις επιβατικές όσο και για τις εμπορευματικές μεταφορές [14].   </t>
  </si>
  <si>
    <t xml:space="preserve">Οι παραδόσεις εκτός αιχμής μπορούν επίσης να έχουν επιχειρηματικό νόημα τόσο για τους μεταφορείς όσο και για τους παραλήπτες. Μπορούν να επιτρέψουν στους μεταφορείς να βελτιστοποιήσουν τους χρόνους μετακίνησης, τις ταχύτητες και τις διανυόμενες αποστάσεις σε οδούς με λιγότερη συμφόρηση, πραγματοποιώντας έτσι μεγαλύτερες διαδρομές παράδοσης με λιγότερα και καλύτερα φορτωμένα οχήματα, συμβάλλοντας επίσης στη μείωση των εκπομπών [1]. Οι μειώσεις στους χρόνους παράδοσης αντιπροσωπεύουν μειώσεις στο κόστος παράδοσης για τους μεταφορείς. Πρόσθετη εξοικονόμηση κόστους μπορεί να προέλθει από λιγότερα πρόστιμα στάθμευσης κατά τη διάρκεια των παραδόσεων σε ώρες αιχμής [8]. Από επιχειρησιακή άποψη, οι παραλήπτες εμπορευμάτων μπορούν επίσης να επωφεληθούν από την ύπαρξη αυτής της πρακτικής. Τα θετικά αντισταθμιστικά οφέλη για τους παραλήπτες περιλαμβάνουν μεγαλύτερη αξιοπιστία των χρόνων παράδοσης λόγω μικρότερης συμφόρησης [1]. Η υψηλότερη αξιοπιστία μπορεί, με τη σειρά της, να βελτιώσει τις διαδικασίες προγραμματισμού για τους παραλήπτες, ιδίως για όσους εργάζονται στη βιομηχανία τροφίμων, όπου η πολυπλοκότητα της εφοδιαστικής αλυσίδας αυξάνεται λόγω της ευαισθησίας των εμπορευμάτων στη θερμοκρασία και των μεγάλων και τακτικών όγκων φορτίων που πρέπει να προγραμματιστούν [1].  </t>
  </si>
  <si>
    <t>Οι παραδόσεις εκτός αιχμής μπορούν επίσης να προκαλέσουν αυξημένες μεταφορές επιβατών και εμπορευμάτων, εξισορροπώντας εν μέρει την πιθανή εξοικονόμηση εκπομπών από αυτό το μέτρο. Προηγούμενες μελέτες στην Αθήνα έχουν δείξει ότι οι παραδόσεις εκτός ωρών αιχμής οδηγούν σε μικρές αυξήσεις της ταχύτητας μετακίνησης σε ώρες αιχμής λόγω χαμηλότερης συμφόρησης, αλλά προκαλούν επίσης μειώσεις της ταχύτητας μετακίνησης σε χρονοδιαγράμματα εκτός αιχμής καθώς η κυκλοφορία προσαρμόζεται σε νέα μοτίβα [6]. Παρομοίως, μια πρόβλεψη των πιθανών επιπτώσεων των παραδόσεων εκτός αιχμής στο Τορόντο διαπίστωσε ότι οι μειώσεις στη συμφόρηση προκαλούν αυξημένες επιβατικές μετακινήσεις, αντισταθμίζοντας εν μέρει τα οφέλη. Ενώ ο καθαρός αντίκτυπος ήταν θετικός, η επαγόμενη ζήτηση μείωσε τις συνολικές ώρες κυκλοφορίας που εξοικονομήθηκαν από το μέτρο κατά 30% περίπου [7]. Επίσης, στο Τορόντο, μια πρόβλεψη των επιπτώσεων των εκπομπών που συνδέονται με τις παραδόσεις εκτός αιχμής διαπίστωσε ότι η πρακτική αυτή μπορεί να δημιουργήσει μεγαλύτερα χιλιόμετρα διανυθέντων εμπορευματικών οχημάτων (vkm). Επίσης, στο Τορόντο, μια πρόβλεψη των επιπτώσεων των εκπομπών που συνδέονται με τις παραδόσεις εκτός αιχμής διαπίστωσε ότι η πρακτική αυτή μπορεί να δημιουργήσει αύξηση των διανυθέντων χιλιομέτρων εμπορευματικών οχημάτων. Αυτό το φαινόμενο ανάκαμψης οφείλεται στο γεγονός ότι οι επιχειρήσεις επιδιώκουν να μεγιστοποιήσουν τη χρήση άδειων οδικών αξόνων για να παραδώσουν σε περισσότερους πελάτες, αυξάνοντας το μήκος των διαδρομών κατά τη διάρκεια της νύχτας.  Οι μακρύτερες διαδρομές σημαίνουν τελικά υψηλότερες εκπομπές αερίων του θερμοκηπίου και τοπικών ρύπων. Ενώ η μελέτη διαπίστωσε ότι οι εκπομπές αερίων του θερμοκηπίου και τοπικών ρύπων θα μειωθούν μετά την εφαρμογή των παραδόσεων εκτός αιχμής, η μείωση αυτή είναι περιορισμένη λόγω της επαγόμενης μετακίνησης των επιβατών και των μεγαλύτερων διαδρομών που προκύπτουν από αυτή την πρακτική [14].</t>
  </si>
  <si>
    <t>Οι αρχές μπορούν να επιβαρυνθούν με δαπάνες που κυμαίνονται από μηδενικές προκαταβολικές επενδύσεις έως αρκετές χιλιάδες ευρώ, ανάλογα με τους τύπους στήριξης των επιχειρήσεων που προτίθενται να χορηγήσουν. Η δημιουργία εσωτερικών πόρων για τον σχεδιασμό, την ανάπτυξη και την παρακολούθηση συστημάτων υποστήριξης των παραδόσεων εκτός αιχμής μπορεί να απαιτήσει εξειδικευμένο εσωτερικό προσωπικό. Η άμεση στήριξη των παραληπτών για την ενθάρρυνση της αρχικής υιοθέτησης των παραδόσεων εκτός αιχμής κατά τη διάρκεια των πιλοτικών προγραμμάτων θα μπορούσε να απαιτήσει προσωρινές επιδοτήσεις σε κάθε συμμετέχουσα επιχείρηση. Στη Νέα Υόρκη, οι επιδοτήσεις ανήλθαν συνολικά σε 66 000 δολάρια ΗΠΑ (61 263 ευρώ). Οι αρχές έδωσαν 2 000 δολάρια ΗΠΑ (1 856 ευρώ) σε 33 παραλήπτες στην πόλη για την υιοθέτηση παραδόσεων εκτός αιχμής για τουλάχιστον 6 μήνες [2]. Σε προηγούμενη ανάλυση στη Νέα Υόρκη κρίθηκε ότι η ιδανική επιδότηση ανά επιχείρηση ανά έτος που θα μπορούσε να οδηγήσει σε μια κατάσταση όπου το 14% έως 20% του συνόλου των παραδόσεων θα γίνονται εκτός της ώρας αιχμής για την πόλη αυτή θα ήταν μεταξύ 10 000 δολαρίων ΗΠΑ (9 282 ευρώ) και 15 000 δολαρίων ΗΠΑ (13 924 ευρώ) [10]. Τα οφέλη θα πρέπει να σταθμιστούν έναντι αυτού του κόστους.</t>
  </si>
  <si>
    <t xml:space="preserve">Η εφαρμογή συστημάτων παράδοσης εκτός αιχμής μπορεί να απαιτεί αρκετούς μήνες σχεδιασμού και δέσμευσης των ενδιαφερόμενων μερών, ακολουθούμενη από μια περίοδο πιλοτικής εφαρμογής. Σε τουριστικές περιοχές, η εφαρμογή μπορεί να προγραμματιστεί και να προετοιμαστεί κατά τη διάρκεια της χαμηλής τουριστικής περιόδου για την εφαρμογή κατά την υψηλή περίοδο. Για τις πόλεις που θέλουν να εισαγάγουν κανονισμό για να καταστήσουν τις παραδόσεις εκτός αιχμής υποχρεωτικές, ο διαδικαστικός χρόνος μπορεί να διαρκέσει από αρκετούς μήνες έως περισσότερο από ένα έτος. </t>
  </si>
  <si>
    <t>Η αλλαγή των ωραρίων πραγματοποίησης φορτοεκφορτώσεων σε ώρες εκτός αιχμής απαιτεί ευρεία συναίνεση μεταξύ των τοπικών αρχών, των κατοίκων, των ιδιωτικών μεταφορέων και των παραληπτών. Απαιτεί επίσης μια ρυθμιστική διαδικασία που περιλαμβάνει τη λήψη αποφάσεων και την απόκτηση εγκρίσεων σε πολλαπλά επίπεδα κυβέρνησης. Συγκεκριμένα, το μέτρο αυτό μπορεί να δρομολογηθεί με τη θέσπιση ενός νέου ή την αναθεώρηση ενός υφιστάμενου κανονισμού για την παράδοση εμπορευμάτων. Πριν τεθεί σε ισχύ ο κανονισμός αυτός, πρέπει να εγκριθεί από τα δημοτικά και περιφερειακά συμβούλια και να εγκριθεί από την αρμόδια αποκεντρωμένη διοίκηση, η οποία ενεργεί για λογαριασμό της ελληνικής  κυβέρνησης. Βάσει αυτού, το επίπεδο της συμμετοχής της ελληνικής κυβέρνησης θεωρείται χαμηλό έως μέτριο.</t>
  </si>
  <si>
    <t xml:space="preserve">1. Allmér, K., Feychting, S. (2016), Off-Peak Deliveries from a Business Model Perspective, Dissertation fo the obtention of the degree of Master of Science, KTH Industrial Engineering and Management, Industrial Management, https://kth.diva-portal.org/smash/get/diva2:955845/FULLTEXT01.pdf  </t>
  </si>
  <si>
    <t xml:space="preserve">2. Sánchez-Díaz, I., Georén, P., and Brolinson, M., (2017), “Shifting urban freight deliveries to the off-peak hours: a review of theory and practice”, in Transport Reviews, Vol.37(4):521-543 </t>
  </si>
  <si>
    <t xml:space="preserve">3. ITF (2023), Internal Consultations with Greek authories, 14-21 June 2023.   </t>
  </si>
  <si>
    <t xml:space="preserve">4. Holguín Veras, J., Wang, Q., Xu, N., Ozbay, K., Cetin, M. &amp; Polimeni, J. (2006), “The impacts of time of day pricing on the behavior of freight carriers in a congested urban area: Implications to road pricing”, in Transportation Research Part A: Policy and Practice, Vol. 40(9):744-766.  </t>
  </si>
  <si>
    <t xml:space="preserve">5. Browne, M., Allen, J., Wainwright, I., Palmer, A., &amp; Williams, I. (2014). London 2012: Changing delivery patterns in response to the impact of the Games on traffic flows. International Journal of Urban Sciences, 18, 244–261. doi: 10.1080/12265934.2014.929508 </t>
  </si>
  <si>
    <t xml:space="preserve">6. Yannis, G., J. Golias, and C. Antoniou. 2006. “Effects of Urban Delivery Restrictions on Traffic Movements.” Transportation Planning and Technology 29 (4): 295–311. doi: 10.1080/03081060600905566   </t>
  </si>
  <si>
    <t xml:space="preserve">7. Chowdhury, T., Vaughan, J., Saleh, M., Mousavi, K., Hatzopoulou, M., &amp; Roorda, M. J. (2022). Modeling the Impacts of Off-Peak Delivery in the Greater Toronto and Hamilton Area. Transportation Research Record, 2676(10), 413–425. https://doi.org/10.1177/03611981221089552  </t>
  </si>
  <si>
    <t xml:space="preserve">8. Holguín-Veras, J.; Marquis, R.; Campbell, S.; Wojtowicz, J.; Wang, C.; Jaller, M.; Hodge, S.; Rothbard, S.; Goevaers, R. (2013). “Fostering the Use of Unassisted Off-Hour Deliveries”. Transportation Research Record: Journal of the Transportation Research Board, 2379(), 57–63. doi:10.3141/2379-07  </t>
  </si>
  <si>
    <t xml:space="preserve">9. Broaddus, A., Browne, M., &amp; Allen, J. (2015). Sustainable freight: Impacts of the London Congestion Charge  and  Low  Emissions  Zone.  Transportation  Research  Board  Annual  Conference. Washington, DC, in Sánchez-Díaz, I., Georén, P., and Brolinson, M., (2017), “Shifting urban freight deliveries to the off-peak hours: a review of theory and practice”, in Transport Reviews, Vol.37(4):521-543 </t>
  </si>
  <si>
    <t xml:space="preserve">10. Holguín-Veras, J.; Ozbay, K.; Kornhauser, A.; Brom, M.; Iyer, S.; Yushimito, W.; Ukkusuri, S.; Allen, B.; Silas, M. (2011). “Overall Impacts of Off-Hour Delivery Programs in New York City Metropolitan Area”. Transportation Research Record: Journal of the Transportation Research Board, 2238(), 68–76. doi:10.3141/2238-09 </t>
  </si>
  <si>
    <t xml:space="preserve">11. Zelidis MA, Bouhouras E, Basbas S, Campisi T, Ftergioti S. “Residents’ acceptance for night deliveries policy in the city of Thessaloniki, Greece”. In Transportation Research Procedia. 2023;69:520–7. doi: 10.1016/j.trpro.2023.02.203. Epub 2023 Feb 22. PMCID: PMC9945205. </t>
  </si>
  <si>
    <t xml:space="preserve">12. Paternina Blanco, J., Windisch, E., Perkins, S., Ito, A., &amp; Leape, J. (2022), Decarbonising Transport in Latin American cities: A review of policies and key challenges, https://publications.iadb.org/publications/english/viewer/Decarbonising-Transport-in-Latin-American-Cities-A-Review-of-Policies-and-Key-Challenges.pdf  </t>
  </si>
  <si>
    <t xml:space="preserve">13. Hatzistamatis, N., Nathanail, E., Karakikes, I., 2019, Can night deliveries actually work in a medium size Greek city?, 9th International Congress on Transportation Research, Greece, Available online: https://www.researchgate.net/publication/337010690_Can_night_deliveries_actually_work_in_a_medium_size_Greek_city  </t>
  </si>
  <si>
    <t xml:space="preserve">14. M. Saleh, T. Chowdhury, J. Vaughan, A. Wang, K. Mousavi, M.J. Roorda, M. Hatzopoulou, “Climate and air quality impacts of off-peak commercial deliveries”, in Transportation Research Part D: Transportation Environment, Vol. 109 (2022), Article 103360, https://doi.org/10.1016/j.trd.2022.103360  </t>
  </si>
  <si>
    <t>✓ Εκστρατείες ευαισθητοποίησης και κατάρτισης
✓ Προγράμματα αναγνώρισης
✓ Συμπερίληψη στις διαδικασίες σύναψης δημοσίων συμβάσεων 
✓ Χρηματοδοτική υποστήριξη εκπαιδευτικών προγραμμάτων και εργαλείων</t>
  </si>
  <si>
    <t xml:space="preserve">✓ Εκστρατείες ευαισθητοποίησης και κατάρτισης
✓ Συμπερίληψη στις διαδικασίες σύναψης δημοσίων συμβάσεων </t>
  </si>
  <si>
    <t xml:space="preserve">✓ Εκστρατείες ευαισθητοποίησης και κατάρτισης
✓ Προγράμματα αναγνώρισης
✓ Συμπερίληψη στις διαδικασίες σύναψης δημοσίων συμβάσεων </t>
  </si>
  <si>
    <t xml:space="preserve">Ο όρος «οικολογική οδήγηση» αναφέρεται στη συμπεριφορά και τις πρακτικές οδήγησης που αυξάνουν την αποδοτικότητα και μειώνουν τις εξωτερικές επιδράσεις που συνδέονται με τη χρήση του οχήματος. Οι πρακτικές αυτές περιλαμβάνουν τη μείωση του ρελαντί (δηλαδή την παραμονή του κινητήρα σε λειτουργία ενώ το όχημα δεν κινείται), καθώς και τη μείωση της ταχύτητας του οχήματος και την αποφυγή της επιτάχυνσης και του σκληρού φρεναρίσματος όσο το δυνατόν περισσότερο. Στις λοιπές πρακτικές περιλαμβάνεται η συντηρητική χρήση κλιματισμού και ο σχεδιασμός διαδρομών ώστε να παρέχονται οι καλύτερες συνθήκες οδήγησης για οικολογική οδήγηση. Οι παράγοντες που επηρεάζουν τις συνθήκες οδήγησης μπορεί να περιλαμβάνουν τον τύπο του τοπίου, τόσο ως προς το υψόμετρο όσο και ως προς τον βαθμό καμπυλότητας, καθώς και την ποιότητα και τα υλικά της οδού, αλλά και τα επίπεδα κυκλοφοριακής συμφόρησης [1].  </t>
  </si>
  <si>
    <r>
      <t xml:space="preserve">Η οικολογική οδήγηση μπορεί να μειώσει τα επίπεδα των χρησιμοποιούμενων καυσίμων, αποκομίζοντας οφέλη τόσο για τους μεταφορείς όσο και για τους κατοίκους των γύρω περιοχών. Το μέτρο αυτό μπορεί να οδηγήσει σε εξοικονόμηση καυσίμων από 3% έως περισσότερο από 25%, τόσο για τα πετρελαιοκίνητα όσο και για τα βενζινοκίνητα οχήματα [1]. Η αυξημένη αποδοτικότητα των οχημάτων και των καυσίμων μπορεί να οδηγήσει σε χαμηλότερο λειτουργικό κόστος για τους μεταφορείς, τόσο λόγω της εξοικονόμησης καυσίμων όσο και λόγω του δυνητικά χαμηλότερου κόστους συντήρησης των οχημάτων [2, 3]. Η εξοικονόμηση καυσίμων οδηγεί σε μειώσεις των εκπομπών αερίων του θερμοκηπίου και ατμοσφαιρικών ρύπων. Άλλες θετικές εξωτερικές επιδράσεις περιλαμβάνουν μειώσεις των οδικών ατυχημάτων και των θορύβων οδήγησης, ιδιαίτερα σημαντικές κατά τις νυχτερινές παραδόσεις (βλ. </t>
    </r>
    <r>
      <rPr>
        <sz val="9"/>
        <color rgb="FF1FA784"/>
        <rFont val="Arial"/>
        <family val="2"/>
      </rPr>
      <t>Αλλαγές στα ωράρια φορτοεκφορτώσεων / διανομές εκτός αιχμής ΑΦΔ</t>
    </r>
    <r>
      <rPr>
        <sz val="9"/>
        <color rgb="FF000000"/>
        <rFont val="Arial"/>
        <family val="2"/>
      </rPr>
      <t xml:space="preserve">) [1].  </t>
    </r>
  </si>
  <si>
    <r>
      <t xml:space="preserve">Η οικολογική οδήγηση μπορεί να προωθηθεί μέσω </t>
    </r>
    <r>
      <rPr>
        <b/>
        <sz val="9"/>
        <color rgb="FF000000"/>
        <rFont val="Arial"/>
        <family val="2"/>
      </rPr>
      <t>μαθημάτων εκπαίδευσης</t>
    </r>
    <r>
      <rPr>
        <sz val="9"/>
        <color rgb="FF000000"/>
        <rFont val="Arial"/>
        <family val="2"/>
      </rPr>
      <t xml:space="preserve"> για τους οδηγούς φορτηγών και μέσω </t>
    </r>
    <r>
      <rPr>
        <b/>
        <sz val="9"/>
        <color rgb="FF000000"/>
        <rFont val="Arial"/>
        <family val="2"/>
      </rPr>
      <t>της χρήσης εργαλείων εντός του οχήματος</t>
    </r>
    <r>
      <rPr>
        <sz val="9"/>
        <color rgb="FF000000"/>
        <rFont val="Arial"/>
        <family val="2"/>
      </rPr>
      <t xml:space="preserve"> </t>
    </r>
    <r>
      <rPr>
        <b/>
        <sz val="9"/>
        <color rgb="FF000000"/>
        <rFont val="Arial"/>
        <family val="2"/>
      </rPr>
      <t>για τη μέτρηση της αποδοτικότητας της χρήσης</t>
    </r>
    <r>
      <rPr>
        <sz val="9"/>
        <color rgb="FF000000"/>
        <rFont val="Arial"/>
        <family val="2"/>
      </rPr>
      <t xml:space="preserve">. </t>
    </r>
  </si>
  <si>
    <r>
      <t xml:space="preserve">· Η </t>
    </r>
    <r>
      <rPr>
        <b/>
        <sz val="9"/>
        <color rgb="FF000000"/>
        <rFont val="Arial"/>
        <family val="2"/>
      </rPr>
      <t>εκπαίδευση των οδηγών</t>
    </r>
    <r>
      <rPr>
        <sz val="9"/>
        <color rgb="FF000000"/>
        <rFont val="Arial"/>
        <family val="2"/>
      </rPr>
      <t xml:space="preserve"> μπορεί να προωθηθεί από μεμονωμένους ή πολλαπλούς μεταφορείς, είτε σε συνεργασία με τις αρχές είτε ανεξάρτητα. Το κόστος μπορεί να κυμαίνεται μεταξύ 300 και 1 000 ευρώ ανά οδηγό, συμπεριλαμβανομένου του κόστους εκπαίδευσης και της απώλειας ωρών εργασίας [4]. </t>
    </r>
  </si>
  <si>
    <r>
      <t xml:space="preserve">· Τα </t>
    </r>
    <r>
      <rPr>
        <b/>
        <sz val="9"/>
        <color rgb="FF000000"/>
        <rFont val="Arial"/>
        <family val="2"/>
      </rPr>
      <t>εργαλεία εντός του οχήματος</t>
    </r>
    <r>
      <rPr>
        <sz val="9"/>
        <color rgb="FF000000"/>
        <rFont val="Arial"/>
        <family val="2"/>
      </rPr>
      <t xml:space="preserve"> για τη μέτρηση της αποτελεσματικότητας της οδήγησης του οχήματος περιλαμβάνουν πίνακες οργάνων εντός του οχήματος, εφαρμογές smartphone, συστήματα πλοήγησης GPS, συστήματα ανατροφοδότησης εκτός σύνδεσης, ειδικά συστήματα ανατροφοδότησης μετά την αγορά και απτικά πεντάλ. Η ανατροφοδότηση μπορεί να είναι οπτική, ακουστική και απτική, καθώς και να γίνεται σε πραγματικό χρόνο ή με καθυστέρηση, συνεχής ή διακεκομμένη [1]. Τα εργαλεία αυτά μπορεί να απαιτούν διαφόρων βαθμών αρχικές επενδύσεις, οι οποίες μπορούν να καλυφθούν σε μεγάλο βαθμό από τα βραχυπρόθεσμα, μεσοπρόθεσμα και μακροπρόθεσμα οφέλη τους.  </t>
    </r>
  </si>
  <si>
    <t xml:space="preserve">Οι αρχές μπορούν να προωθήσουν την οικολογική οδήγηση με διάφορα μέσα. </t>
  </si>
  <si>
    <t xml:space="preserve">Οι αρχές όλων των κατηγοριών αστικών περιοχών μπορούν να ευαισθητοποιήσουν σχετικά με τα οφέλη των εκστρατειών ευαισθητοποίησης και της κατάρτισης και να υποστηρίξουν την ανάπτυξή τους. Οι μικρότεροι δήμοι μπορούν να αναπτύξουν συνεργασίες με τις περιφερειακές αρχές ή με σχετικούς τοπικούς φορείς, όπως τα εμπορικά, επαγγελματικά και βιοτεχνικά επιμελητήρια, για τις πρωτοβουλίες αυτές.  </t>
  </si>
  <si>
    <r>
      <t xml:space="preserve">Η προώθηση της ευαισθητοποίησης μπορεί να περιλαμβάνει δραστηριότητες όπως η προετοιμασία υλικού σχετικά με τα οφέλη της οικολογικής οδήγησης για τους μεταφορείς, καθώς και σχετικά με τα διαθέσιμα προγράμματα οικονομικής ενίσχυσης για τη χρηματοδότηση των εκπαιδευτικών προγραμμάτων οικολογικής οδήγησης. Μπορεί επίσης να περιλαμβάνει τη διοργάνωση εκδηλώσεων για την προβολή των ίδιων πληροφοριών. Κατά την εκπόνηση αυτού του υλικού και των εκδηλώσεων, οι τοπικές αρχές μπορούν να αξιοποιήσουν προηγούμενες εμπειρίες από εκστρατείες που αναπτύχθηκαν για δραστηριότητες επιβατικών μεταφορών, ακόμη και αν το κοινό είναι διαφορετικό (βλ. </t>
    </r>
    <r>
      <rPr>
        <sz val="9"/>
        <color rgb="FF1FA784"/>
        <rFont val="Arial"/>
        <family val="2"/>
      </rPr>
      <t>Εκπαιδευτικά προγράμματα και εκστρατείες ευαισθητοποίησης - ΕΠΕ</t>
    </r>
    <r>
      <rPr>
        <sz val="9"/>
        <color rgb="FF000000"/>
        <rFont val="Arial"/>
        <family val="2"/>
      </rPr>
      <t xml:space="preserve">). </t>
    </r>
  </si>
  <si>
    <t xml:space="preserve">Τα προγράμματα αναγνώρισης είναι ευκολότερο να αναπτυχθούν για δήμους με μεγαλύτερους πόρους, όπως οι αστικές περιοχές Κατηγορίας 1 και οι μεγαλύτερες αστικές περιοχές Κατηγορίας 2, και σε περιφερειακό ή εθνικό επίπεδο. Μπορούν επίσης να είναι χρήσιμα για δήμους με υψηλή τουριστική επισκεψιμότητα, ιδίως για φορείς που στοχεύουν να συνεργαστούν με παρόχους υπηρεσιών, όπως ξενοδοχεία και εστιατόρια, που ξεκινούν πρακτικές οικολογικού τουρισμού. </t>
  </si>
  <si>
    <t>Οι τοπικές αρχές μπορούν επίσης να αναπτύξουν προγράμματα αναγνώρισης για τους μεταφορείς που υιοθετούν την οικολογική οδήγηση. Αυτό μπορεί να είναι ιδιαίτερα ελκυστικό για τους μεγάλους μεταφορείς που ενδιαφέρονται για τα προγράμματα εταιρικής κοινωνικής ευθύνης τους. Μπορεί επίσης να είναι ελκυστικό για μεταφορείς που συνεργάζονται με παγκόσμιους λιανοπωλητές και επιχειρήσεις, καθώς μπορεί να αναζητούν συνεργασία με μεταφορείς με αποδεδειγμένες πρακτικές αειφορίας.</t>
  </si>
  <si>
    <t>Συμπερίληψη στις διαδικασίες σύναψης δημοσίων συμβάσεων</t>
  </si>
  <si>
    <t xml:space="preserve">Η συμπερίληψη στις διαδικασίες σύναψης δημοσίων συμβάσεων αφορά όλους τις διαφορετικές κατηγορίες αστικών περιοχών. </t>
  </si>
  <si>
    <r>
      <t xml:space="preserve">Όλες οι τοπικές αρχές μπορούν επίσης να συμπεριλάβουν κριτήρια οικολογικής οδήγησης στις απαιτήσεις των δημόσιων συμβάσεων για τους εργολάβους τους (βλ. </t>
    </r>
    <r>
      <rPr>
        <sz val="9"/>
        <color rgb="FF1FA784"/>
        <rFont val="Arial"/>
        <family val="2"/>
      </rPr>
      <t>Πράσινες δημόσιες συμβάσεις - ΠΔΣ</t>
    </r>
    <r>
      <rPr>
        <sz val="9"/>
        <color rgb="FF000000"/>
        <rFont val="Arial"/>
        <family val="2"/>
      </rPr>
      <t>).</t>
    </r>
  </si>
  <si>
    <t xml:space="preserve">Οι αστικές περιοχές Κατηγορίας 1 και 2, καθώς και οι περιφέρειες, θα μπορούσαν να παρέχουν χρηματοδοτική υποστήριξη εκπαιδευτικών προγραμμάτων και εργαλείων, εφόσον διαθέτουν επαρκείς πόρους για το σκοπό αυτό. </t>
  </si>
  <si>
    <t xml:space="preserve">Οι εθνικές και περιφερειακές κυβερνήσεις, καθώς και οι τοπικές αρχές που διαθέτουν επαρκείς πόρους, μπορεί να είναι οι πλέον κατάλληλες για να υποστηρίξουν την οικονομική προσιτότητα των εκπαιδευτικών προγραμμάτων και εργαλείων, ιδίως για τους μικρότερου μεγέθους μεταφορείς που διαφορετικά δεν θα μπορούσαν ή δεν θα έδειχναν ενδιαφέρον για την παρακολούθησή τους. Οι εθνικές αρχές μπορούν επίσης να προωθήσουν τα προγράμματα οικολογικής κατάρτισης απαιτώντας τα ως μέρος των αδειών οδήγησης των οδηγών εμπορευμάτων. Μπορούν επίσης να βελτιώσουν την οικονομική προσιτότητα, μέσω προγραμμάτων όπως οι φορολογικές εκπτώσεις. </t>
  </si>
  <si>
    <t xml:space="preserve">Η προώθηση της οικολογικής οδήγησης μπορεί να συνεπάγεται τις ακόλουθες δαπάνες: δαπάνες προσωπικού και προετοιμασίας που σχετίζονται με τις εκπαιδεύσεις, την αγορά εργαλείων παρακολούθησης εντός του οχήματος και τα προγράμματα προώθησης που αναπτύσσουν οι αρχές. Το κόστος τείνει να είναι χαμηλότερο από εκείνο άλλων μέτρων.  </t>
  </si>
  <si>
    <t xml:space="preserve">Οι αρχές μπορούν να επενδύσουν σε ανθρώπινους πόρους για την προώθηση της ευαισθητοποίησης των μεταφορέων σχετικά με τα προγράμματα οικολογικής οδήγησης. Οι δραστηριότητες μπορούν να περιλαμβάνουν την προετοιμασία υλικού και τη διοργάνωση ενημερωτικών εκδηλώσεων για την παρουσίαση των πλεονεκτημάτων της οικολογικής οδήγησης για τους μεταφορείς εμπορευμάτων, καθώς και την επισήμανση των πιθανών χρηματοδοτικών μηχανισμών που μπορεί να είναι διαθέσιμοι για τη στήριξη των προγραμμάτων εκπαίδευσης στην οικολογική οδήγηση. Θα απαιτηθεί επίσης προσωπικό σε εθνικό επίπεδο, το οποίο θα εργαστεί πάνω στις κανονιστικές απαιτήσεις για την ενσωμάτωση υποχρεωτικών εκπαιδευτικών προγραμμάτων οικολογικής οδήγησης για τους οδηγούς εμπορευμάτων.    </t>
  </si>
  <si>
    <t>Εάν οι αρχές αποφασίσουν να στηρίξουν οικονομικά αυτά τα εκπαιδευτικά προγράμματα, μπορούν είτε να τα επιδοτήσουν μέσω της επιστροφής του κόστους εκπαίδευσης μετά την ολοκλήρωσή τους, δίνοντας επιχορηγήσεις πριν από την ολοκλήρωση των μαθημάτων, αφού προγραμματιστούν, είτε απαλλάσσοντας τους μεταφορείς από τα τέλη κατάρτισης συνολικά [4]. Αυτοί οι μηχανισμοί μπορούν να λειτουργήσουν τόσο ως επιδοτήσεις όσο και ως οικονομικά δάνεια, τα οποία πρέπει να επιστραφούν μετά από ένα ορισμένο χρονικό διάστημα - όταν οι μεταφορείς θα έχουν αποκομίσει τα οικονομικά οφέλη των εκπαιδευτικών προγραμμάτων. Οι εθνικές αρχές μπορούν επίσης να θεσπίσουν ειδικές εισφορές για τους μεταφορείς για τη χρηματοδότηση αυτών των προγραμμάτων. Στη Γαλλία, οι εθνικές αρχές θέσπισαν ειδική εισφορά για όλες τις εταιρείες για τη χρηματοδότηση εκπαιδευτικών προγραμμάτων, συμπεριλαμβανομένων μαθημάτων οικολογικής οδήγησης για τους μεταφορείς εμπορευμάτων [5].</t>
  </si>
  <si>
    <t xml:space="preserve">Η δημιουργία προγραμμάτων οικολογικής οδήγησης μπορεί να φέρει προκλήσεις για τις αρχές και τους μεταφορείς, συμπεριλαμβανομένης της διατήρησης των οφελών με την πάροδο του χρόνου, του προσδιορισμού του καλύτερου τρόπου για τους οδηγούς και της πειθούς των επιχειρήσεων εφαρμογής για τα οφέλη της οικολογικής οδήγησης παρά τις πιθανές αντισταθμίσεις για τις δραστηριότητές τους.  </t>
  </si>
  <si>
    <r>
      <t xml:space="preserve">· </t>
    </r>
    <r>
      <rPr>
        <b/>
        <sz val="9"/>
        <color rgb="FF000000"/>
        <rFont val="Arial"/>
        <family val="2"/>
      </rPr>
      <t>Διατήρηση των πλεονεκτημάτων της εκπαίδευσης και της χρήσης εργαλείων οικολογικής οδήγησης σε βάθος χρόνου</t>
    </r>
    <r>
      <rPr>
        <sz val="9"/>
        <color rgb="FF000000"/>
        <rFont val="Arial"/>
        <family val="2"/>
      </rPr>
      <t xml:space="preserve">: Τα οφέλη τόσο από την εκπαίδευση στην οικολογική οδήγηση όσο και από τη χρήση συσκευών εντοπισμού οχημάτων μπορεί να μειωθούν με την πάροδο του χρόνου. [1]. Οι μακροχρόνιες συνήθειες οδήγησης μπορούν να ξεπεράσουν τις διδαχές οικολογικής οδήγησης ήδη 6 μήνες μετά την εκπαίδευση, οδηγώντας σε χαμηλότερη εξοικονόμηση καυσίμων και εκπομπών. Ομοίως, η εμπεδωμένη οδηγική συμπεριφορά μπορεί να μειώσει την τάση των οδηγών να ακολουθούν την καθοδήγηση από τις συσκευές εντοπισμού εντός του οχήματος. Οι μεταβαλλόμενες καιρικές συνθήκες μπορούν επίσης να εξουδετερώσουν τις πρακτικές οικολογικής οδήγησης. Για παράδειγμα, σε βροχερές περιόδους του έτους και σε λοφώδη τοπία, η ασφαλής οδηγική συμπεριφορά μπορεί να είναι διαφορετική από εκείνη που απαιτείται για την οικολογική οδήγηση, περιορίζοντας την επίδρασή της στη μείωση της χρήσης καυσίμων [3]. Οι αρχές και οι μεταφορικές επιχειρήσεις που στοχεύουν στη διατήρηση των πλεονεκτημάτων της οικολογικής οδήγησης μακροπρόθεσμα μπορούν να προωθήσουν συνεχείς "υπενθυμίσεις" εκπαίδευσης όσον αφορά την οικολογική οδήγηση. Οι μεγαλύτερου μεγέθους μεταφορείς μπορούν επίσης να δώσουν στους οδηγούς εμπορευμάτων οικονομικά κίνητρα για να συνεχίσουν να ακολουθούν τη συμπεριφορά οικολογικής οδήγησης σε βάθος χρόνου.  </t>
    </r>
  </si>
  <si>
    <r>
      <t xml:space="preserve">· </t>
    </r>
    <r>
      <rPr>
        <b/>
        <sz val="9"/>
        <color rgb="FF000000"/>
        <rFont val="Arial"/>
        <family val="2"/>
      </rPr>
      <t>Καθορισμός του τι λειτουργεί καλύτερα για τους οδηγούς όσον αφορά τα εργαλεία εντός του οχήματος</t>
    </r>
    <r>
      <rPr>
        <sz val="9"/>
        <color rgb="FF000000"/>
        <rFont val="Arial"/>
        <family val="2"/>
      </rPr>
      <t xml:space="preserve">: Η χρήση συσκευών εντός του οχήματος μπορεί να δημιουργήσει προκλήσεις για τους οδηγούς και πιθανές ανησυχίες για τους άλλους χρήστες της οδού. Οι ανιχνευτές που δίνουν οπτικές προτάσεις οδήγησης στους οδηγούς μπορεί να αποσπάσουν την προσοχή τους από την οδό. Τα εργαλεία που παρέχουν ακουστική καθοδήγηση έχουν μικρότερες επιπτώσεις στην οδική ασφάλεια, αλλά μπορεί να είναι ενοχλητικά για τους οδηγούς που μπορεί να εκτίθενται σε αυτά για μεγάλα χρονικά διαστήματα. Η εξεύρεση του κατάλληλου εργαλείου εντός του οχήματος απαιτεί συχνό διάλογο με τους οδηγούς, καθώς και συνεχή παρακολούθηση των επιδόσεων οδήγησης για την απόρριψη πιθανών προβλημάτων οδικής ασφάλειας.  </t>
    </r>
  </si>
  <si>
    <r>
      <t xml:space="preserve">· Σε ορισμένες περιπτώσεις, </t>
    </r>
    <r>
      <rPr>
        <b/>
        <sz val="9"/>
        <color rgb="FF000000"/>
        <rFont val="Arial"/>
        <family val="2"/>
      </rPr>
      <t>οι αρχές θα πρέπει να τονίσουν τα θετικά οφέλη της οικολογικής οδήγησης για τις επιχειρήσεις σε σύγκριση με τις αντισταθμίσεις που συνδέονται με τους μεγαλύτερους χρόνους ή αποστάσεις</t>
    </r>
    <r>
      <rPr>
        <sz val="9"/>
        <color rgb="FF000000"/>
        <rFont val="Arial"/>
        <family val="2"/>
      </rPr>
      <t xml:space="preserve">  [1]. Η βελτιστοποίηση της διαδρομής έχει έναν από τους μεγαλύτερους θετικούς αντίκτυπους μεταξύ των τεχνικών οικολογικής οδήγησης. Ωστόσο, οι καλύτερες διαδρομές για την εφαρμογή της συμπεριφοράς της οικολογικής οδήγησης μπορεί να μην είναι πάντα οι καλύτερες για την ελαχιστοποίηση των χρόνων παράδοσης και των αποστάσεων . Για παράδειγμα, οι αυτοκινητόδρομοι δεν προσφέρουν πάντα την καλύτερη συνθήκη για τη διατήρηση χαμηλότερων ταχυτήτων του οχήματος που απαιτούνται για τη μείωση της κατανάλωσης καυσίμων. Οι πιο πυκνοδομημένες περιοχές με πολυσύχναστες οδούς, που συχνά συναντώνται στα αστικά κέντρα, δεν προσφέρουν ιδανικές συνθήκες για την προώθηση της οικολογικής οδήγησης. Τα εργαλεία βελτιστοποίησης διαδρομών θα μπορούσαν συχνά να προτείνουν διαδρομές  που αποφεύγουν αυτοκινητόδρομους ή πολυσύχναστες οδούς, βελτιστοποιώντας την κατανάλωση καυσίμων, αλλά αυξάνοντας ενδεχομένως τις αποστάσεις  και τους χρόνους παράδοσης. Οι μεταφορείς πρέπει να προβούν σε μια αντιστάθμιση μεταξύ της απτής οικονομικής εξοικονόμησης που μπορούν να επιτύχουν από τις πρακτικές οικολογικής οδήγησης και άλλων προτεραιοτήτων. Στην Αθήνα, μια προηγούμενη ανάλυση της βελτιστοποιημένης δρομολόγησης τόνισε ότι οι οδηγοί αστικών (επιβατικών) μεταφορών μπορούν να αναμένουν εξοικονόμηση 0.21 ευρώ για κάθε λεπτό πρόσθετου χρόνου μετακίνησης σε σύγκριση με τη μη βελτιστοποιημένη διαδρομή [6]. Παρόμοια ανάλυση για τους οδηγούς και τους μεταφορείς εμπορευμάτων θα μπορούσε να αναδείξει τα αναμενόμενα οικονομικά οφέλη από την υιοθέτηση της συμπεριφοράς οικολογικής οδήγησης.</t>
    </r>
  </si>
  <si>
    <t xml:space="preserve">Οι πρακτικές οικολογικής οδήγησης μπορούν να οδηγήσουν σε μείωση των εκπομπών καυσίμων και CO2, καθώς και σε πιθανή βελτίωση της οδικής ασφάλειας.  </t>
  </si>
  <si>
    <r>
      <rPr>
        <b/>
        <sz val="9"/>
        <color rgb="FF000000"/>
        <rFont val="Arial"/>
        <family val="2"/>
      </rPr>
      <t>Μείωση της χρήσης καυσίμων</t>
    </r>
    <r>
      <rPr>
        <sz val="9"/>
        <color rgb="FF000000"/>
        <rFont val="Arial"/>
        <family val="2"/>
      </rPr>
      <t xml:space="preserve">: Η εξοικονόμηση καυσίμων που συνδέεται με τα προγράμματα οικολογικής οδήγησης εξαρτάται από την τοπογραφία, τον τύπο του οχήματος και τις συνθήκες οδήγησης. Στην Ελλάδα, μια πιλοτική μελέτη εντόπισε εξοικονόμηση καυσίμων της τάξης του 10-15% μετά την εφαρμογή πρακτικών οικολογικής οδήγησης σε αστικά λεωφορεία στην Αθήνα [7]. Ομοίως, στην Τουλούζη της Γαλλίας, ένα πείραμα με επιβατικά αυτοκίνητα ανέδειξε πιθανή εξοικονόμηση καυσίμων άνω του 10% μετά από εκπαίδευση στην οικολογική οδήγηση [2].   </t>
    </r>
  </si>
  <si>
    <r>
      <rPr>
        <b/>
        <sz val="9"/>
        <color rgb="FF000000"/>
        <rFont val="Arial"/>
        <family val="2"/>
      </rPr>
      <t>Μείωση των εκπομπών CO2</t>
    </r>
    <r>
      <rPr>
        <sz val="9"/>
        <color rgb="FF000000"/>
        <rFont val="Arial"/>
        <family val="2"/>
      </rPr>
      <t xml:space="preserve">: Οι πρακτικές οικολογικής οδήγησης θα μπορούσαν δυνητικά να οδηγήσουν σε μείωση των εκπομπών CO2 κατά 5% έως 30% σε αστικό περιβάλλον, με βάση τις μοντελοποιημένες επιπτώσεις [8]. Οι υψηλότερες δυνητικές μειώσεις CO2 θα μπορούσαν να συνδεθούν με βελτιστοποιημένες πρακτικές δρομολόγησης. Τα αποτελέσματα από δοκιμές σε οδικούς άξονες αντικατοπτρίζουν μικρότερο δυναμικό από τα αποτελέσματα της μοντελοποίησης, αλλά εξακολουθούν να υποδηλώνουν μειώσεις των εκπομπών CO2 των οχημάτων κατά σχεδόν 20% σε αστικό περιβάλλον για βελτιστοποιημένες διαδρομές και έως σχεδόν 10% για άλλες πρακτικές οικολογικής οδήγησης [8]. </t>
    </r>
  </si>
  <si>
    <r>
      <rPr>
        <b/>
        <sz val="9"/>
        <color rgb="FF000000"/>
        <rFont val="Arial"/>
        <family val="2"/>
      </rPr>
      <t>Βελτίωση της οδικής ασφάλειας λόγω των χαμηλότερων ταχυτήτων κίνησης</t>
    </r>
    <r>
      <rPr>
        <sz val="9"/>
        <color rgb="FF000000"/>
        <rFont val="Arial"/>
        <family val="2"/>
      </rPr>
      <t>: Η εκπαίδευση στην οικολογική οδήγηση συμπίπτει σε μεγάλο βαθμό με τις πρακτικές ασφαλούς οδήγησης [1]. Εξαιτίας αυτού, η εφαρμογή εκπαιδευτικών προγραμμάτων οικολογικής οδήγησης έχει συνδεθεί με μειώσεις του χρόνου υπέρβασης των υποχρεωτικών ορίων ταχύτητας από τους οδηγούς. Για παράδειγμα, στην Τουλούζη της Γαλλίας, ένα πείραμα ανέδειξε ότι το ποσοστό του χρόνου υπέρβασης του νόμιμου ορίου ταχύτητας των οδηγών μειώθηκε κατά περισσότερο από 35% μετά από εκπαιδεύσεις οικολογικής οδήγησης [2]. Οι αρχές θα πρέπει να εξετάσουν τις πιθανές ανησυχίες για την οδική ασφάλεια που συνδέονται με τη χρήση οπτικής ανατροφοδότησης σε συσκευές εντός του οχήματος, η οποία θα μπορούσε να αποσπάσει την προσοχή των οδηγών από τον δρόμο [1].</t>
    </r>
  </si>
  <si>
    <t>Το κόστος για τις αρχές που συνδέεται με την εφαρμογή του μέτρου αυτού περιλαμβάνει προσωπικό για την προώθηση της εφαρμογής των προγραμμάτων εκπαίδευσης για την οικολογική οδήγηση. Μπορούν επίσης να εξετάσουν την παροχή μεγαλύτερων επιδοτήσεων για τη χρηματοδότηση των ίδιων των εκπαιδευτικών προγραμμάτων ή την αγορά εργαλείων εντός του οχήματος.</t>
  </si>
  <si>
    <r>
      <rPr>
        <b/>
        <sz val="9"/>
        <color rgb="FF000000"/>
        <rFont val="Arial"/>
        <family val="2"/>
      </rPr>
      <t>Εκπαίδευση</t>
    </r>
    <r>
      <rPr>
        <sz val="9"/>
        <color rgb="FF000000"/>
        <rFont val="Arial"/>
        <family val="2"/>
      </rPr>
      <t xml:space="preserve">: Η θεωρητική και πρακτική κατάρτιση των οδηγών αστικών εμπορευματικών μεταφορών θα μπορούσε να κοστίσει μεταξύ 200 και 1 000 ευρώ, σύμφωνα με ορισμένες εκτιμήσεις, ανά οδηγό, ανάλογα με το αν οι αρχές λαμβάνουν υπόψη μόνο το κόστος που συνδέεται με την ίδια την κατάρτιση ή και το χρόνο που αφιερώνουν οι οδηγοί στα προγράμματα κατάρτισης [4]. Στην Αυστρία, οι εθνικές αρχές επιδοτούν 8ωρες εκπαιδεύσεις έως 200 ευρώ ανά οδηγό, για μέγιστο αριθμό 12 οδηγών ανά επιχείρηση [4]. Η περίοδος απόσβεσης αυτής της επένδυσης εξαρτάται από τον τύπο του οχήματος και τις δραστηριότητες: τείνει να είναι η συντομότερη για τα φορτηγά (μεταξύ 1 και 4.3 μηνών) και η μεγαλύτερη για τα ελαφρά επαγγελματικά οχήματα (1,6 έως 5.2 έτη) [4]. </t>
    </r>
  </si>
  <si>
    <r>
      <rPr>
        <b/>
        <sz val="9"/>
        <color rgb="FF000000"/>
        <rFont val="Arial"/>
        <family val="2"/>
      </rPr>
      <t>Εργαλεία επί του οχήματος</t>
    </r>
    <r>
      <rPr>
        <sz val="9"/>
        <color rgb="FF000000"/>
        <rFont val="Arial"/>
        <family val="2"/>
      </rPr>
      <t xml:space="preserve">: Οι μηχανισμοί εντοπισμού οχημάτων εκτιμάται ότι κοστίζουν περίπου 300 δολάρια ανά όχημα [9]. Τα πακέτα που περιλαμβάνουν την παροχή τόσο ανιχνευτών οχημάτων όσο και λογισμικού GPS που επιτρέπει την παρακολούθηση μπορούν να έχουν κόστος μεταξύ 16 και 30 δολαρίων ΗΠΑ (14.74 – 27.64 ευρώ) ανά όχημα [9]. </t>
    </r>
  </si>
  <si>
    <t xml:space="preserve">Η προώθηση της οικολογικής οδήγησης μπορεί να είναι ένα γρήγορο μέτρο προς εφαρμογή, αν και τα τελικά χρονοδιαγράμματα εξαρτώνται από το είδος του συγκεκριμένου μέτρου που χρησιμοποιείται για την προώθηση αυτής της πρακτικής. Οι εκπαιδεύσεις μπορούν να διαρκέσουν από 4 έως 8 ώρες, συμπεριλαμβανομένων τόσο θεωρητικών όσο και πρακτικών εκπαιδεύσεων. Η αξιολόγηση της απόδοσης του συστήματος σε βάθος χρόνου μπορεί να περιλαμβάνει τεστ πριν από την εκπαίδευση και μετά από αυτήν. Σε προηγούμενα παραδείγματα έχουν γίνει δοκιμές 2 μήνες πριν από τις εκπαιδεύσεις, εκπαιδευτικά μαθήματα διάρκειας 6 ωρών και νέες δοκιμές 6-10 μήνες μετά την εκπαίδευση για τη μέτρηση του αντίκτυπου [1]. Οι αρχές που αποσκοπούν στο να καταστήσουν υποχρεωτικές τις εκπαιδεύσεις οικολογικής οδήγησης για τις μεταφορικές εταιρείες θα μπορούσαν να απαιτήσουν μεγαλύτερα χρονικά διαστήματα (από μερικούς μήνες έως περισσότερο από ένα έτος) ανάλογα με τις νομοθετικές διαδικασίες.   </t>
  </si>
  <si>
    <t xml:space="preserve">Η ελληνική κυβέρνηση μπορεί να παράσχει οικονομική στήριξη, μέσω επιδοτήσεων ή δανείων, στους αστικούς μεταφορείς για την εκπαίδευση των οδηγών τους. Στην Αυστρία, οι εθνικές αρχές χρηματοδοτούν πρόγραμμα εκπαίδευσης στην οικολογική οδήγηση για όλους τους τύπους οδικών μεταφορών, συμπεριλαμβανομένων των μεταφορέων εμπορευμάτων. Μέχρι 12 άτομα μπορούν να συμμετάσχουν σε μια εκπαίδευση, η οποία διαρκεί περίπου 8 ώρες. Η κυβέρνηση χορηγεί περίπου 200 ευρώ ανά συμμετέχοντα [4]. Μπορούν επίσης να θεσπίσουν ειδικούς φόρους για τους μεταφορείς για τη χρηματοδότηση αυτών των προγραμμάτων. Στη Γαλλία, για παράδειγμα, οι περισσότερες επιχειρήσεις καταβάλλουν μεταξύ 0.55% και 2% των ετήσιων μισθών των υπαλλήλων τους. Οι εισπραττόμενοι πόροι χρηματοδοτούν εκπαιδευτικά προγράμματα, συμπεριλαμβανομένων προγραμμάτων οικολογικής οδήγησης [5]. Άλλες εναλλακτικές λύσεις περιλαμβάνουν τη χρήση ειδικών φόρων και τελών για τη χρηματοδότηση προγραμμάτων κατάρτισης, για παράδειγμα με τη χρήση εσόδων από τους φόρους καυσίμων και οχημάτων [4]. </t>
  </si>
  <si>
    <t xml:space="preserve">Οι εθνικές αρχές μπορούν επίσης να απαιτούν εκπαιδεύσεις για την οικολογική οδήγηση ως μέρος των υποχρεωτικών στοιχείων για τις άδειες οδήγησης. Οι κυβερνήσεις του Περού και της Αργεντινής στοχεύουν να συμπεριλάβουν την εκπαίδευση στην οικολογική οδήγηση ως μέρος των κριτηρίων για την απόκτηση άδειας οδήγησης φορτηγού. Οι εκπαιδεύσεις δεν είναι ακόμη υποχρεωτικές, αλλά διάφοροι εθνικοί οργανισμοί αρμόδιοι για την οδική ασφάλεια και την περιβαλλοντική βιωσιμότητα καταβάλλουν προσπάθειες για τη συμπερίληψή τους στην υπό διαμόρφωση νομοθεσία για την οδική ασφάλεια και τα κριτήρια αδειών οδήγησης [10]. </t>
  </si>
  <si>
    <t>1.     Huang, Y. (2018), Eco-driving Technology for Logistics Transport Fleet to Reduce Fuel Consumption and Emissions, https://cdn2.hubspot.net/hubfs/3789513/Eco-driving%20technology%20for%20logistics%20transport%20fleet%20to%20reduce%20fuel%20consumption%20and%20emissions.pdf, accessed on 22.07.2023</t>
  </si>
  <si>
    <t>2.     Andrieu, C. &amp; Saint Pierre, G. (2012), «Comparing effects of eco-driving training and simple advices on driving behavior », in Procedia - Social and Behavioral Sciences, Vol. 54 ( 2012 ): 211 – 220, https://doi.org/10.1016/j.sbspro.2012.09.740  </t>
  </si>
  <si>
    <r>
      <t>3.</t>
    </r>
    <r>
      <rPr>
        <sz val="7"/>
        <color theme="1"/>
        <rFont val="Times New Roman"/>
        <family val="1"/>
      </rPr>
      <t xml:space="preserve">     </t>
    </r>
    <r>
      <rPr>
        <sz val="9"/>
        <color theme="1"/>
        <rFont val="Arial"/>
        <family val="2"/>
      </rPr>
      <t>Savkovic, T., Milicic, M., Tanackov I., Pitka P., &amp; Koleska, D. (2019), “SHORT-TERM AND LONG-TERM IMPACTS OF ECO-DRIVING ON DYNAMICS OF DRIVING BEHAVIOUR AND OPERATING PARAMETERS”, in Transport, Vol. 35(2):143-155 </t>
    </r>
  </si>
  <si>
    <t>4.     Gómez Jattin, M. &amp; Sehlleier, F. (2020), The Costs and Financing Options of Ecodriving Training Programmes for Truck Drivers, https://changing-transport.org/wp-content/uploads/2020_The_Costs_and_Financing_Options_of_Ecodriving_Training_Programmes_for_Truck_Drivers-.pdf  </t>
  </si>
  <si>
    <t>5.     French Government (2023), “Contribution à la formation professionnelle (CFP)”, https://entreprendre.service-public.fr/vosdroits/F22570, accesed on 24.08.2023  </t>
  </si>
  <si>
    <r>
      <t>6.</t>
    </r>
    <r>
      <rPr>
        <sz val="7"/>
        <color theme="1"/>
        <rFont val="Times New Roman"/>
        <family val="1"/>
      </rPr>
      <t xml:space="preserve">     </t>
    </r>
    <r>
      <rPr>
        <sz val="9"/>
        <color theme="1"/>
        <rFont val="Arial"/>
        <family val="2"/>
      </rPr>
      <t>Fafoutellis, P., Mantouka, E., &amp; Vlahogianni, E. (2022), « Acceptance of a Pay-How-You-Drive pricing scheme for city traffic: The case of Athens”, in Transportation Research Part A: Policy and Practice, Vol. 156 (2022):270-284.  </t>
    </r>
  </si>
  <si>
    <r>
      <t>7.</t>
    </r>
    <r>
      <rPr>
        <sz val="7"/>
        <color theme="1"/>
        <rFont val="Times New Roman"/>
        <family val="1"/>
      </rPr>
      <t xml:space="preserve">     </t>
    </r>
    <r>
      <rPr>
        <sz val="9"/>
        <color theme="1"/>
        <rFont val="Arial"/>
        <family val="2"/>
      </rPr>
      <t>Zarkadoula, M., Zoidis, G., &amp; Tritopoulou, E. (2007), “Training urban bus drivers to promote smart driving: A note on a Greek eco-driving pilot program”, in Transportation Research Part D Transport and Environment, Vol. 12(6):449-451 </t>
    </r>
  </si>
  <si>
    <t>8.     Pandazig, J-C., Winder, A. (2015), “Study of Intelligent Transport Systems for reducing CO2 emissions for passenger cars”, https://erticonetwork.com/wp-content/uploads/2015/09/ITS4rCO2-Report-Final-2015-09-10-submitted.pdf, accessed on 24.07.2023 </t>
  </si>
  <si>
    <t>9.     EcoTrack Fleet Management (2023), “The Real Cost of Vehicle Tracking for Fleets”, https://ecotrackfleetmanagement.com/the-real-cost-of-vehicle-tracking-for-fleets/, accessed on 22.07.2023 </t>
  </si>
  <si>
    <t xml:space="preserve">10.   Pineda, L. &amp; Xie, Y. (2021), TRUCK ECO-DRIVING PROGRAMS: CURRENT STATUS IN LATIN AMERICA AND INTERNATIONAL BEST PRACTICES, https://theicct.org/wp-content/uploads/2021/06/eco-driving-latam-EN-apr2021-01.pdf, accessed on 24.07.2023  </t>
  </si>
  <si>
    <t>✓ Αυξημένη διαθεσιμότητα χώρων φόρτωσης/εκφόρτωσης
✓ Ανακατανομή χώρου παρά το κράσπεδο
✓ Δυναμική διαχείριση και ηλεκτρονική κράτηση θέσεων στάθμευσης</t>
  </si>
  <si>
    <t>✓ Αυξημένη διαθεσιμότητα χώρων φόρτωσης/εκφόρτωσης
✓ Ανακατανομή χώρου παρά το κράσπεδο</t>
  </si>
  <si>
    <t>Τα αστικά εφοδιαστικά οχήματα χρειάζονται χώρο στην οδό, τόσο στο οδόστρωμα για την κυκλοφορία τους όσο και στο χώρο παρά το κράσπεδο και στο πεζοδρόμιο για τη στάθμευση και τις εργασίες φορτοεκφόρτωσης και τελικής παράδοσης. Ωστόσο, ο χώρος που απαιτείται για αποτελεσματικές παραδόσεις εμπορευμάτων συχνά απαιτείται - και καταλαμβάνεται - και από άλλους χρήστες της οδού. Σταθμευμένα αυτοκίνητα, άλλα φορτηγά οχήματα και άνθρωποι ανταγωνίζονται για τη χρήση του ίδιου χώρου [1, 2]. Η έλλειψη διαθεσιμότητας χώρων φορτοεκφόρτωσης και χώρων στάθμευσης για φορτηγά οχήματα κοντά στον τόπο που χρειάζεται να παραδώσουν μπορεί να οδηγήσει σε παράνομες πρακτικές στάθμευσης, όπως το λεγόμενο «διπλοπαρκάρισμα», και σε υψηλότερη κυκλοφοριακή συμφόρηση των οδών, αντιπροσωπεύοντας πιθανές απώλειες χρόνου και εσόδων λόγω των προστίμων για τους μεταφορείς. Αυτά τα ζητήματα μπορούν να επιδεινωθούν σε πιο πυκνοδομημένες, ιστορικές ευρωπαϊκές πόλεις, όπως αυτές στην Ελλάδα. Σε αυτά τα πλαίσια, ο διαθέσιμος οδικός χώρος είναι ακόμη πιο σπάνιος και οι εντάσεις σχετικά με την κατανομή του για τις διάφορες οδικές χρήσεις μπορεί να οδηγήσουν σε υψηλά επίπεδα συμφόρησης και χαμηλότερη οδική ασφάλεια [1].</t>
  </si>
  <si>
    <t>Η αύξηση της διαθεσιμότητας των χώρων φορτοεκφόρτωσης μπορεί να αποτελέσει κατάλληλο μέτρο για τις πυκνότερες αστικές περιοχές όπου υπάρχει ανταγωνισμός για τον οδικό χώρο με σκοπό την αστική κινητικότητα. Αυτό μπορεί να ισχύει ιδίως για τις αστικές περιοχές Κατηγορίας 1 και 2, καθώς και για τις πόλεις με υψηλές εισερχόμενες επιβατικές ροές λόγω, για παράδειγμα, του τουρισμού. Αυτό οφείλεται στο γεγονός ότι σε περιοχές με εποχιακές αυξήσεις των επιβατικών ροών, η αυξημένη ζήτηση για μετακινήσεις με Ι.Χ. αυτοκίνητο θα μπορούσε να μειώσει προσωρινά τον διαθέσιμο οδικό χώρο για δραστηριότητες εφοδιασμού χωρίς κατάλληλη διαχείριση.</t>
  </si>
  <si>
    <t>Η βελτίωση της διαθεσιμότητας των χώρων φορτοεκφόρτωσης για τις αστικές δραστηριότητες εφοδιαστικής αλυσίδας μπορεί να έχει σαφή οφέλη για τη βιωσιμότητα. Η υψηλότερη διαθεσιμότητα αυτών των χώρων, ιδίως σε εμπορικές περιοχές, μπορεί να μειώσει τον αριθμό των οχημάτων που αναζητούν θέσεις στάθμευσης ή σταθμεύουν παράνομα και να οδηγήσει σε πιο αποτελεσματικές παραδόσεις. Προηγούμενα παραδείγματα δείχνουν ότι η ενίσχυση της διαθεσιμότητας αυτών των χώρων μπορεί να μειώσει τον χρόνο οδήγησης κατά περίπου 20%, οδηγώντας σε μείωση της κυκλοφοριακής συμφόρησης [17, 18]. Η αυξημένη διαθεσιμότητα είναι ιδιαίτερα χρήσιμη κοντά σε πυκνοδομημένες εμπορικές περιοχές και περιοχές τελικής παράδοσης, όπου οι μεταφορείς μπορούν να βελτιστοποιήσουν τις δραστηριότητές τους παραδίδοντας σε πολλούς πελάτες ταυτόχρονα [3].</t>
  </si>
  <si>
    <t>Οι αρχές μπορούν να προωθήσουν τη διαθεσιμότητα του οδικού χώρου για δραστηριότητες φορτοεκφόρτωσης με διάφορα μέσα.</t>
  </si>
  <si>
    <t xml:space="preserve">Η ακόμα και προσωρινή ανακατανομή του χώρου παρά το κράσπεδο για σκοπούς εφοδιαστικής μπορεί να αποτελέσει κατάλληλο μέτρο για τις πυκνότερες αστικές περιοχές όπου υπάρχει ανταγωνισμός για τον οδικό χώρο με σκοπό την αστική κινητικότητα. Αυτό μπορεί να ισχύει ιδίως για τις αστικές περιοχές Κατηγορίας 1 και 2, καθώς και για τις πόλεις με υψηλές εισερχόμενες επιβατικές ροές λόγω, για παράδειγμα, του τουρισμού. </t>
  </si>
  <si>
    <r>
      <t xml:space="preserve">Η ανακατανομή και αναχρησιμοποίηση του υφιστάμενου χώρου παρά το κράσπεδο, όπως αυτός που χρησιμοποιείται για στάθμευση Ι.Χ. αυτοκινήτων, σε θέσεις φορτοεκφόρτωσης μπορεί να βελτιώσει τη διαθεσιμότητα, ιδίως σε περιοχές με ανεπαρκείς ή ανύπαρκτες διατάξεις για τη φορτοεκφόρτωση εμπορευμάτων. Η αναχρησιμοποίηση μπορεί να βασίζεται σε ωράρια: ο χώρος στάθμευσης παρά το κράσπεδο μπορεί να χρησιμοποιείται από επιβατικά αυτοκίνητα συγκεκριμένες ώρες και από επιχειρήσεις παράδοσης εμπορευμάτων άλλες ώρες (βλ. </t>
    </r>
    <r>
      <rPr>
        <sz val="9"/>
        <color rgb="FF1FA784"/>
        <rFont val="Arial"/>
        <family val="2"/>
      </rPr>
      <t>Κανονισμοί στάθμευσης - ΚΣΤ</t>
    </r>
    <r>
      <rPr>
        <sz val="9"/>
        <color rgb="FF000000"/>
        <rFont val="Arial"/>
        <family val="2"/>
      </rPr>
      <t xml:space="preserve">). Σε ιδιαίτερα πυκνοδομημένες και εξαρτώμενες από το Ι.Χ. αυτοκίνητο περιοχές, η διαχείριση του χώρου παρά το κράσπεδο πρέπει να συνδυαστεί με μέτρα που περιορίζουν τις ροές των ιδιωτικών αυτοκινήτων, για παράδειγμα μέσω περιορισμών πρόσβασης (βλ. </t>
    </r>
    <r>
      <rPr>
        <sz val="9"/>
        <color rgb="FF1FA784"/>
        <rFont val="Arial"/>
        <family val="2"/>
      </rPr>
      <t>Συστήματα ρύθμισης πρόσβασης οχημάτων σε αστικές περιοχές – ΣΡΠ</t>
    </r>
    <r>
      <rPr>
        <sz val="9"/>
        <color rgb="FF000000"/>
        <rFont val="Arial"/>
        <family val="2"/>
      </rPr>
      <t xml:space="preserve"> και </t>
    </r>
    <r>
      <rPr>
        <sz val="9"/>
        <color rgb="FF1FA784"/>
        <rFont val="Arial"/>
        <family val="2"/>
      </rPr>
      <t>Τιμολόγηση συμφόρησης, χρέωση οδικής υποδομής και διόδια - ΤΧΟ</t>
    </r>
    <r>
      <rPr>
        <sz val="9"/>
        <color rgb="FF000000"/>
        <rFont val="Arial"/>
        <family val="2"/>
      </rPr>
      <t xml:space="preserve">). Αυτό είναι απαραίτητο για να διασφαλιστεί ότι ο πρόσθετος χρόνος μετακίνησης για τα ιδιωτικά επιβατικά αυτοκίνητα δεν θα αντισταθμίσει τη βελτίωση των εργασιών παράδοσης εμπορευμάτων. Σε αυτές τις περιοχές, τα μέτρα για την παροχή κινήτρων για τη στροφή προς πιο βιώσιμα μέσα μεταφοράς επιβατών θα συμβάλουν στη διαχείριση της ζήτησης για χώρο παρά το κράσπεδο (βλ. </t>
    </r>
    <r>
      <rPr>
        <sz val="9"/>
        <color rgb="FF1FA784"/>
        <rFont val="Arial"/>
        <family val="2"/>
      </rPr>
      <t>Εκπαιδευτικά προγράμματα και εκστρατείες ευαισθητοποίησης - ΕΠΕ</t>
    </r>
    <r>
      <rPr>
        <sz val="9"/>
        <color rgb="FF000000"/>
        <rFont val="Arial"/>
        <family val="2"/>
      </rPr>
      <t xml:space="preserve">, </t>
    </r>
    <r>
      <rPr>
        <sz val="9"/>
        <color rgb="FF1FA784"/>
        <rFont val="Arial"/>
        <family val="2"/>
      </rPr>
      <t>Υψηλής ποιότητας πολυτροπικές συνδέσεις - ΠΣΥ</t>
    </r>
    <r>
      <rPr>
        <sz val="9"/>
        <color rgb="FF000000"/>
        <rFont val="Arial"/>
        <family val="2"/>
      </rPr>
      <t xml:space="preserve">, </t>
    </r>
    <r>
      <rPr>
        <sz val="9"/>
        <color rgb="FF1FA784"/>
        <rFont val="Arial"/>
        <family val="2"/>
      </rPr>
      <t>Σχέδια πεζοδρομήσεων και εξωραϊσμού αστικού χώρου - ΣΠΕ</t>
    </r>
    <r>
      <rPr>
        <sz val="9"/>
        <color rgb="FF000000"/>
        <rFont val="Arial"/>
        <family val="2"/>
      </rPr>
      <t xml:space="preserve">, </t>
    </r>
    <r>
      <rPr>
        <sz val="9"/>
        <color rgb="FF1FA784"/>
        <rFont val="Arial"/>
        <family val="2"/>
      </rPr>
      <t>Ευρεία διαθεσιμότητα υψηλής ποιότητας υποδομών ενεργητικών τρόπων μετακίνησης και μικροκινητικότητας - ΥΕΜ</t>
    </r>
    <r>
      <rPr>
        <sz val="9"/>
        <color rgb="FF000000"/>
        <rFont val="Arial"/>
        <family val="2"/>
      </rPr>
      <t xml:space="preserve">). </t>
    </r>
  </si>
  <si>
    <r>
      <t xml:space="preserve">Η ενίσχυση της επιβολής των περιορισμών πρόσβασης στο χώρο παρά το κράσπεδο (βλ. </t>
    </r>
    <r>
      <rPr>
        <sz val="9"/>
        <color rgb="FF1FA784"/>
        <rFont val="Arial"/>
        <family val="2"/>
      </rPr>
      <t>Εφαρμογή κανόνων οδικής κυκλοφορίας και στάθμευσης - ΕΚΣ</t>
    </r>
    <r>
      <rPr>
        <sz val="9"/>
        <color rgb="FF000000"/>
        <rFont val="Arial"/>
        <family val="2"/>
      </rPr>
      <t xml:space="preserve">) μπορεί να εξασφαλίσει δίκαιη πρόσβαση στα σημεία όπου υπάρχουν ήδη θέσεις φορτοεκφόρτωσης. Χωρίς επιβολή, οι μεταφορείς ενδέχεται να δυσκολεύονται να τις χρησιμοποιήσουν εάν είναι κατειλημμένες από άλλα οχήματα. </t>
    </r>
  </si>
  <si>
    <t>Η αποτελεσματική διαχείριση των χώρων παρά το κράσπεδο θα απαιτήσει υψηλούς πόρους προσωπικού για τη δυναμική ανάλυση της χωρικής και χρονικής ζήτησης χώρου και τη δυναμική διαχείρισή τους. Η χρήση πλατφορμών τεχνολογιών πληροφορικής και επικοινωνιών (ΤΠΕ) για τη βελτίωση των πρακτικών διαχείρισης των χώρων παρά το κράσπεδο θα ήταν ιδιαίτερα χρήσιμη για μητροπολιτικές περιοχές (Κατηγορία 1) και δήμους με μεγαλύτερους προϋπολογισμούς και υψηλότερες τεχνικές δυνατότητες (μεγαλύτερες αστικές περιοχές Κατηγορίας 2).</t>
  </si>
  <si>
    <t xml:space="preserve">Οι αρχές μπορούν να χρησιμοποιήσουν τις ΤΠΕ για να λαμβάνουν πληροφορίες σε πραγματικό χρόνο σχετικά με τη χρήση των χώρων φορτοεκφόρτωσης και να διαχειρίζονται δυναμικά τους χώρους αυτούς. Οι πλατφόρμες ΤΠΕ μπορούν επίσης να παρέχουν συστήματα προκρατήσεων για τους μεταφορείς, με πληροφορίες σε πραγματικό χρόνο. Με αυτά τα εργαλεία, οι αρχές μπορούν να βελτιστοποιήσουν περαιτέρω τον χρόνο στάθμευσης σε χώρους φορτοεκφόρτωσης με χρονικούς περιορισμούς και περιορισμούς πρόσβασης οχημάτων. Η υψηλότερη διαθεσιμότητα πληροφοριών μπορεί να συνδυαστεί με πιο στοχευμένες στρατηγικές τιμολόγησης που ενθαρρύνουν τον κύκλο εργασιών και επιτρέπουν σε πολλούς μεταφορείς να έχουν πρόσβαση στις θέσεις στάθμευσης καθ' όλη τη διάρκεια της ημέρας [4]. Αυτό το επιμέρους μέτρο απαιτεί επενδύσεις τόσο στην παροχή ψηφιακών υποδομών όσο και στους ανθρώπινους πόρους που απαιτούνται για τη συλλογή, ανάλυση και λειτουργική αξιοποίηση των δεδομένων χρήσης των χώρων στάθμευσης.   </t>
  </si>
  <si>
    <t xml:space="preserve">Οι αρχές πρέπει να κατανοούν τις επιχειρηματικές πρακτικές και ανάγκες όταν αυξάνουν τη διαθεσιμότητα των χώρων φορτοεκφόρτωσης. Όσον αφορά τον καθορισμό της θέσης των χώρων φορτοεκφόρτωσης, οι χώροι αυτοί θα πρέπει να βρίσκονται κοντά στα σημεία παράδοσης. Μια προηγούμενη μελέτη στο Μοντεβιδέο της Ουρουγουάης προέβλεψε τις ιδανικές θέσεις για τους χώρους φορτοεκφόρτωσης στο πυκνοδομημένο κέντρο της πόλης και διαπίστωσε ότι οι περισσότεροι από αυτούς θα πρέπει να βρίσκονται το πολύ 120 μέτρα μακριά από την τελική θέση παράδοσης [4]. Επιπλέον, οι αρχές θα πρέπει να κατανοήσουν τον τρόπο με τον οποίο χρησιμοποιούνται οι χώροι φορτοεκφόρτωσης. Ένας χώρος φορτοεκφόρτωσης μπορεί να χρησιμοποιηθεί για μία παράδοση ή για πολλαπλές παραδόσεις, εάν ένας μεταφορέας τον χρησιμοποιεί ως «κόμβο του τελευταίου μιλίου» (last-mile), ενώ κάνει τα τελευταία 50 μέτρα των παραδόσεων με τα πόδια. Σε τέτοιες περιπτώσεις, οι χρόνοι στάθμευσης στους χώρους φορτοεκφορτωσης μπορεί να αυξηθούν σημαντικά, αλλά οι συνολικοί χρόνοι στάθμευσης για τις εργασίες παράδοσης μπορούν να μειωθούν χάρη στην αύξηση της αποδοτικότητας [3]. Οι χρόνοι χρήσης μπορεί επίσης να είναι υψηλότεροι για τα οχήματα εξυπηρέτησης από ό,τι για τα οχήματα παράδοσης, εάν επιτραπεί στα οχήματα εξυπηρέτησης να χρησιμοποιούν αυτές τις θέσεις [11]. </t>
  </si>
  <si>
    <r>
      <t xml:space="preserve">Οι αρχές που χρησιμοποιούν ΤΠΕ μπορούν να βελτιστοποιήσουν τη χρήση του οδικού χώρου, ανακατανέμοντας δυναμικά τη χρήση ενός χώρου μεταξύ διαφόρων οδικών χρηστών και καθ' όλη τη διάρκεια της ημέρας, ανάλογα με τις ανάγκες [1, 7]. Για να το κάνουν αυτό με επιτυχία, πρέπει να κατανοήσουν τα μοτίβα ζήτησης για τις διάφορες θέσεις στάθμευσης σε όλη την πόλη, ώστε να ορίσουν συγκεκριμένες ώρες για την κατά προτεραιότητα χρήση των θέσεων στάθμευσης ως χώρων φορτοεκφόρτωσης. Δεδομένου του ταχέως εξελισσόμενου χαρακτήρα της αστικής εφοδιαστικής αλυσίδας, οι αρχές πρέπει να παρακολουθούν τις αλλαγές στον τομέα που ενδέχεται να επηρεάσουν τις ανάγκες διαθεσιμότητας των θέσεων στάθμευσης. Για παράδειγμα, οι εξελίξεις στο ηλεκτρονικό εμπόριο, όπως οι αναδυόμενες «σκοτεινές κουζίνες» (ως dark kitchen ορίζεται ένα εστιατόριο που πουλά γεύματα αποκλειστικά μέσω παράδοσης) σε κατοικημένες περιοχές, μπορεί να επηρεάσουν τις τοποθεσίες εντός των πόλεων όπου μπορεί να χρειαστούν θέσεις στάθμευσης [10]. Οι χώροι φορτοεκφόρτωσης θα πρέπει επίσης να τοποθετούνται γύρω από τους κόμβους εφοδιασμού (βλ. </t>
    </r>
    <r>
      <rPr>
        <sz val="9"/>
        <color rgb="FF1FA784"/>
        <rFont val="Arial"/>
        <family val="2"/>
      </rPr>
      <t>Κόμβοι αστικών εμπορευματικών μεταφορών και σημεία παραλαβής/παράδοσης εμπορευμάτων - ΚΑΕ</t>
    </r>
    <r>
      <rPr>
        <sz val="9"/>
        <color rgb="FF000000"/>
        <rFont val="Arial"/>
        <family val="2"/>
      </rPr>
      <t xml:space="preserve">). </t>
    </r>
  </si>
  <si>
    <t xml:space="preserve">Τέλος, οι αρχές θα πρέπει επίσης να κατανοήσουν ποιοι τύποι οχημάτων θα χρησιμοποιούν τους χώρους φορτοεκφόρτωσης, ώστε να παρέχουν το καλύτερο περιβάλλον γι' αυτούς. Η πόλη της Ουάσινγκτον, ως παράδειγμα, αύξησε το μέγεθος των χώρων φορτοεκφόρτωσης σε ορισμένες γειτονιές για να επιτρέψει τη στάθμευση μεγαλύτερων φορτηγών και να μειώσει τη διπλή στάθμευση των εμπορευματικών οχημάτων [5]. Ορισμένοι χώροι φορτοεκφόρτωσης θα μπορούσαν επίσης να περιλαμβάνουν υποδομές δημόσιας φόρτισης επί της οδού για την υποστήριξη της λειτουργίας μεγαλύτερων ηλεκτρικών επαγγελματικών οχημάτων [6]. Τα αναδυόμενα ποδήλατα με δυνατότητα μεταφοράς προϊόντων (cargo bikes) για αστικές παραδόσεις συνοδεύονται επίσης από νέες απαιτήσεις για υποδομές στάθμευσης. Όντας μεγαλύτερα από τα παραδοσιακά ποδήλατα, δεν μπορούν να χρησιμοποιήσουν τις υπάρχουσες υποδομές στάθμευσης ποδηλάτων. Οι χώροι φορτοεκφόρτωσης που σχεδιάζονται για αυτά τα αναδυόμενα ελαφρά οχήματα θα μπορούσαν να περιλαμβάνουν σταθερά σημεία στάθμευσης και κλειδώματος για την προστασία των οχημάτων από κλοπή κατά τη διάρκεια των παραδόσεων [4]. </t>
  </si>
  <si>
    <t xml:space="preserve">Οι προκλήσεις που συνδέονται με την αύξηση της διαθεσιμότητας αυτών των χώρων μπορεί να είναι ποικίλες. Η ανακατανομή του οδικού χώρου ώστε να μην χρησιμοποιείται από τα Ι.Χ. αυτοκίνητα μπορεί να αποτελέσει πολιτικά ευαίσθητο ζήτημα, οδηγώντας σε πιθανές συγκρούσεις με τους κατοίκους της περιοχής. Στις πρόσθετες προκλήσεις περιλαμβάνεται η ορθή ενημέρωση όλων των οδικών χρηστών για το ποιος επιτρέπεται να χρησιμοποιεί μια συγκεκριμένη θέση φορτοεκφόρτωσης, σε ποιες ώρες και υπό ποιες συνθήκες, καθώς και η επιβολή των κανονισμών. Για πόλεις που ξεκινούν την ανάπτυξη πλατφορμών βασισμένων στις ΤΠΕ, μπορεί επίσης να είναι δύσκολη η απόκτηση δεδομένων και η ανάπτυξη εσωτερικών εργαλείων για την παρακολούθηση της κατανομής των χώρων σε πραγματικό χρόνο για χρήση από μεταφορείς και άλλους χρήστες του οδικού δικτύου [1, 2, 8]. </t>
  </si>
  <si>
    <t xml:space="preserve">Το κόστος που συνδέεται με την αυξημένη διαθεσιμότητα των χώρων φόρτωσης/εκφόρτωσης στις πόλεις μπορεί να περιλαμβάνει το κόστος υποδομής, το ρυθμιστικό κόστος και το κόστος επιβολής. </t>
  </si>
  <si>
    <t xml:space="preserve">Το κόστος υποδομής περιλαμβάνει τη σήμανση που αποσαφηνίζει τους όρους χρήσης ενός χώρου φορτοεκφόρτωσης, καθώς και την παροχή φυσικής υποδομής, όπως χώρους στάθμευσης και κλειδώματος για πολλαπλά cargo bikes. Μπορούν επίσης να απαιτηθούν δαπάνες για ψηφιακές υποδομές, για τη δημιουργία πλατφορμών ΤΠΕ που διευκολύνουν τη διαχείριση των εργασιών στους χώρους φορτοεκφόρτωσης. </t>
  </si>
  <si>
    <t xml:space="preserve">Το ρυθμιστικό κόστος μπορεί να περιλαμβάνει ανθρώπινους πόρους για την ανάπτυξη κανονισμών που θα διευκολύνουν τη χρήση των χώρων φορτοεκφόρτωσης για σκοπούς αστικής εφοδιαστικής αλυσίδας. Οι κανονισμοί μπορούν να περιλαμβάνουν χρονικά προσδιορισμένους περιορισμούς πρόσβασης οχημάτων, καθώς και μηχανισμούς τιμολόγησης στάθμευσης. Η τιμολόγηση μπορεί να αυξήσει το κόστος για τους μεταφορείς, αλλά και τα έσοδα για τις αρχές.  </t>
  </si>
  <si>
    <t xml:space="preserve">Οι χώροι φορτοεκφόρτωσης μπορεί επίσης να απαιτούν αυξημένους ανθρώπινους πόρους για την αποτελεσματική επιβολή της χρήσης του χώρου παρά το κράσπεδο, για την παρακολούθηση και την ανάλυση των μοτίβων χρήσης των χώρων φορτοεκφόρτωσης [19] και για την προσαρμογή των κανονισμών πρόσβασης στους χώρους φορτοεκφόρτωσης, ανάλογα με τις εξελισσόμενες ανάγκες που συνδέονται με τις εμπορευματικές ροές της περιοχής.  </t>
  </si>
  <si>
    <t>Οι αρχές θα μπορούσαν να αντιμετωπίσουν πολιτικές, θεσμικές και εκτελεστικές προκλήσεις κατά την εφαρμογή αυτού του μέτρου.</t>
  </si>
  <si>
    <r>
      <rPr>
        <b/>
        <sz val="9"/>
        <color rgb="FF000000"/>
        <rFont val="Arial"/>
        <family val="2"/>
      </rPr>
      <t>Πολιτικές</t>
    </r>
    <r>
      <rPr>
        <sz val="9"/>
        <color rgb="FF000000"/>
        <rFont val="Arial"/>
        <family val="2"/>
      </rPr>
      <t xml:space="preserve">: Η αύξηση της διαθεσιμότητας των χώρων φορτοεκφόρτωσης για την κινητικότητα των εμπορευματικών μεταφορών θα απαιτήσει από τις δημοτικές αρχές να περιορίσουν τον οδικό χώρο που είναι διαθέσιμος για άλλες χρήσεις, συχνά για ιδιωτικά επιβατικά αυτοκίνητα. Οι περιορισμοί στη διαθεσιμότητα των χώρων στάθμευσης θα μπορούσαν να συναντήσουν την αντίσταση τοπικών ενδιαφερόμενων μερών, όπως οι κάτοικοι και οι επιχειρηματικές ενώσεις. Οι αρχές θα μπορούσαν να διοργανώσουν συζητήσεις με τα ενδιαφερόμενα μέρη για να αναδείξουν τα οφέλη του μέτρου και να αντιμετωπίσουν τις ανησυχίες. Επιπλέον, οι αρχές θα πρέπει επίσης να βελτιώσουν τις εναλλακτικές λύσεις για τη χρήση επιβατικών αυτοκινήτων και να εφαρμόσουν μέτρα που διευκολύνουν τη στροφή προς αυτές. Αυτό θα αποδεικνυόταν ιδιαίτερα χρήσιμο σε περιοχές που εξαρτώνται από το Ι.Χ. αυτοκίνητο, όπου οι αυξήσεις στους χώρους φορτοεκφόρτωσης θα μπορούσαν ενδεχομένως να οδηγήσουν σε μεγαλύτερη συμφόρηση από την αυξημένη κίνηση κατά την προσπάθεια εξεύρεσης θέσεων στάθμευσης. </t>
    </r>
  </si>
  <si>
    <r>
      <rPr>
        <b/>
        <sz val="9"/>
        <color rgb="FF000000"/>
        <rFont val="Arial"/>
        <family val="2"/>
      </rPr>
      <t>Θεσμικές</t>
    </r>
    <r>
      <rPr>
        <sz val="9"/>
        <color rgb="FF000000"/>
        <rFont val="Arial"/>
        <family val="2"/>
      </rPr>
      <t xml:space="preserve">: Η αύξηση της διαθεσιμότητας των χώρων φορτοεκφόρτωσης θα απαιτήσει συντονισμό μεταξύ των διαφόρων τμημάτων μιας αρχής και ενδεχομένως μεταξύ των αρχών των γειτονικών δήμων. Το μέτρο προϋποθέτει τη συνεργασία των αρμόδιων μονάδων για τις επιβατικές και εμπορευματικές μεταφορές, καθώς και των υπευθύνων για τον σχεδιασμό των οδών, δημοσίων έργων, κανονισμών, πολεοδομίας και αστυνόμευσης [11]. Οι διοικητικές διαδικασίες που συνδέονται με τις διυπηρεσιακές συνεργασίες μπορεί να είναι πολύπλοκες και να επιφέρουν πιθανές καθυστερήσεις στην εφαρμογή των μέτρων [11]. Η σύσταση μιας ειδικής ομάδας εργασίας με τακτικές συνεδριάσεις και η σαφής κατανομή των αρμοδιοτήτων μεταξύ των διαφόρων εταίρων για την αύξηση της διαθεσιμότητας των χώρων φορτοεκφόρτωσης θα μπορούσε να αποτελέσει μια διέξοδο προς τα εμπρός. Οι αρχές θα πρέπει να έχουν συνεχή διάλογο με τους τοπικούς φορείς που ασχολούνται με τις εμπορευματικές μεταφορές, για παράδειγμα μέσω του τοπικού εμπορικού επιμελητηρίου, για να κατανοήσουν τις ανάγκες και τις προκλήσεις τους όσον αφορά τη διαθεσιμότητα των χώρων φορτοεκφόρτωσης [12].    </t>
    </r>
  </si>
  <si>
    <r>
      <rPr>
        <b/>
        <sz val="9"/>
        <color rgb="FF000000"/>
        <rFont val="Arial"/>
        <family val="2"/>
      </rPr>
      <t>Εκτελεστικές</t>
    </r>
    <r>
      <rPr>
        <sz val="9"/>
        <color rgb="FF000000"/>
        <rFont val="Arial"/>
        <family val="2"/>
      </rPr>
      <t xml:space="preserve">: Η αφιέρωση χώρων φορτοεκφόρτωσης στις εμπορευματικές μεταφορές απαιτεί τη συμμόρφωση των ιδιωτικών επιβατικών οχημάτων με τους περιορισμούς. Ωστόσο, η συμμόρφωση αυτή είναι συχνά δύσκολο να επιτευχθεί, τόσο στην Ελλάδα [13] όσο και αλλού [11]. Η αύξηση της συχνότητας επιβολής προστίμων από την αστυνομία στους παραβάτες είναι ένα απαραίτητο βήμα για τη μείωση των παραβάσεων [14], ιδίως καθώς προηγούμενες μελέτες έχουν επισημάνει ότι σε αρκετές ελληνικές πόλεις, οι αρμόδιοι αστυνομικοί συχνά δεν επιβάλλουν πρόστιμα στους οδηγούς που σταθμεύουν παράνομα [13]. Η βελτίωση των εκστρατειών ευαισθητοποίησης σχετικά με τους κανονισμούς στάθμευσης, τόσο για την απόκτηση άδειας οδήγησης όσο και μετά, καθώς και η ύπαρξη κατάλληλης σήμανσης δίπλα στις θέσεις στάθμευσης ή φορτοεκφόρτωσης, μπορούν επίσης να αυξήσουν τη συμμόρφωση [14]. </t>
    </r>
  </si>
  <si>
    <t xml:space="preserve">Η αύξηση της διαθεσιμότητας των χώρων φορτοεκφόρτωσης μπορεί να βελτιώσει σημαντικά τη λειτουργική αποτελεσματικότητα των μεταφορέων εμπορευμάτων. Ένα πιλοτικό πρόγραμμα στο Querétaro του Μεξικού έδειξε ότι η εφαρμογή ενός τέτοιου μέτρου μείωσε τους χρόνους μετακίνησης κατά σχεδόν 40%. Η επιχειρησιακή αποτελεσματικότητα κατά τη χρήση των χώρων φορτοεκφόρτωσης ως προσωρινού κόμβου από τον οποίο γίνεται παράδοση σε διάφορους πελάτες μείωσε επίσης το συνολικό χρόνο στάθμευσης κατά περισσότερο από 15% [3]. Ομοίως, μια μελέτη πρόβλεψης των επιπτώσεων της αύξησης της χρήσης του χώρου παρά το κράσπεδο για τις παραδόσεις εμπορευμάτων στο Σιάτλ κατέληξε στο συμπέρασμα ότι ένα τέτοιο μέτρο μπορεί να μειώσει τους χρόνους μετακίνησης των εμπορευματικών οχημάτων [15]. </t>
  </si>
  <si>
    <t xml:space="preserve">Πέρα από τα επιμέρους οφέλη, η αύξηση της διαθεσιμότητας των χώρων φορτοεκφόρτωσης μπορεί επίσης να έχει επιπτώσεις στην περιβαλλοντική βιωσιμότητα των πόλεων. Η μείωση του χρόνου που δαπανάται για την κίνηση των φορτηγών μπορεί να μειώσει τα διανυόμενα οχηματοχιλιόμετρα (vkms), καθώς και τον χρόνο που δαπανάται στη συμφόρηση, μειώνοντας τόσο τις εκπομπές CO2 όσο και τις τοπικές εκπομπές ρύπων. Στο Σαν Φρανσίσκο, μια θεωρητική μελέτη διαπίστωσε ότι η αύξηση της παραχώρησης χώρων φορτοεκφόρτωσης σε εμπορικούς κλάδους κατά περίπου 30% θα μπορούσε να μειώσει τα διανυόμενα οχηματοχιλιόμετρα των μεταφορέων εμπορευμάτων, οδηγώντας σε μειώσεις εκπομπών CO2 άνω του 6% [16]. Ομοίως, στο Όσλο, μια ανάλυση έδειξε ότι η αύξηση των χώρων φορτοεκφόρτωσης θα μπορούσε να βελτιώσει τη ροή της κυκλοφορίας και να αυξήσει τις ταχύτητες κατά 6% κατά μέσο όρο, οδηγώντας σε μειώσεις των εκπομπών κατά περίπου 5% για το μονοξείδιο του άνθρακα (CO), 3% για τους υδρογονάνθρακες (HC) και 4% για τα οξείδια του αζώτου (NOx) [17]. Τα περιβαλλοντικά οφέλη από τη χρήση χώρων φορτοεκφόρτωσης συνδέονται με την αποτελεσματικότητα χρήσης αυτών των χώρων καθ' όλη τη διάρκεια της ημέρας. Η αποδοτικότητα μπορεί να βελτιωθεί, ιδίως με τη χρήση ΤΠΕ για τη βελτίωση της κατανομής των χώρων φορτοεκφόρτωσης με δυναμικό τρόπο κατά τη διάρκεια της ημέρας. Για παράδειγμα, στη Βαρκελώνη, η χρήση μιας πλατφόρμας ΤΠΕ για τη διευκόλυνση της κράτησης θέσεων φορτοεκφόρτωσης σε πραγματικό χρόνο οδήγησε σε μείωση κατά 29% του χρόνου αναζήτησης θέσης για φορτοεκφόρτωση, καθώς και σε βελτίωση της ποιότητας του αέρα και των επιπέδων θορύβου [18]. </t>
  </si>
  <si>
    <t xml:space="preserve">Εάν δεν εφαρμοστεί σωστά, τα περιβαλλοντικά οφέλη από αυτό το μέτρο θα μπορούσαν να αναιρεθούν από την αύξηση της συμφόρησης των επιβατικών αυτοκινήτων. Η αύξηση της διαθεσιμότητας χώρων φορτοεκφόρτωσης για εμπορευματικές δραστηριότητες μπορεί να μειώσει τη διαθεσιμότητα χώρου για ιδιωτική στάθμευση, ειδικά για τα Ι.Χ. αυτοκίνητα. Τα επιβατικά αυτοκίνητα μπορεί να χρειαστεί να κινούνται για μεγαλύτερο χρονικό διάστημα σε αναζήτηση χώρου στάθμευσης, γεγονός που ενδεχομένως να εξανεμίσει τα συνολικά οφέλη [18]. Οι πιθανές αυξήσεις στον χρόνο οδήγησης των επιβατικών αυτοκινήτων μπορεί να μειωθούν με την πάροδο του χρόνου, καθώς η μείωση των διαθέσιμων χώρων στάθμευσης μπορεί να λειτουργήσει αποτρεπτικά για την οδήγηση στη συγκεκριμένη περιοχή, μειώνοντας ενδεχομένως τη ζήτηση για μετακινήσεις ή ενθαρρύνοντας την αλλαγή μέσου μεταφοράς, εάν υπάρχουν εναλλακτικές λύσεις [15]. Η αύξηση των χώρων φορτοεκφόρτωσης θα έχει τα μέγιστα δυνατά οφέλη εάν εφαρμοστεί παράλληλα με μέτρα που περιορίζουν τη χρήση των Ι.Χ. αυτοκινήτων και προωθούν τη μετατόπιση του τρόπου μετακίνησης των επιβατών προς εναλλακτικές λύσεις με χαμηλότερη ένταση χώρου. </t>
  </si>
  <si>
    <r>
      <rPr>
        <b/>
        <sz val="9"/>
        <color rgb="FF000000"/>
        <rFont val="Arial"/>
        <family val="2"/>
      </rPr>
      <t>Κόστος υποδομών</t>
    </r>
    <r>
      <rPr>
        <sz val="9"/>
        <color rgb="FF000000"/>
        <rFont val="Arial"/>
        <family val="2"/>
      </rPr>
      <t xml:space="preserve">: η δημιουργία χώρων φορτοεκφόρτωσης μπορεί να απαιτεί μεταβλητό κόστος υποδομής. Ιδανικά, οι χώροι φορτοεκφόρτωσης πρέπει να διαθέτουν πινακίδες που να υποδεικνύουν τις συνθήκες χρήσης τους - για παράδειγμα, ποια οχήματα μπορούν να τους χρησιμοποιήσουν, σε ποιες περιόδους και με ποιο κόστος χρήσης. Εκτός από τη σήμανση, οι χώροι φορτοεκφόρτωσης θα μπορούσαν επίσης να περιλαμβάνουν πρόσθετα στοιχεία υλικής υποδομής, όπως χώρους στάθμευσης και κλειδώματος για πολλαπλά cargo bikes. Για παράδειγμα, μια τέτοια εγκατάσταση στάθμευσης και κλειδώματος θα κόστιζε περίπου 550 δολάρια ΗΠΑ (511 ευρώ) [9]. Για τους χώρους φορτοεκφόρτωσης που περιλαμβάνουν σημεία φόρτισης, θα πρέπει επίσης να ληφθεί υπόψη το κόστος που συνδέεται με την ίδια την υποδομή φόρτισης και τις ενδεχόμενες αλλαγές στο δίκτυο ηλεκτρικής ενέργειας. Οι χώροι φορτοεκφόρτωσης που συνδέονται με πλατφόρμες ΤΠΕ θα μπορούσαν επίσης να απαιτούν επενδύσεις σε αισθητήρες για τη δυναμική παρακολούθηση της χρήσης των χώρων αυτών σε πραγματικό χρόνο.  </t>
    </r>
  </si>
  <si>
    <r>
      <rPr>
        <b/>
        <sz val="9"/>
        <color rgb="FF000000"/>
        <rFont val="Arial"/>
        <family val="2"/>
      </rPr>
      <t>Κανονισμοί</t>
    </r>
    <r>
      <rPr>
        <sz val="9"/>
        <color rgb="FF000000"/>
        <rFont val="Arial"/>
        <family val="2"/>
      </rPr>
      <t xml:space="preserve">: Οι αρχές θα μπορούσαν επίσης να δαπανήσουν πόρους για την ανάπτυξη κανονισμών που θα διευκολύνουν τη χρήση των χώρων φορτοεκφόρτωσης για τους σκοπούς της αστικής εφοδιαστικής. Οι αρχές μπορούν επίσης να δημιουργήσουν μηχανισμούς τιμολόγησης για τη χρέωση της χρήσης των χώρων αυτών από διαφορετικούς τύπους οχημάτων, ώρες της ημέρας κ.λπ. Η τιμολόγηση μπορεί να συνεπάγεται αυξημένο κόστος για τους μεταφορείς, αλλά και αυξημένα έσοδα για τις αρχές.  </t>
    </r>
  </si>
  <si>
    <r>
      <rPr>
        <b/>
        <sz val="9"/>
        <color rgb="FF000000"/>
        <rFont val="Arial"/>
        <family val="2"/>
      </rPr>
      <t>Εκτελεστικές</t>
    </r>
    <r>
      <rPr>
        <sz val="9"/>
        <color rgb="FF000000"/>
        <rFont val="Arial"/>
        <family val="2"/>
      </rPr>
      <t xml:space="preserve">: Η αύξηση της διαθεσιμότητας των χώρων φορτοεκφόρτωσης ενδέχεται να απαιτήσει αυξημένους προϋπολογισμούς για την επιβολή κανονισμών, για παράδειγμα μέσω υψηλότερης αστυνόμευσης. Η συγκεκριμένη επένδυση που απαιτείται για την επιβολή των κανονισμών θα εξαρτηθεί από το εκάστοτε πλαίσιο. </t>
    </r>
  </si>
  <si>
    <r>
      <rPr>
        <b/>
        <sz val="9"/>
        <color rgb="FF000000"/>
        <rFont val="Arial"/>
        <family val="2"/>
      </rPr>
      <t>ΤΠΕ</t>
    </r>
    <r>
      <rPr>
        <sz val="9"/>
        <color rgb="FF000000"/>
        <rFont val="Arial"/>
        <family val="2"/>
      </rPr>
      <t xml:space="preserve">: Οι αρχές μπορούν να συνάπτουν συμβάσεις με εξωτερικούς συνεργάτες για τη δημιουργία ή την προσαρμογή μιας πλατφόρμας ΤΠΕ για την παρακολούθηση της διαθεσιμότητας του χώρου φορτοεκφόρτωσης σε πραγματικό χρόνο, καθώς και για την κράτηση χρονοθυρίδων. Μια τέτοια πλατφόρμα θα απαιτούσε επίσης προηγούμενη επένδυση στη συλλογή δεδομένων και τη χαρτογράφηση της διαθεσιμότητας των χώρων φορτοεκφόρτωσης, καθώς και των χαρακτηριστικών τους.  </t>
    </r>
  </si>
  <si>
    <r>
      <rPr>
        <b/>
        <sz val="9"/>
        <color rgb="FF000000"/>
        <rFont val="Arial"/>
        <family val="2"/>
      </rPr>
      <t>Ανάλυση</t>
    </r>
    <r>
      <rPr>
        <sz val="9"/>
        <color rgb="FF000000"/>
        <rFont val="Arial"/>
        <family val="2"/>
      </rPr>
      <t>: Οι αρχές θα πρέπει να αναπτύξουν εσωτερικά εργαλεία για την κατανόηση των εμπορευματικών μεταφορών και τη συνεργασία με τους ενδιαφερόμενους φορείς. Ειδικό προσωπικό θα μπορούσε να επιφορτιστεί με τη συνεχή παρακολούθηση και ανάλυση των δεδομένων χρήσης των χώρων φορτοεκφόρτωσης [19], καθώς και με την προσαρμογή της διαθεσιμότητας των χώρων αυτών στις υπάρχουσες ανάγκες [1].</t>
    </r>
  </si>
  <si>
    <t xml:space="preserve">Τα χρονοδιαγράμματα για την προώθηση των πρακτικών διαχείρισης των χώρων παρά το κράσπεδο για την επίτευξη βιώσιμης εφοδιαστικής αλυσίδας εξαρτώνται από τον τύπο του επιμέρους μέτρου που εφαρμόζεται. Ο προσδιορισμός του δυνητικού χώρου της οδού που μπορεί να ανατεθεί στις δραστηριότητες της αστικής εφοδιαστικής αλυσίδας μπορεί να διαρκέσει από μερικές εβδομάδες έως μερικούς μήνες. Τα έργα υποδομής για τη βελτίωση της σήμανσης και της διευκόλυνσης της εξυπηρέτησης των οχημάτων στους χώρους φορτοεκφόρτωσης μπορούν να διαρκέσουν από λίγες ημέρες έως μήνες, ανάλογα με τον τύπο της υποδομής. Η παροχή υποδομών φόρτισης σε χώρους φορτοεκφόρτωσης, για παράδειγμα, μπορεί να διαρκέσει περισσότερο από ένα χρόνο. Οι κανονιστικές εργασίες μπορεί επίσης να είναι χρονοβόρες και να διαρκέσουν από μήνες έως χρόνια. </t>
  </si>
  <si>
    <t>Η εφαρμογή αυτού του μέτρου θα απαιτήσει, σε πολλές περιπτώσεις, κάποια συμμετοχή των εθνικών κυβερνητικών φορέων. Αν και η δημιουργία χώρων φορτοεκφόρτωσης και η επιβολή περιορισμών στάθμευσης μπορούν να αποφασιστούν σε δημοτικό επίπεδο, πρέπει πρώτα να εγκριθούν από την αρμόδια αποκεντρωμένη διοίκηση για να μπορέσουν να εφαρμοστούν. Επιπλέον, καθώς πολλές πόλεις δεν διαθέτουν δημοτική αστυνομία, μπορεί να χρειαστεί να εμπλακεί η Τροχαία στην επιβολή των περιορισμών πρόσβασης στον χώρο παρά το κράσπεδο. Με βάση τα παραπάνω, το επίπεδο συμμετοχής της ελληνικής κυβέρνησης θεωρείται χαμηλό έως μέτριο.</t>
  </si>
  <si>
    <t>1. ITF (2022), "The Freight Space Race: Curbing the Impact of Freight Deliveries in Cities", International Transport Forum Policy Papers, No. 109, OECD Publishing, Paris, https://doi.org/10.1787/61fdaaee-en.</t>
  </si>
  <si>
    <t>2. ITF (2018), "The Shared-Use City: Managing the Curb", International Transport Forum Policy Papers, No. 56, OECD Publishing, Paris, https://doi.org/10.1787/3af82772-en.</t>
  </si>
  <si>
    <r>
      <t xml:space="preserve">3. Fransoo, J., Cedillo-Campos, G. &amp; Gámez-Pérez, K. (2022), “Estimating the benefits of dedicated unloading bays by field experimentation”, in </t>
    </r>
    <r>
      <rPr>
        <sz val="9"/>
        <color theme="1"/>
        <rFont val="Calibri"/>
        <family val="2"/>
      </rPr>
      <t xml:space="preserve">Transportation Research Part A: Policy and Practice, Vol. 160: 348-354. </t>
    </r>
  </si>
  <si>
    <t xml:space="preserve">4. Bürklen, A. (2022), “Planning And Managerial Approaches Of (Un)Loading Bays For Urban Delivery Vehicles”, https://www.ippi.org.il/planning-and-managerial-approaches-of-unloading-bays-for-urban-delivery-vehicles/ </t>
  </si>
  <si>
    <t xml:space="preserve">5. Faller, G., Mauttone, A., Piñeyro, P. &amp; Gutiérrez, M. (2022), “Optimal location of loading/unloading bays in urban areas, model and case study”, in Open Proceedings, https://openproceedings.org/2022/conf/alioeuro/ALIOEURO_2021_paper_25.pdf </t>
  </si>
  <si>
    <t xml:space="preserve">6. Iwan, S., Nürnberg, M., Bejger, A., Kijewska, K., &amp; Malecki, K. (2021), “Unloading Bays as Charging Stations for EFV‐Based Urban Freight Delivery System—Example of Szczecin”, in Energies, Vol. 14, https://doi.org/10.3390/en14185677 </t>
  </si>
  <si>
    <t>7. Valença, G., Moura, F. and Morais de Sá, A. (2021), “Main challenges and opportunities to dynamic road space allocation: From static to dynamic urban designs”, Journal of Urban Mobility, Vol. 1, https://doi.org/10.1016/j.urbmob.2021.100008.</t>
  </si>
  <si>
    <t xml:space="preserve">8. Patier, D. et al. (2014), “A New Concept for Urban Logistics Delivery Area Booking”, Procedia - Social and Behavioral Sciences, Vol. 125, pp. 99-110, https://doi.org/10.1016/j.sbspro.2014.01.1459. </t>
  </si>
  <si>
    <t>9. Saris (2023), “Cargo Bike Dock”, https://www.sarisinfrastructure.com/product/cargo-bike-dock, accessed on 19/07/2023</t>
  </si>
  <si>
    <t xml:space="preserve">10. ITF (2023), Urban Logistics Hubs Roundtable, Paris, 26-27 June 2023. </t>
  </si>
  <si>
    <t xml:space="preserve">11. McDonald, N. and Yuan, Q. (2021) Freight Loading Space Provision: Evidence from the US, Journal of Urban Planning and Development, 147(2), 04021015. https://doi.org/10.1061/(ASCE)UP.1943-5444.0000688 </t>
  </si>
  <si>
    <t xml:space="preserve">12. Allen, J. &amp; Piecyk, M.  (2022), Freight Transport and the Kerbside: the future of loading and unloading in urban areas, briefing report, https://api.repository.cam.ac.uk/server/api/core/bitstreams/4ede255e-c5b4-4008-b02f-3e15cb322236/content,  consulted on 20/07/2023. </t>
  </si>
  <si>
    <r>
      <t xml:space="preserve">13. Spiliopoulou and Antoniou, (2012), “Analysis of illegal parking behavior in Greece”, in </t>
    </r>
    <r>
      <rPr>
        <sz val="9"/>
        <color theme="1"/>
        <rFont val="Calibri"/>
        <family val="2"/>
      </rPr>
      <t xml:space="preserve">Procedia-Social and Behavioral Sciences, 48 (2012), pp. 1622-1631, doi: 10.1016/j.sbspro.2012.06.1137 </t>
    </r>
  </si>
  <si>
    <r>
      <t xml:space="preserve">14.  Yan, J., Zhou, X., &amp; Ji, Y. (2023), “What Causes Curbside Illegal Parking Behavior: A Method Based on Structural Equation Model”, in </t>
    </r>
    <r>
      <rPr>
        <sz val="9"/>
        <color theme="1"/>
        <rFont val="Calibri"/>
        <family val="2"/>
      </rPr>
      <t xml:space="preserve">KSCE Journal of Civil Engineering, Vol. 27(8):3581-3590, DOI 10.1007/s12205-023-0048-6 </t>
    </r>
  </si>
  <si>
    <t>15.  Dalla Chiara, G. &amp; Goodchild, A. (2020), “Do commercial vehicles cruise for parking? Empirical evidence from Seattle”, in Transport Policy, Vol. 97:26-36, https://doi.org/10.1016/j.tranpol.2020.06.013</t>
  </si>
  <si>
    <t xml:space="preserve">16. Jaller, M. et al. (2021), “Fighting for Curb Space: Parking, Ride-Hailing, Urban Freight Deliveries, and Other Users”, UC Davis: National Center for Sustainable Transportation, http://dx.doi.org/10.7922/G22N50JJ. </t>
  </si>
  <si>
    <t xml:space="preserve">17. Iwan, S., Kijewska, K., Johansen, B., Eidhammer, O., Malecki, K., Konicki, W., &amp; Tompson, R. (2018), “Analysis of the environmental impacts of unloading bays based on cellular automata simulation”, in Trasnportation Research Part D: Transport and Environmenta, Vol. 61(A):104-117, https://doi.org/10.1016/j.trd.2017.03.020 </t>
  </si>
  <si>
    <t xml:space="preserve">18. Kijewska, K., Iwan, S., Nürnberg, M., &amp; Malecki, K. (2018), “Telematics Tools as the Support for Unloading Bays Utilization”, in Archives of Transport System Telematics, Vol. 11(4):23-28, https://bibliotekanauki.pl/articles/393585.pdf </t>
  </si>
  <si>
    <t>19. ITF (2021), “Reporting Mobility Data: Good Governance Principles and Practices”, International Transport Forum Policy Papers, No. 101, OECD Publishing, Paris.</t>
  </si>
  <si>
    <t>✓ Επιδοτήσεις και δανειοδότηση αγοράς ηλεκτρικού οχήματος
✓ Προνομιακή πρόσβαση των εμπορευματικών ηλεκτρικών οχημάτων σε χώρους φόρτωσης/εκφόρτωσης και οδικές λωρίδες
✓ Προτίμηση των ηλεκτρικών οχημάτων στις διαδικασίες σύναψης δημόσιων συμβάσεων 
✓ Αλλαγές στη νομοθεσία και τη χωροθέτηση για οχήματα και υποδομές φόρτισης σε χώρους αποθήκευσης εμπορευμάτων
✓ Βελτίωση αδειοδότησης υποδομών φόρτισης σε χώρους αποθήκευσης εμπορευμάτων</t>
  </si>
  <si>
    <t>✓ Προνομιακή πρόσβαση των εμπορευματικών ηλεκτρικών οχημάτων σε χώρους φόρτωσης/εκφόρτωσης και οδικές λωρίδες
✓ Προτίμηση των ηλεκτρικών οχημάτων στις διαδικασίες σύναψης δημόσιων συμβάσεων 
✓ Αλλαγές στη νομοθεσία και τη χωροθέτηση για οχήματα και υποδομές φόρτισης σε χώρους αποθήκευσης εμπορευμάτων
✓ Βελτίωση αδειοδότησης υποδομών φόρτισης σε χώρους αποθήκευσης εμπορευμάτων</t>
  </si>
  <si>
    <t>✓ Προτίμηση των ηλεκτρικών οχημάτων στις διαδικασίες σύναψης δημόσιων συμβάσεων 
✓ Βελτίωση αδειοδότησης υποδομών φόρτισης σε χώρους αποθήκευσης εμπορευμάτων</t>
  </si>
  <si>
    <t>✓ Επιδοτήσεις και δανειοδότηση αγοράς ηλεκτρικού οχήματος
✓ Προτίμηση των ηλεκτρικών οχημάτων στις διαδικασίες σύναψης δημόσιων συμβάσεων 
✓ Βελτίωση αδειοδότησης υποδομών φόρτισης σε χώρους αποθήκευσης εμπορευμάτων</t>
  </si>
  <si>
    <t xml:space="preserve">Οι περισσότερες δραστηριότητες αστικής εφοδιαστικής αλυσίδας εκτελούνται από ελαφρά εμπορικά οχήματα (light commercial vehicles - LCV) που ανήκουν σε μικρές επιχειρήσεις [1]. Στην Ευρωπαϊκή Ένωση, περισσότερες από τις μισές εταιρείες με LCV διαθέτουν λιγότερα από δέκα οχήματα κατά μέσο όρο [1]. Στην Ελλάδα, οι περισσότερες δραστηριότητες εμπορευματικών μεταφορών πραγματοποιούνται από μικρές επιχειρήσεις με μέσο όρο δύο φορτηγά ανά εταιρεία [2]. </t>
  </si>
  <si>
    <t xml:space="preserve">Οι καινοτομίες στα οχήματα επιτρέπουν την αυξανόμενη αντικατάσταση των εμπορευματικών οχημάτων από εναλλακτικά ηλεκτρικά οχήματα με μπαταρία (εφεξής Η/Ο). Η υιοθέτηση εμπορευματικών Η/Ο μπορεί να είναι είτε η ισότιμη αντικατάσταση ενός οχήματος με κινητήρα εσωτερικής καύσης με το αντίστοιχο Η/Ο είτε να αποτελεί μέρος μιας ευρύτερης αλλαγής του στόλου που υποστηρίζει μία αλλαγή του χρησιμοποιούμενου μέσου μεταφοράς παράλληλα με τον εξηλεκτρισμό των οχημάτων. Για παράδειγμα, οι μεταφορείς εμπορευμάτων προσαρμόζουν όλο και περισσότερο τις εργασίες αστικής εφοδιαστικής τους ώστε να περιλαμβάνουν ηλεκτρικά ποδήλατα με δυνατότητα μεταφοράς προϊόντων (cargo bikes) και άλλα αναδυόμενα μικρότερα φορτηγά Η/Ο, ειδικά για τις παραδόσεις του τελευταίου μιλίου (last-mile). Η πιο βιώσιμη οδός υιοθέτησης των Η/Ο για τις αστικές εμπορευματικές μεταφορές είναι αυτή που συνδυάζει τόσο τη μετάβαση σε όμοια οχήματα όσο και την ευρύτερη μετάβαση του στόλου, ανάλογα με τις ανάγκες των επιχειρήσεων [3]. Για τους μεταφορείς που μεταφέρουν μεγάλους όγκους ή τόνους εμπορευμάτων, η χρήση ενός μεγαλύτερου οχήματος με μεγάλη χωρητικότητα μπορεί συχνά να είναι η πιο βιώσιμη εναλλακτική λύση, καθώς μειώνει τον αριθμό των απαιτούμενων οχημάτων [4]. Υπό αυτές τις συνθήκες, η ανάλογη υιοθέτηση Η/Ο θα ήταν μια καλή λύση. Για τους μεταφορείς που μεταφέρουν μικρότερα εμπορεύματα, ιδίως δέματα, καθώς και για εκείνους που δραστηριοποιούνται σε πυκνότερα αστικά κέντρα, ο εξηλεκτρισμός των εργασιών με ταυτόχρονη μετάβαση σε cargo bikes ή άλλα μικρότερα οχήματα μπορεί να είναι ένας καλός τρόπος βελτίωσης της βιωσιμότητας [3]. Ανάλογα με τον κλάδο και τις λειτουργικές αποδόσεις, ένα LCV με κινητήρα εσωτερικής καύσης μπορεί να αντικατασταθεί από ένα ή περισσότερα cargo bikes) [3].    </t>
  </si>
  <si>
    <t xml:space="preserve">Σε πολλές περιπτώσεις, το συνολικό κόστος ιδιοκτησίας και χρήσης ηλεκτρικών LCV εξακολουθεί να είναι υψηλότερο από το κόστος των αντίστοιχων οχημάτων με κινητήρα εσωτερικής καύσης. Ωστόσο, αυτό αναμένεται να ανατραπεί τα επόμενα χρόνια. Τα ηλεκτρικά φορτηγά μεγάλων αποστάσεων με μπαταρία θα είναι ανταγωνιστικά ως προς το κόστος σε σχέση με τα πετρελαιοκίνητα φορτηγά τη δεκαετία του 2030, ακόμη και χωρίς πολιτική υποστήριξη, ενώ τα ηλεκτρικά φορτηγά μικρών αποστάσεων ή τα LCV μπορούν να είναι ανταγωνιστικά ως προς το κόστος ακόμη νωρίτερα [13]. Ακόμα και όταν το συνολικό κόστος ιδιοκτησίας ενός ηλεκτρικού LCV είναι χαμηλότερο από εκείνο ενός με κινητήρα εσωτερικής καύσης λόγω του χαμηλότερου κόστους συντήρησης με την πάροδο του χρόνου, το αρχικό κόστος αγοράς των ηλεκτρικών οχημάτων μπορεί να είναι υψηλότερο από εκείνο ενός με κινητήρα εσωτερικής καύσης: ένα εμπόδιο για την υιοθέτησή τους από μικρότερους μεταφορείς. Τα χρηματοπιστωτικά ιδρύματα ενδέχεται να είναι απρόθυμα να χορηγήσουν δάνεια για την αγορά των αναδυόμενων Η/Ο, δεδομένης της αβεβαιότητας σχετικά με τον κύκλο ζωής τους, γεγονός που καθιστά την ιδιωτική χρηματοδότηση των Η/Ο πρόκληση. Τα δημόσια δάνεια μπορούν να αποτελέσουν μια λύση [3]. Καθώς ορισμένοι μεταφορείς μισθώνουν, αντί να έχουν στην ιδιοκτησία τους, τα οχήματά τους, τα συστήματα θα πρέπει επίσης να στηρίξουν αυτό το τμήμα της αγοράς [3]. Επιδοτήσεις ή δάνεια μπορούν επίσης να κατευθύνονται στην κατασκευή υποδομών διευκόλυνσης, όπως αποθήκες και υποδομές φόρτισης εντός των αποθηκών. </t>
  </si>
  <si>
    <t xml:space="preserve">Ο εξηλεκτρισμός του στόλου των εμπορευματικών οχημάτων μπορεί να επιφέρει μείωση των εκπομπών CO2. Με την τροφοδοσία από ένα καθαρό ενεργειακό μείγμα, ο εξηλεκτρισμός του στόλου εμπορευματικών οχημάτων μπορεί να μειώσει τις περισσότερες, αν όχι όλες, τις εκπομπές CO2 από τα καυσαέρια που συνδέονται με τις δραστηριότητες εμπορευματικών μεταφορών στις πόλεις. Ο εξηλεκτρισμός του στόλου μεταφορών διανομής τροφίμων στο Βερολίνο συνέβαλε στη μείωση των εκπομπών αερίων του θερμοκηπίου που οφείλονται στη δραστηριότητα των οχημάτων κατά 26% έως 96%, ανάλογα με την υποτιθέμενη παραγωγή ηλεκτρικής ενέργειας [5]. Πέραν του ενεργειακού μείγματος, οι συνολικές εκπομπές του κύκλου ζωής που συνδέονται με τα εμπορευματικά Η/Ο θα έχουν αντίκτυπο στη βιωσιμότητα του εξηλεκτρισμού του στόλου. Χάρη σε αυτό, η ποσότητα και οι τρόποι με τους οποίους εξάγονται και χρησιμοποιούνται τα υλικά των μπαταριών των Η/Ο, καθώς και η κυκλικότητα και η διάθεση των ίδιων των μπαταριών, θα αποτελέσουν καθοριστικούς παράγοντες για τον αντίκτυπο στη βιωσιμότητα του εξηλεκτρισμού του στόλου. </t>
  </si>
  <si>
    <t xml:space="preserve">Η υιοθέτηση των Η/Ο θα συμβάλει επίσης στη μείωση των εκπομπών άλλων τοπικών ρύπων, μεταξύ άλλων πλεονεκτημάτων. Η αύξηση του μεριδίου των Η/Ο στο στόλο των LCV μιας μεσαίου μεγέθους ευρωπαϊκής πόλης από λιγότερο από 5% σε περίπου 20%, και από σχεδόν καθόλου σε περίπου 10% για τα αστικά φορτηγά, θα μπορούσε να οδηγήσει σε μείωση των τοπικών ρύπων κατά περίπου 10% [3]. Στη Σαγκάη, η επίτευξη του 30% των Η/Ο, συμπεριλαμβανομένων των LCV και άλλων μεγαλύτερων εμπορευματικών οχημάτων, αναμένεται να επιφέρει σημαντική μείωση των τοπικών εκπομπών ρύπων: πάνω από 20%, ανάλογα με τους συγκεκριμένους ρύπους [6]. Οι μειώσεις των τοπικών ρύπων που επιφέρει ο εξηλεκτρισμός των εμπορευματικών μεταφορών είναι σημαντικές, δεδομένου ότι οι αστικές εμπορευματικές δραστηριότητες αποτελούν έναν από τους κύριους παράγοντες της ατμοσφαιρικής ρύπανσης στις πόλεις σε όλον τον κόσμο. Η υιοθέτηση Η/Ο που υποστηρίζει τη στροφή προς μικρότερα οχήματα μπορεί επίσης να μειώσει το αποτύπωμα των αστικών εμπορευματικών οχημάτων, απαιτώντας έτσι λιγότερο οδικό χώρο για την αστική εφοδιαστική αλυσίδα και βελτιώνοντας ενδεχομένως την οδική ασφάλεια [3, 7].  </t>
  </si>
  <si>
    <t>Η υιοθέτηση των Η/Ο μπορεί να υποστηριχθεί από τις αρχές μέσω οικονομικής στήριξης, κινήτρων σε είδος και επικαιροποίησης των κανονιστικών ρυθμίσεων.</t>
  </si>
  <si>
    <t>Περιφέρειες και μεγαλύτεροι δήμοι που μπορεί να διαθέτουν επαρκείς πόρους και επιθυμούν να επιταχύνουν τη μετάβαση σε καθαρότερα φορτηγά οχήματα.</t>
  </si>
  <si>
    <t xml:space="preserve">Οι στοχευμένες επιδοτήσεις. οι φορολογικές εκπτώσεις και τα δάνεια, ιδίως σε εθνικό επίπεδο, μπορούν να διευκολύνουν την οικονομική προσιτότητα των Η/Ο για τους μεταφορείς εμπορευμάτων, ιδίως για τους μικρότερους. Στην Ελλάδα, το εθνικό πρόγραμμα «Κινούμαι Ηλεκτρικά 2» παρέχει επιδότηση ύψους έως 8 000 ευρώ ανά ελαφρύ επαγγελματικό όχημα, έως 100 000 ευρώ ανά μεταφορέα, για την υποστήριξη των επιχειρήσεων εμπορευματικών μεταφορών στον εξηλεκτρισμό του στόλου [8]. Κατά τον χρόνο σύνταξης της παρούσας έκθεσης (Φεβρουάριος 2024) δεν υφίσταται καθεστώς επιδοτήσεων για οχήματα άνω των 3.5 τόνων (ούτε N2 ούτε N3). Εάν κριθεί επωφελές για την πόλη, οι τοπικές αρχές θα μπορούσαν να εξετάσουν το ενδεχόμενο χορήγησης επιδοτήσεων ή δανείων για τη συμπλήρωση αυτών που παρέχονται από τις εθνικές αρχές. Πρόσθετες επιδοτήσεις αγοράς, είτε καλύπτοντας το κενό είτε προσθέτοντας στις υφιστάμενες εθνικές επιδοτήσεις, μπορούν να μειώσουν περαιτέρω το υψηλό αρχικό κόστος ενός Η/Ο και να συμβάλουν στην επίτευξη ισοτιμίας κόστους για τα Η/Ο νωρίτερα, ενθαρρύνοντας έτσι την υιοθέτηση ηλεκτρικών συμβατικών ή μικρότερων οχημάτων, όπως τα ηλεκτρικά cargo bikes, τα οποία μπορεί να είναι ιδιαίτερα ωφέλιμα σε πυκνοδομημένες πόλεις. </t>
  </si>
  <si>
    <t xml:space="preserve">Η προνομιακή πρόσβαση των εμπορευματικών Η/Ο σε χώρους φόρτωσης/εκφόρτωσης και οδικές λωρίδες είναι καταλληλότερη για αστικές περιοχές Κατηγορίας 1 και 2. </t>
  </si>
  <si>
    <r>
      <t xml:space="preserve">Τα κίνητρα σε είδος μπορούν να ενθαρρύνουν τον εξηλεκτρισμό του στόλου. Ένα πρώτο παράδειγμα είναι η παροχή προτεραιότητας στα εμπορευματικά Η/Ο σε ειδικές θέσεις φορτοεκφόρτωσης σε σύγκριση με τα ιδιωτικά επιβατικά οχήματα ή τα φορτηγά οχήματα με κινητήρα εσωτερικής καύσης, και ιδίως σε αυτές που διαθέτουν υποδομές ταχείας φόρτισης (βλ. </t>
    </r>
    <r>
      <rPr>
        <sz val="9"/>
        <color rgb="FF1FA784"/>
        <rFont val="Arial"/>
        <family val="2"/>
      </rPr>
      <t>Διαχείριση χώρου παρά το κράσπεδο για τις αστικές εμπορευματικές μεταφορές - ΔΧΚ</t>
    </r>
    <r>
      <rPr>
        <sz val="9"/>
        <color rgb="FF000000"/>
        <rFont val="Arial"/>
        <family val="2"/>
      </rPr>
      <t xml:space="preserve">). Ενώ η προτιμώμενη επιλογή φόρτισης για τους περισσότερους μεταφορείς εμπορευμάτων στις πόλεις θα είναι η φόρτιση σε αποθήκες, η ταχεία φόρτιση στην οδό θα μπορούσε επίσης να διευκολύνει τη φόρτιση σε περίπτωση ευκαιρίας ή έκτακτης ανάγκης [12]. Επιπλέον, οι αρχές θα μπορούσαν να επιτρέψουν στα ηλεκτρικά φορτηγά οχήματα να χρησιμοποιούν προνομιακές οδικές λωρίδες σε ορισμένες στιγμές της ημέρας - σε περιοχές όπου τα μέτρα αυτά δεν εμποδίζουν τη ροή των δημόσιων συγκοινωνιών (ΔΣ) και δεν δημιουργούν μεγαλύτερη συμφόρηση. </t>
    </r>
  </si>
  <si>
    <r>
      <t xml:space="preserve">Οι αρχές μπορούν επίσης να προωθήσουν τον εξηλεκτρισμό του στόλου εφαρμόζοντας αντικίνητρα όπως οι κανονισμοί πρόσβασης σε αστικά οχήματα για τα LCV με κινητήρα εσωτερικής καύσης, είτε ως μέρος των ευρύτερων κανονισμών πρόσβασης σε αστικά οχήματα είτε ως ειδικά προγράμματα εμπορευματικών μεταφορών (βλ. </t>
    </r>
    <r>
      <rPr>
        <sz val="9"/>
        <color rgb="FF1FA784"/>
        <rFont val="Arial"/>
        <family val="2"/>
      </rPr>
      <t>Συστήματα ρύθμισης πρόσβασης οχημάτων σε αστικές περιοχές - ΣΡΠ</t>
    </r>
    <r>
      <rPr>
        <sz val="9"/>
        <color rgb="FF000000"/>
        <rFont val="Arial"/>
        <family val="2"/>
      </rPr>
      <t xml:space="preserve">). Μέτρα που ρυθμίζουν την πρόσβαση των οχημάτων και δίνουν προτεραιότητα στο καθαρότερο όχημα για την πρόσβαση στον οδικό χώρο μπορεί να είναι ιδιαίτερα χρήσιμα για τις πυκνότερες, πιο πυκνοδομημένες αστικές περιοχές, καθώς και για τις περιοχές με υψηλή τουριστική επισκεψιμότητα. Αυτό ισχύει ειδικά για περιοχές με υψηλότερη διαθεσιμότητα τεχνικού προσωπικού, όπως οι δήμοι Κατηγορίας 1 και 2. </t>
    </r>
  </si>
  <si>
    <t xml:space="preserve">Η προτίμηση των Η/Ο στις διαδικασίες σύναψης δημόσιων συμβάσεων μπορεί να εφαρμοστεί σε όλους τις διαφορετικές κατηγορίες αστικών περιοχών. </t>
  </si>
  <si>
    <r>
      <t xml:space="preserve">Όλες οι πόλεις μπορούν να δώσουν προτεραιότητα σε μεταφορείς με ηλεκτροδοτούμενους στόλους στις διαδικασίες σύναψης δημοσίων συμβάσεων ως περαιτέρω κίνητρο (βλ. </t>
    </r>
    <r>
      <rPr>
        <sz val="9"/>
        <color rgb="FF1FA784"/>
        <rFont val="Arial"/>
        <family val="2"/>
      </rPr>
      <t>Πράσινες δημόσιες συμβάσεις - ΠΔΣ</t>
    </r>
    <r>
      <rPr>
        <sz val="9"/>
        <color rgb="FF000000"/>
        <rFont val="Arial"/>
        <family val="2"/>
      </rPr>
      <t xml:space="preserve">).  </t>
    </r>
  </si>
  <si>
    <t>Η προσαρμογή των αλλαγών στη νομοθεσία και τη χωροθέτηση των οχημάτων και των υποδομών φόρτισης σε χώρους αποθήκευσης εμπορευμάτων είναι καταλληλότερο μέτρο για πυκνότερες αστικές περιοχές Κατηγορίας 1 και 2, καθώς και για περιοχές υψηλής τουριστικής επισκεψιμότητας όπου η διαθέσιμη αστική γη μπορεί να σπανίζει.</t>
  </si>
  <si>
    <t>Περαιτέρω στήριξη της πολιτικής πρέπει να προέλθει από την επικαιροποίηση των υφιστάμενων κανονισμών και των απαιτήσεων χωροθέτησης σχετικά με τις τοποθεσίες που μπορούν να φιλοξενήσουν με ασφάλεια υποδομές φόρτισης. Οι εθνικές αρχές πρέπει επίσης να διαδραματίσουν ρόλο στην προώθηση κανονισμών που διευκολύνουν την πρόσβαση των φορτηγών Η/Ο στις πόλεις: πρέπει να εδραιώσουν διαδικασία πιστοποίησης για τους αναδυόμενους και μικρότερους τύπους οχημάτων που δεν επιτρέπεται ακόμη να κυκλοφορούν σε ορισμένες οδούς της πόλης, ώστε να προηγηθεί η υιοθέτησή τους [3]. Η διαδικασία πιστοποίησης ότι ένα όχημα συμμορφώνεται με τις απαραίτητες τεχνικές και νομικές απαιτήσεις ώστε να θεωρείται αξιόπλοο και ασφαλές για δημόσια χρήση αποτελεί επίσης σημαντική προϋπόθεση για τις δημόσιες επιδοτήσεις και τα δάνεια που βοηθούν την αγορά ή τη χρηματοδοτική μίσθωση αυτών των αναδυόμενων τύπων οχημάτων.</t>
  </si>
  <si>
    <t>Η προσαρμογή των κανονισμών χωροθέτησης και η βελτίωση των γραφειοκρατικών διαδικασιών αδειοδότησης είναι επίσης σημαντικές για όλες τις πόλεις, ιδίως για τις πιο πυκνοδομημένες, που απαιτούν υποδομές φόρτισης σε χώρους αποθήκευσης εμπορευμάτων για την υποστήριξη του εξηλεκτρισμού του στόλου εφοδιαστικής αλυσίδας.</t>
  </si>
  <si>
    <r>
      <t xml:space="preserve">Σε ορισμένα πλαίσια, οι κανονισμοί απαγορεύουν την υποδομή φόρτισης σε αποθήκες ή κόμβους εφοδιαστικής (βλ. </t>
    </r>
    <r>
      <rPr>
        <sz val="9"/>
        <color rgb="FF1FA784"/>
        <rFont val="Arial"/>
        <family val="2"/>
      </rPr>
      <t>Κόμβοι αστικών εμπορευματικών μεταφορών και σημεία παραλαβής/παράδοσης εμπορευμάτων - ΚΑΕ</t>
    </r>
    <r>
      <rPr>
        <sz val="9"/>
        <color rgb="FF000000"/>
        <rFont val="Arial"/>
        <family val="2"/>
      </rPr>
      <t xml:space="preserve">) [4]. Ακόμα και όταν είναι δυνατή η κατασκευή τέτοιας υποδομής, ο μακρύς χρόνος υποβολής αιτήσεων για την έκδοση αδειών για φόρτιση σε αποθήκες μπορεί να διαρκέσει χρόνια. Θα απαιτηθεί μείωση του διοικητικού φόρτου με τρόπο που να διασφαλίζει τη διατήρηση των κριτηρίων ασφαλείας [3]. </t>
    </r>
  </si>
  <si>
    <t xml:space="preserve">Τα κόστη θα ποικίλλουν ανάλογα με το εργαλείο πολιτικής που χρησιμοποιείται για την ενίσχυση του εξηλεκτρισμού του στόλου. Οι επιδοτήσεις ή τα δάνεια για τη μείωση των εμποδίων οικονομικής προσιτότητας για την υιοθέτηση των Η/Ο συνεπάγονται κόστος για τις αρχές, ιδίως σε εθνικό επίπεδο, όπως και κίνητρα όπως η διάθεση υποδομών ταχείας φόρτισης για τα εμπορευματικά οχήματα. Η προώθηση των κανονισμών για τα οχήματα, τόσο για τους κανονισμούς πρόσβασης των οχημάτων και τους μηχανισμούς τιμολόγησης, όσο και για τη διαδικασία πιστοποίησης ότι ένα όχημα συμμορφώνεται με τις απαραίτητες τεχνικές και νομικές απαιτήσεις ώστε να θεωρείται αξιόπλοο και ασφαλές για δημόσια χρήση, μπορεί επίσης να συνεπάγεται κόστος ανθρώπινου δυναμικού. Το μέτρο αυτό μπορεί να επιφέρει επιπλέον λειτουργικά έξοδα για τους μεταφορείς εμπορευμάτων. </t>
  </si>
  <si>
    <r>
      <t>Ε</t>
    </r>
    <r>
      <rPr>
        <b/>
        <sz val="9"/>
        <color rgb="FF000000"/>
        <rFont val="Arial"/>
        <family val="2"/>
      </rPr>
      <t>πιδοτήσεις ή δάνεια για τη μείωση των εμποδίων οικονομικής προσιτότητας όσον αφορά την υιοθέτηση των Η/Ο</t>
    </r>
    <r>
      <rPr>
        <sz val="9"/>
        <color rgb="FF000000"/>
        <rFont val="Arial"/>
        <family val="2"/>
      </rPr>
      <t xml:space="preserve">: Οι επιδοτήσεις ή τα δάνεια για τη διευκόλυνση της αγοράς ή της χρηματοδοτικής μίσθωσης των Η/Ο είναι ένα από τα κύρια εργαλεία για την αύξηση της διάδοσής τους, καθώς μπορούν να φέρουν την ισοτιμία του κόστους με τα οχήματα με κινητήρα εσωτερικής καύσης. Το ύψος της απαιτούμενης στήριξης εξαρτάται από το πλαίσιο.  Μπορεί να απαιτηθεί πρόσθετο κόστος για την υποστήριξη της κατασκευής ή της προσαρμογής υφιστάμενων υποδομών, συχνά αποθηκών, για τη φόρτιση των οχημάτων. Στην περίπτωση των δανείων και όχι των επιδοτήσεων, οι εθνικές αρχές θα μπορούσαν να αναπτύξουν προγράμματα χορήγησης άτοκων δανείων για την προώθηση της αγοράς, αναλαμβάνοντας το κόστος του πληθωρισμού. Η υποστήριξη των προγραμμάτων με έσοδα που προέρχονται από την οδική τιμολόγηση ή άλλους μηχανισμούς φορολόγησης των μεταφορών, ιδίως από τους περιορισμούς των οχημάτων με κινητήρα εσωτερικής καύσης, μπορεί να αποτελέσει μια διέξοδο - ιδίως για τη χρηματοδότηση μερικών επιδοτήσεων για την αγορά οχημάτων. </t>
    </r>
  </si>
  <si>
    <r>
      <rPr>
        <b/>
        <sz val="9"/>
        <color rgb="FF000000"/>
        <rFont val="Arial"/>
        <family val="2"/>
      </rPr>
      <t>Κίνητρα - διαθεσιμότητα και χρήση ταχείας φόρτισης (ιδίως στους χώρους φορτοεκφόρτωσης)</t>
    </r>
    <r>
      <rPr>
        <sz val="9"/>
        <color rgb="FF000000"/>
        <rFont val="Arial"/>
        <family val="2"/>
      </rPr>
      <t>: Η διευκόλυνση της χρήσης της φόρτισης στην οδό, ιδίως σε χώρους φορτοεκφόρτωσης, απαιτεί επενδύσεις σε υποδομές φόρτισης, είτε από τις αρχές είτε από τους παρόχους σημείων φόρτισης [12].</t>
    </r>
  </si>
  <si>
    <r>
      <rPr>
        <b/>
        <sz val="9"/>
        <color rgb="FF000000"/>
        <rFont val="Arial"/>
        <family val="2"/>
      </rPr>
      <t>Κανονισμοί</t>
    </r>
    <r>
      <rPr>
        <sz val="9"/>
        <color rgb="FF000000"/>
        <rFont val="Arial"/>
        <family val="2"/>
      </rPr>
      <t xml:space="preserve">: Η προώθηση της υιοθέτησης των Η/Ο για τις αστικές εμπορευματικές μεταφορές θα απαιτήσει ρυθμιστικό έργο και σημαντικό χρόνο προσωπικού για την επικαιροποίηση των κανονισμών χωροθέτησης, ώστε να επιτραπεί η φόρτιση των οχημάτων στο χώρο στάθμευσης και η διαδικασία πιστοποίησης ότι ένα όχημα συμμορφώνεται με τις απαραίτητες τεχνικές και νομικές απαιτήσεις ώστε να θεωρείται αξιόπλοο και ασφαλές για δημόσια χρήση για τα αναδυόμενα μικρότερα Η/Ο. </t>
    </r>
  </si>
  <si>
    <r>
      <rPr>
        <b/>
        <sz val="9"/>
        <color rgb="FF000000"/>
        <rFont val="Arial"/>
        <family val="2"/>
      </rPr>
      <t>Αντικίνητρα</t>
    </r>
    <r>
      <rPr>
        <sz val="9"/>
        <color rgb="FF000000"/>
        <rFont val="Arial"/>
        <family val="2"/>
      </rPr>
      <t>: Οι αρχές μπορούν να θεσπίσουν κανονισμούς πρόσβασης των αστικών οχημάτων και μηχανισμούς τιμολόγησης για την προώθηση της υιοθέτησης των Η/Ο μειώνοντας την ελκυστικότητα των οχημάτων με κινητήρα εσωτερικής καύσης. Πρόσφατη ανάλυση υπογραμμίζει ότι ένας φόρος εκπομπών 6 ευρώ/ημέρα για τα πετρελαιοκίνητα και βενζινοκίνητα οχήματα στη ζώνη χαμηλών και μηδενικών εκπομπών μιας πόλης μπορεί να έχει παρόμοιες επιπτώσεις στην ισοτιμία κόστους των οχημάτων Η/Ο και των οχημάτων με κινητήρα εσωτερικής καύσης με τα κίνητρα αγοράς που προσφέρουν οι αρχές σε διάφορες ευρωπαϊκές πόλεις [11]. Ωστόσο, τα μέτρα αυτά μπορεί να απαιτούν πολιτικές επενδύσεις από τις αρχές των πόλεων, καθώς συχνά μπορεί να αντιμετωπίζουν αντιδράσεις από τους οδηγούς, τόσο των εμπορευματικών όσο και των επιβατικών οχημάτων.</t>
    </r>
  </si>
  <si>
    <r>
      <rPr>
        <b/>
        <sz val="9"/>
        <color rgb="FF000000"/>
        <rFont val="Arial"/>
        <family val="2"/>
      </rPr>
      <t>Πρόσθετο κόστος για τους μεταφορείς εμπορευμάτων</t>
    </r>
    <r>
      <rPr>
        <sz val="9"/>
        <color rgb="FF000000"/>
        <rFont val="Arial"/>
        <family val="2"/>
      </rPr>
      <t xml:space="preserve">: Οι μεταφορείς εμπορευμάτων θα μπορούσαν να αντιμετωπίσουν πρόσθετο κόστος. Για παράδειγμα, ο εξηλεκτρισμός της αστικής εφοδιαστικής αλυσίδας απαιτεί προηγούμενες επενδύσεις για την κατασκευή ή την ενοικίαση και την προσαρμογή των υποδομών αποθηκών, τόσο για τα LCV όσο και για τα ηλεκτρικά cargo bikes. Οι μεταφορείς πρέπει επίσης να λάβουν υπόψη τους το κόστος φόρτισης των οχημάτων και το κόστος ζήτησης ηλεκτρικής ενέργειας, το οποίο μπορεί να ποικίλλει ανάλογα με τη στρατηγική φόρτισης που εφαρμόζεται. Οι διαφορές κόστους προέρχονται από τις διαφορετικές τιμές ηλεκτρικής ενέργειας ανάλογα με την ώρα φόρτισης, υψηλότερες εντός της ώρας αιχμής της ζήτησης και χαμηλότερες καθ' όλη τη διάρκεια της ημέρας [11]. Άλλα κόστη για τους μεταφορείς που συνδέονται με την υιοθέτηση των Η/Ο μπορεί να περιλαμβάνουν υψηλότερο κόστος προσωπικού, εάν ο εξηλεκτρισμός των οχημάτων οδηγεί σε χαμηλότερη χωρητικότητα φορτίου εντός του οχήματος, αυξάνοντας έτσι τον αριθμό των οχημάτων και των οδηγών που απαιτούνται για την κάλυψη της ίδιας ζήτησης. </t>
    </r>
  </si>
  <si>
    <t xml:space="preserve">Μπορεί να υπάρχουν διάφορες προκλήσεις για την προώθηση της υιοθέτησης των Η/Ο για τις αστικές εμπορευματικές δραστηριότητες πέραν των κοστολογικών φραγμών. Σε αυτές περιλαμβάνονται προκλήσεις όσον αφορά την κατανόηση των αναγκών των μεταφορέων εμπορευμάτων, την προσαρμογή των λειτουργιών εμπορευματικών μεταφορών στα αναδυόμενα χαρακτηριστικά των οχημάτων και την προσαρμογή των οδών της πόλης και άλλων υποδομών στη χρήση αυτών των οχημάτων. </t>
  </si>
  <si>
    <r>
      <rPr>
        <b/>
        <sz val="9"/>
        <color rgb="FF000000"/>
        <rFont val="Arial"/>
        <family val="2"/>
      </rPr>
      <t>Κατανόηση των αναγκών των μεταφορέων εμπορευμάτων</t>
    </r>
    <r>
      <rPr>
        <sz val="9"/>
        <color rgb="FF000000"/>
        <rFont val="Arial"/>
        <family val="2"/>
      </rPr>
      <t xml:space="preserve">: Ο εξηλεκτρισμός του στόλου μπορεί να απαιτήσει από τους μεταφορείς να προσαρμόσουν τις δραστηριότητές τους στις αναδυόμενες ανάγκες φόρτισης των οχημάτων. Στην περίπτωση των ηλεκτρικών LCV, οι μεταφορείς θα πρέπει να προσαρμόσουν τις διαδρομές στις εμβέλειες των οχημάτων και να αναπτύξουν αστικούς κόμβους εφοδιασμού με φόρτιση εντός των αποθηκών για τη διευκόλυνση των εργασιών. Οι χώροι φορτοεκφόρτωσης με υποδομές φόρτισης στην οδό για ηλεκτρικά LCV θα πρέπει επίσης να λαμβάνουν υπόψη τα φυσικά χαρακτηριστικά των εμπορευματικών οχημάτων για την παροχή κατάλληλης υποδομής [8]. Τα cargo bikes και άλλα μικρότερα Η/Ο θα μπορούσαν να απαιτήσουν από τους μεταφορείς να προσαρμόσουν τις διαδρομές στην χωρητικότητα φόρτωσης εντός του οχήματος - ενδεχομένως απαιτώντας περισσότερα από ένα οχήματα, και συνεπώς περισσότερους από έναν οδηγούς, για να αντικαταστήσουν τις εργασίες με ένα LCV με κινητήρα εσωτερικής καύσης.  Η εκτέλεση πιλοτικών δοκιμών και η διατήρηση ενός σταθερού διαλόγου με τους μεταφορείς εμπορευμάτων είναι ουσιώδους σημασίας για την επιτυχία των εκστρατειών εξηλεκτρισμού του στόλου. </t>
    </r>
  </si>
  <si>
    <r>
      <rPr>
        <b/>
        <sz val="9"/>
        <color rgb="FF000000"/>
        <rFont val="Arial"/>
        <family val="2"/>
      </rPr>
      <t>Προσαρμογή των λειτουργιών στα χαρακτηριστικά των αναδυόμενων οχημάτων</t>
    </r>
    <r>
      <rPr>
        <sz val="9"/>
        <color rgb="FF000000"/>
        <rFont val="Arial"/>
        <family val="2"/>
      </rPr>
      <t xml:space="preserve">: Η υιοθέτηση των Η/Ο θα απαιτήσει από τους μεταφορείς εμπορευμάτων να προσαρμόσουν τις εργασίες παράδοσης στις εμβέλειες των οχημάτων. Αυτό απαιτεί συχνά την ύπαρξη υποδομών κόμβων αστικής εφοδιαστικής αλυσίδας εντός των πόλεων, καθώς και τη φόρτιση των οχημάτων στις αποθήκες, τόσο για τα ηλεκτρικά LCV όσο και για τα cargo bikes. Χωρίς αστικούς κόμβους, η χρήση cargo bikes δεν θα είναι δυνατή σε ελληνικά πλαίσια, καθώς μπορεί να υπάρχουν αποστάσεις 70 έως 100 χιλιομέτρων μεταξύ των αποθηκών και άλλων κέντρων διανομής σε περιαστικούς χώρους και του τελικού προορισμού [2]. Προκλήσεις μπορεί επίσης να προκύψουν λόγω του βάρους των LCV. Καθώς οι μπαταρίες είναι βαρύτερες από τους κινητήρες, η ομοιόμορφη υιοθέτηση των Η/Ο για την παράδοση εμπορευμάτων θα μπορούσε να έχει ως αποτέλεσμα τα ηλεκτρικά LCV να υπερβαίνουν το όριο του βάρους τους, προτού καλύψουν το όριο όγκου τους. Σε ορισμένες περιπτώσεις αυτό μπορεί να συνεπάγεται την απαίτηση μεγαλύτερου στόλου ή την πραγματοποίηση περισσότερων δρομολογίων, με επιπλέον κόστος [9]. Οι εναλλακτικές λύσεις θα μπορούσαν να περιλαμβάνουν τη βελτίωση της αποτελεσματικότητας των επιχειρήσεων, με στόχο τη μεγιστοποίηση της χρήσης των οχημάτων, ενώ παράλληλα θα επιλέγονται οχήματα που ανταποκρίνονται καλύτερα στις απαιτήσεις μεταφοράς κάθε εμπορεύματος. Οι μεταφορείς μπορεί επίσης να αντιμετωπίσουν προκλήσεις που συνδέονται με τη συντήρηση των οχημάτων στα αρχικά στάδια, λόγω της χαμηλής τεχνογνωσίας και ετοιμότητας της ελληνικής αγοράς μηχανικών για τα οχήματα αυτά. Οι Έλληνες μεταφορείς που έχουν υιοθετήσει καθαρότερους στόλους οχημάτων ανέφεραν ότι αναγκάστηκαν να απευθυνθούν σε τεχνικούς και υπηρεσίες συντήρησης οχημάτων στην Ιταλία λόγω έλλειψης σχετικής τεχνογνωσίας στην Ελλάδα. Η επίλυση αυτής της κατάστασης θα απαιτήσει επενδύσεις στην ανάπτυξη τοπικών δεξιοτήτων παράλληλα με την προώθηση της υιοθέτησης των Η/Ο. </t>
    </r>
  </si>
  <si>
    <r>
      <rPr>
        <b/>
        <sz val="9"/>
        <color rgb="FF000000"/>
        <rFont val="Arial"/>
        <family val="2"/>
      </rPr>
      <t>Προσαρμογή των κανονισμών αστικής υποδομής και χρήσης σε νεότερους τύπους οχημάτων</t>
    </r>
    <r>
      <rPr>
        <sz val="9"/>
        <color rgb="FF000000"/>
        <rFont val="Arial"/>
        <family val="2"/>
      </rPr>
      <t xml:space="preserve">: Οι αρχές θα κληθούν να προσαρμόσουν τις αστικές οδικές υποδομές ώστε να επιτρέψουν την κυκλοφορία των αναδυόμενων Η/Ο. Αυτό περιλαμβάνει την προσαρμογή των υποδομών φόρτισης στην οδό για ηλεκτρικά LCV και την ανάπτυξη υποδομών στάθμευσης στην οδό που μπορούν να χρησιμοποιηθούν από ηλεκτρικά cargo bikes για τις παραδόσεις του τελευταίου μιλίου.  Η χρήση των cargo bikes για παραδόσεις του τελευταίου μιλίου εγείρει επίσης ερωτήματα σχετικά με το πού μπορούν να χρησιμοποιηθούν αυτά τα οχήματα. Προηγούμενες αναλύσεις στην Ολλανδία υπογραμμίζουν ότι η διευκόλυνση της χρήσης cargo bikes σε λωρίδες μικροκινητικότητας μπορεί να είναι ασφαλέστερη για τους οδηγούς των ποδηλάτων αυτών, αλλά και για τους άλλους χρήστες της οδού, ιδίως ενόψει της πιθανότητας σύγκρουσης με μεγαλύτερα επιβατικά οχήματα [10]. Παρά τα ευρήματα αυτά, η χρήση cargo bikes σε λωρίδες μικροκινητικότητας έχει απαγορευτεί σε ορισμένες πόλεις. Η ανάπτυξη πιλοτικών δοκιμών για την ασφαλή χρήση των αναδυόμενων μικρότερων ηλεκτρικών εμπορευματικών οχημάτων σε λωρίδες μικροκινητικότητας, καθώς και στις οδούς των πόλεων, θα είναι απαραίτητη για την ανάπτυξη τοπικών γνώσεων και οδηγιών. </t>
    </r>
  </si>
  <si>
    <t xml:space="preserve">Η προώθηση του εξηλεκτρισμού των αστικών εμπορευματικών μεταφορών μπορεί να επιφέρει σημαντική μείωση των εκπομπών αερίων του θερμοκηπίου και των τοπικών ρύπων, καθώς και μείωση του θορύβου των οχημάτων. Όταν ο εξηλεκτρισμός των οχημάτων συμβαδίζει με μια ευρύτερη στροφή προς μικρότερα εμπορευματικά οχήματα, μπορεί επίσης να μειώσει το αποτύπωμα των αστικών εμπορευματικών οχημάτων, συμβάλλοντας έτσι σε οδούς με μικρότερη συμφόρηση και μεγαλύτερη ασφάλεια. </t>
  </si>
  <si>
    <t xml:space="preserve">Για τους μεταφορείς εμπορευμάτων, ο εξηλεκτρισμός του στόλου μπορεί επίσης να αυξήσει την ανταγωνιστικότητα των επιχειρήσεών τους. Μπορεί να είναι θετικός από την άποψη της εταιρικής εικόνας και να τους καθιστά προτιμώμενους ή επιλέξιμους υποψηφίους για συμβάσεις με παγκόσμιες επιχειρήσεις που επιδιώκουν να προσλάβουν «βιώσιμους» μεταφορείς για την παράδοση των προϊόντων τους.  </t>
  </si>
  <si>
    <r>
      <rPr>
        <b/>
        <sz val="9"/>
        <color rgb="FF000000"/>
        <rFont val="Arial"/>
        <family val="2"/>
      </rPr>
      <t>Επιδοτήσεις ή δάνεια για τη μείωση των εμποδίων οικονομικής προσιτότητας όσον αφορά την υιοθέτηση των Η/Ο</t>
    </r>
    <r>
      <rPr>
        <sz val="9"/>
        <color rgb="FF000000"/>
        <rFont val="Arial"/>
        <family val="2"/>
      </rPr>
      <t xml:space="preserve">: Ο Πίνακας 1 υπογραμμίζει τις επιδοτήσεις και τις επιπτώσεις τους στην ισοτιμία κόστους των οχημάτων για διάφορες ευρωπαϊκές πόλεις. Μπορεί να απαιτηθεί πρόσθετο κόστος για την υποστήριξη της κατασκευής ή της προσαρμογής υφιστάμενων υποδομών, συχνά αποθηκών, για τη φόρτιση των οχημάτων. </t>
    </r>
  </si>
  <si>
    <t>Πίνακας 1: Κίνητρα για τα εμπορευματικά Η/Ο σε διάφορες ευρωπαϊκές πόλεις και ο αντίκτυπός τους κατά το έτος ισοτιμίας κόστους μεταξύ Η/Ο και οχημάτων με μηχανή εσωτερικής καύσης</t>
  </si>
  <si>
    <t>Πόλη</t>
  </si>
  <si>
    <t>Κίνητρο αγοράς</t>
  </si>
  <si>
    <t>Έτος ισοτιμίας κόστους με κίνητρα</t>
  </si>
  <si>
    <t>Έτος ισοτιμίας κόστους χωρίς κίνητρα</t>
  </si>
  <si>
    <t>Βερολίνο</t>
  </si>
  <si>
    <t>80% της διαφοράς τιμής με τα ντιζελοκίνητα φορτηγά, με ανώτατο όριο τα 100 000 ευρώ</t>
  </si>
  <si>
    <t>Παρίσι</t>
  </si>
  <si>
    <t>40% του κόστους αγοράς οχήματος, με ανώτατο όριο τα 50 000 ευρώ</t>
  </si>
  <si>
    <t>Ρώμη</t>
  </si>
  <si>
    <t xml:space="preserve">14 000 ευρώ σταθερή πριμοδότηση </t>
  </si>
  <si>
    <t>Άμστερνταμ</t>
  </si>
  <si>
    <t>20% του κόστους αγοράς οχήματος, με ανώτατο όριο τα 40 000 ευρώ</t>
  </si>
  <si>
    <t>Βαρσοβία</t>
  </si>
  <si>
    <t>30% της διαφοράς τιμής με τα ντιζελοκίνητα φορτηγά, με ανώτατο όριο τα 33 330 ευρώ</t>
  </si>
  <si>
    <t>Λονδίνο</t>
  </si>
  <si>
    <t xml:space="preserve">7 000 ευρώ σταθερή πριμοδότηση </t>
  </si>
  <si>
    <t>Πηγή: [11]</t>
  </si>
  <si>
    <r>
      <rPr>
        <b/>
        <sz val="9"/>
        <color rgb="FF000000"/>
        <rFont val="Arial"/>
        <family val="2"/>
      </rPr>
      <t>Αντικίνητρα</t>
    </r>
    <r>
      <rPr>
        <sz val="9"/>
        <color rgb="FF000000"/>
        <rFont val="Arial"/>
        <family val="2"/>
      </rPr>
      <t xml:space="preserve">: Οι αρχές μπορούν να θεσπίσουν κανονισμούς πρόσβασης των αστικών οχημάτων και μηχανισμούς τιμολόγησης για την προώθηση της υιοθέτησης των Η/Ο μειώνοντας την ελκυστικότητα των οχημάτων που κινούνται με κινητήρα εσωτερικής καύσης. Πρόσφατη ανάλυση υπογραμμίζει ότι ένας φόρος εκπομπών 6 ευρώ/ημέρα για τα πετρελαιοκίνητα και βενζινοκίνητα οχήματα στη ζώνη χαμηλών και μηδενικών εκπομπών μιας πόλης μπορεί να έχει παρόμοιες επιπτώσεις στην ισοτιμία κόστους των οχημάτων Η/Ο και των οχημάτων που κινούνται με κινητήρα εσωτερικής καύσης από ότι τα κίνητρα αγοράς που προσφέρουν οι αρχές σε διάφορες ευρωπαϊκές πόλεις [11]. </t>
    </r>
  </si>
  <si>
    <r>
      <rPr>
        <b/>
        <sz val="9"/>
        <color rgb="FF000000"/>
        <rFont val="Arial"/>
        <family val="2"/>
      </rPr>
      <t>Πρόσθετο κόστος για τους μεταφορείς εμπορευμάτων</t>
    </r>
    <r>
      <rPr>
        <sz val="9"/>
        <color rgb="FF000000"/>
        <rFont val="Arial"/>
        <family val="2"/>
      </rPr>
      <t xml:space="preserve">: Το κόστος φόρτισης οχημάτων και το κόστος ζήτησης ηλεκτρικής ενέργειας μπορεί να ποικίλλει ανάλογα με τη στρατηγική φόρτισης που εφαρμόζεται. Για παράδειγμα, σύμφωνα με προηγούμενες αναλύσεις, το κόστος φόρτισης ενός στόλου 10 ηλεκτρικών LCV εντός μιας αποθήκης ανέρχεται σε περίπου 95 000 ευρώ, εάν όλη η φόρτιση γίνεται κατά τη διάρκεια της νύχτας. Το κόστος θα μπορούσε να είναι χαμηλότερο, περίπου 80 500 ευρώ, εάν η ολονύκτια φόρτιση μέρους του στόλου συνδυαζόταν με την ευκαιριακή φόρτιση ορισμένων οχημάτων κατά τη διάρκεια της ημέρας. Οι διαφορές κόστους προέρχονται από τις διαφορετικές τιμές ηλεκτρικής ενέργειας ανάλογα με την ώρα φόρτισης, υψηλότερες εντός της ώρας αιχμής και χαμηλότερες καθ' όλη τη διάρκεια της ημέρας [11]. </t>
    </r>
  </si>
  <si>
    <t>Τα μέτρα για την υιοθέτηση των Η/Ο είναι μεσοπρόθεσμα έως μακροπρόθεσμα μέτρα. Ένα πρώτο βήμα είναι να δημιουργηθεί το έδαφος για την υιοθέτηση των Η/Ο με κανονισμούς που επιτρέπουν τη φόρτιση εντός των αποθηκών και με την αύξηση της διαθεσιμότητας υποδομών φόρτισης στην οδό. Η ομογενοποίηση και η δυνατότητα πρόσβασης των αναδυόμενων Η/Ο στο χώρο παρά το κράσπεδο, καθώς και η απλούστευση των διοικητικών διαδικασιών που απαιτούνται για τις άδειες φόρτισης στις αποθήκες, θα πρέπει επίσης να υλοποιηθούν στην αρχή μιας εκστρατείας για την υιοθέτηση των Η/Ο. Η ανάπτυξη περιορισμών για τα οχήματα που ευνοούν τον εξηλεκτρισμό θα είναι επίσης απαραίτητη, απαιτώντας μακροπρόθεσμες επενδύσεις από τις αρχές. Για την ελληνική κυβέρνηση ή τις αρχές που διαθέτουν επαρκείς οικονομικές δυνατότητες, η δέσμευση εισφορών από περιορισμούς στην οδική πρόσβαση για επιδοτήσεις ή δάνεια μπορεί να απαιτήσει μήνες ή και πολλά χρόνια για να αναπτυχθεί, ιδίως εάν δεν έχουν ακόμη τεθεί σε ισχύ τέτοιοι περιορισμοί.</t>
  </si>
  <si>
    <t>Οι εθνικές αρχές διαδραματίζουν ουσιώδη ρόλο στην υποστήριξη του εξηλεκτρισμού του στόλου μέσω στοχευμένων επιδοτήσεων ή χρηματοδοτικής στήριξης για τους μεταφορείς εμπορευμάτων. Η ελληνική κυβέρνηση στην Ελλάδα έχει ήδη δρομολογήσει το πρόγραμμα «Κινούμαι Ηλεκτρικά 2» για τη στήριξη των μεταφορέων εμπορευμάτων. Οι εθνικές αρχές μπορούν επίσης να διευκολύνουν τις διαδικασίες πιστοποίησης των αναδυόμενων εμπορευματικών Η/Ο, καθώς και τις φορολογικές απαλλαγές για τα Η/Ο. Τέλος, οι εθνικές αρχές διαδραματίζουν επίσης καίριο ρόλο στην εφαρμογή κινήτρων σε είδος και στην επικαιροποίηση των κανονιστικών ρυθμίσεων. Καθώς αυτές έχουν άμεσο αντίκτυπο στους κανόνες και τους περιορισμούς οδήγησης και στάθμευσης, η εφαρμογή τους απαιτεί την έγκριση τόσο των τοπικών αρχών όσο και της σχετικής αποκεντρωμένης διοίκησης που ενεργεί για λογαριασμό της ελληνικής κυβέρνησης. Με βάση τα παραπάνω, το επίπεδο συμμετοχής της ελληνικής κυβέρνησης θεωρείται υψηλό.</t>
  </si>
  <si>
    <t xml:space="preserve">1. ITF (2020), "How Urban Delivery Vehicles can Boost Electric Mobility", International Transport Forum Policy Papers, No. 81, OECD Publishing, Paris, https://doi.org/10.1787/eea08a2a-en. </t>
  </si>
  <si>
    <t xml:space="preserve">2. ITF (2023b), Internal Consultations with Greek authories, 14-21 June 2023.  </t>
  </si>
  <si>
    <t xml:space="preserve">3. ITF (2023a), Electric and Sustainable: Unlocking a Broader EV Uptake in Cities, OECD Publishing, Paris, </t>
  </si>
  <si>
    <t xml:space="preserve">4. ITF (2023d), Urban Logistics Hubs Roundtable, Paris, 26-27 June 2023. </t>
  </si>
  <si>
    <r>
      <t xml:space="preserve">5. Martins-Turner, K., Grahle, A., Nagel, K. &amp; Göhlich, D. (2020), «Electrification of Urban Freight Transport - a Case Study of the Food Retailing Industry», in </t>
    </r>
    <r>
      <rPr>
        <sz val="9"/>
        <color theme="1"/>
        <rFont val="Calibri"/>
        <family val="2"/>
      </rPr>
      <t>Procedia Computer Science, Vol.170:757-763.</t>
    </r>
  </si>
  <si>
    <t xml:space="preserve">6. Hu X, Chen N, Wu N, Yin B. (2021), The Potential Impacts of Electric Vehicles on Urban Air Quality in Shanghai City, in Sustainability; 13(2):496. https://doi.org/10.3390/su13020496 </t>
  </si>
  <si>
    <t>7. ITF (2022), "The Freight Space Race: Curbing the Impact of Freight Deliveries in Cities", International Transport Forum Policy Papers, No. 109, OECD Publishing, Paris, https://doi.org/10.1787/61fdaaee-en.</t>
  </si>
  <si>
    <t>8. ITF (2023c), Recharge and Refuel – Clean, smart and fair urban mobility for Greece, First intermediate draft report of the EV workstream, 23 June 2023</t>
  </si>
  <si>
    <t xml:space="preserve">9. Konstantakopoulos, G., Gayialis, S., Kechagias, E. &amp; Papadopoulos, G. (2020), “Conventional and Electric Vehicles for Freight Distribution: A Case Study in Greece”, in Conference: XIV Balkan Conference on Operational ResearchAt: Thessaloniki, Greece, https://www.researchgate.net/publication/349881705_Conventional_and_Electric_Vehicles_for_Freight_Distribution_A_Case_Study_in_Greece </t>
  </si>
  <si>
    <t xml:space="preserve">10. Dutch Government (2020), Notitie Plaats op de weg zware elektrische bakfiets, https://www.rijksoverheid.nl/documenten/rapporten/2022/07/05/bijlage-notitie-plaats-op-de-weg-zware-elektrische-bakfiets, accessed on 25.07.2023 </t>
  </si>
  <si>
    <t xml:space="preserve">11. ICCT &amp; RAP (2022), ELECTRIFYING LAST-MILE DELIVERY: A total cost of ownership comparison of battery-electric and diesel trucks in Europe, https://theicct.org/wp-content/uploads/2022/06/tco-battery-diesel-delivery-trucks-jun2022.pdf </t>
  </si>
  <si>
    <r>
      <t xml:space="preserve">12. Teoh, T. (2022), “Electric vehicle charging strategies for Urban freight transport: Concept and typology Electric vehicle charging strategies for Urban freight”. In </t>
    </r>
    <r>
      <rPr>
        <sz val="9"/>
        <color theme="1"/>
        <rFont val="Calibri"/>
        <family val="2"/>
      </rPr>
      <t>Transport Reviews, Vol.42(2):1–24.</t>
    </r>
  </si>
  <si>
    <t>13. ITF (2022), Decarbonising Europe’s Trucks: How to minimise cost uncertainty, OECD Publishing, Paris, https://doi.org/10.1787/ab17c66b-en.</t>
  </si>
  <si>
    <t xml:space="preserve">✓ Τεχνικές κατευθυντήριες οδηγίες για την ανάπτυξη συνεργασιών
✓ Διευκόλυνση του διαλόγου μεταξύ των μεταφορέων εμπορευμάτων
✓ Φυσικές και ψηφιακές πλατφόρμες συνεργασίας 
✓ Αρχική χρηματοδοτική υποστήριξη των πλατφορμών </t>
  </si>
  <si>
    <t>✓ Τεχνικές κατευθυντήριες οδηγίες για την ανάπτυξη συνεργασιών
✓ Διευκόλυνση του διαλόγου μεταξύ των μεταφορέων εμπορευμάτων</t>
  </si>
  <si>
    <t>✓ Διευκόλυνση του διαλόγου μεταξύ των μεταφορέων εμπορευμάτων</t>
  </si>
  <si>
    <t xml:space="preserve">✓ Τεχνικές κατευθυντήριες οδηγίες για την ανάπτυξη συνεργασιών
✓ Διευκόλυνση του διαλόγου μεταξύ των μεταφορέων εμπορευμάτων
✓ Φυσικές και ψηφιακές πλατφόρμες συνεργασίας  </t>
  </si>
  <si>
    <t>Η συνεργατική εφοδιαστική αναφέρεται σε πρακτικές συνεργασίας μεταξύ μεταφορέων εμπορευμάτων ως τρόπος βελτίωσης της επιχειρησιακής αποδοτικότητας και μεγιστοποίησης της χρήσης των υφιστάμενων πόρων. Οι πρακτικές μπορεί να περιλαμβάνουν την κοινή χρήση εμπορευματικών περιουσιακών στοιχείων, όπως κόμβων εφοδιαστικής για τη διευκόλυνση της αστικής διανομής και των παραδόσεων του τελευταίου μιλίου (last-mile), καθώς και οχημάτων για τη μείωση των κενών διαδρομών και την αύξηση των ποσοστών πληρότητας. Η συνεργασία μπορεί επίσης να περιλαμβάνει τον συντονισμό των εμπορευματικών δραστηριοτήτων μεταξύ των μεταφορέων μέσω της ανταλλαγής πληροφοριών για τη βελτιστοποίηση των διαδρομών παράδοσης, υποστηρίζοντας περαιτέρω την αύξηση των ποσοστών πληρότητας. Η αντιμετώπιση των κενών διαδρομών είναι ιδιαίτερα σημαντική στο ελληνικό πλαίσιο- ενώ κατά μέσο όρο περίπου το 20% των χιλιομέτρων που διανύονται στην Ευρώπη είναι κενά [1], στην Ελλάδα το ποσοστό των κενών χιλιομέτρων είναι περίπου 40% [2].         </t>
  </si>
  <si>
    <r>
      <t xml:space="preserve">Η συνεργασία μπορεί να υποστηρίξει άμεσα και έμμεσα μία πιο βιώσιμη εφοδιαστική αλυσίδα, ιδίως για τις παραδόσεις του τελευταίου μιλίου. Η αύξηση των συντελεστών φόρτωσης και η επακόλουθη μείωση των κενών διαδρομών και του αριθμού των οχημάτων που συνδέονται με τις πρακτικές συνεργασίας μπορούν να μειώσουν τις εκπομπές και να βελτιώσουν την οδική ασφάλεια. Τα αποτελέσματα προσομοίωσης στην Αττική υπογραμμίζουν ότι η συνεργασία μεταξύ δύο λιανοπωλητών για τη χρήση ενός αστικού κέντρου ενοποίησης εμπορευμάτων για τις αστικές διανομές θα μπορούσε να μειώσει τις εκπομπές CO2 κατά περίπου 16% [3]. Τα οφέλη θα μπορούσαν να είναι μεγαλύτερα εάν η κοινή χρήση των περιουσιακών στοιχείων συνδυαστεί με τη μετατόπιση του τρόπου μεταφοράς προς τα ποδήλατα με δυνατότητα μεταφοράς προϊόντων (cargo bikes) χάρη στη μεταφόρτωση των εμπορευμάτων από φορτηγά σε cargo bikes εντός των κόμβων (βλ. </t>
    </r>
    <r>
      <rPr>
        <sz val="9"/>
        <color rgb="FF1FA784"/>
        <rFont val="Arial"/>
        <family val="2"/>
      </rPr>
      <t>Κόμβοι αστικών εμπορευματικών μεταφορών και σημεία παραλαβής/παράδοσης εμπορευμάτων - ΚΑΕ</t>
    </r>
    <r>
      <rPr>
        <sz val="9"/>
        <color theme="1"/>
        <rFont val="Arial"/>
        <family val="2"/>
      </rPr>
      <t xml:space="preserve"> και </t>
    </r>
    <r>
      <rPr>
        <sz val="9"/>
        <color rgb="FF1FA784"/>
        <rFont val="Arial"/>
        <family val="2"/>
      </rPr>
      <t>Εξηλεκτρισμός εμπορευματικών μεταφορών - ΕΕΜ</t>
    </r>
    <r>
      <rPr>
        <sz val="9"/>
        <color theme="1"/>
        <rFont val="Arial"/>
        <family val="2"/>
      </rPr>
      <t xml:space="preserve">) [3]. Οι κόμβοι που διευκολύνουν τις δραστηριότητες μεταφόρτωσης μπορεί να είναι πολύ ακριβοί για να χρηματοδοτηθούν εξ ολοκλήρου από μια μικρή επιχείρηση: η κοινή χρήση μιας τέτοιας υποδομής μπορεί να καταστήσει το κόστος πιο διαχειρίσιμο και να προωθήσει έμμεσα τη στροφή προς μικρότερα οχήματα.  </t>
    </r>
  </si>
  <si>
    <t xml:space="preserve">Τα ευρήματα από την Αττική απηχούν τις διεθνείς εμπειρίες σχετικά με τις δυνατότητες κοινής χρήσης περιουσιακών στοιχείων για τη μείωση των εκπομπών. Στο Λονδίνο, για παράδειγμα, προσομοιώσεις του 2010 έδειξαν ότι η συνδυασμένη επίδραση των πολιτικών κατάρτισης των οδηγών, παράλληλα με τη βελτίωση των διαδρομών μέσω της ανταλλαγής πληροφοριών και της χρήσης τεχνολογιών πληροφορικής και επικοινωνιών (ΤΠΕ), θα μπορούσε να οδηγήσει σε μείωση των εκπομπών CO2 μεταξύ 14% και σχεδόν 17% μεταξύ 2010 και 2050 [9]. Στη Μπογκοτά της Κολομβίας, η δημιουργία ενός δικτύου συνεργασίας στο οποίο τρεις εταιρείες μοιράζονται τις διαδρομές παράδοσης και τις υποδομές αποθηκών συνδέεται με μείωση των αποστάσεων και των σχετικών εκπομπών CO2 κατά περισσότερο από 25% σε σύγκριση με ένα σενάριο χωρίς συνεργασία [10].  </t>
  </si>
  <si>
    <t xml:space="preserve">Η συνεργασία μπορεί να πραγματοποιηθεί μεταξύ μεταφορέων στην ίδια περιοχή μέσω ιδιωτικών συμφωνιών. Η χρήση ΤΠΕ, για παράδειγμα μέσω διαδικτυακών πλατφορμών, μπορεί να διευκολύνει την κοινή χρήση περιουσιακών στοιχείων και τη συνεργασία.  </t>
  </si>
  <si>
    <t xml:space="preserve">Η κοινή χρήση περιουσιακών στοιχείων και η συνεργασία μεταξύ των εμπλεκόμενων φορέων στον τομέα των εμπορευματικών μεταφορών μπορεί να αποτελέσει ένα αξιόλογο μέτρο για την προώθηση της αποδοτικότητας των εμπορευματικών μεταφορών με χαμηλό κόστος κεφαλαίου ή αρχικής επένδυσης για τις αρχές. Το μέτρο είναι ιδιαίτερα χρήσιμο για πυκνότερες αστικές περιοχές με υψηλό όγκο εμπορευματικών μεταφορών και χαμηλή διαθεσιμότητα οδικού χώρου. Στην περίπτωση περιοχών με υψηλή τουριστική επισκεψιμότητα, οι συνεργατικές πρακτικές εφοδιαστικής αλυσίδας, ιδίως κατά τη διάρκεια της υψηλής περιόδου, θα μπορούσαν να βοηθήσουν στη διαχείριση της ζήτησης σε περίοδο αιχμής.    </t>
  </si>
  <si>
    <t xml:space="preserve">Οι αρχές μπορούν να στηρίξουν την κοινή χρήση των περιουσιακών στοιχείων και τις συνεργατικές πρακτικές, θέτοντας τις κατάλληλες προϋποθέσεις και κίνητρα: </t>
  </si>
  <si>
    <t>Οι μεγαλύτερες αρχές, όπως αυτές των αστικών περιοχών Κατηγορίας 1 και 2, με σταθερές εσωτερικές τεχνικές ομάδες, μπορούν να αναπτύξουν τις δικές τους τεχνικές κατευθυντήριες γραμμές για την ανάπτυξη συνεργασιών. Οι μικρότεροι δήμοι θα μπορούσαν να επωφεληθούν από την καθοδήγηση περιφερειακών ή ακόμη και εθνικών αρχών για την ανάπτυξη κατευθυντήριων γραμμών που θα μπορούσαν να κοινοποιήσουν στους μεταφορείς εντός της δικαιοδοσίας τους. Οι περιοχές με υψηλή τουριστική επισκεψιμότητα μπορούν να αναπτύξουν ειδικές κατευθυντήριες γραμμές για να βοηθήσουν τους ενδιαφερόμενους φορείς να επιτύχουν αποτελεσματική συνεργασία κατά τη διάρκεια ορισμένων περιόδων του έτους, ιδίως κατά τη διάρκεια της υψηλής τουριστικής περιόδου.</t>
  </si>
  <si>
    <t>Οι αρχές μπορούν να δημιουργήσουν ή να υποστηρίξουν την ανάπτυξη τεχνικών κατευθυντήριων γραμμών για να βοηθήσουν τους εμπλεκόμενους φορείς της αστικής εφοδιαστικής αλυσίδας να καθορίσουν συμφωνίες συνεργασίας. Οι κατευθυντήριες γραμμές μπορούν να περιλαμβάνουν υποδείξεις για τον τρόπο αποσαφήνισης των όρων συνεργασίας, ιδίως για τους πιθανούς τομείς σύγκρουσης, όπως η κοινή χρήση δεδομένων. Μπορούν επίσης να ρίξουν φως σε θέματα που οι μεταφορείς θα μπορούσαν να συνυπολογίζουν κατά την ανάπτυξη συμφωνιών, όπως η διακυβέρνηση της συνεργασίας και η κατανομή των οφελών.</t>
  </si>
  <si>
    <t xml:space="preserve">Όλες οι αστικές περιοχές μπορούν να διευκολύνουν το διάλογο μεταξύ των μεταφορέων εμπορευμάτων από μόνες τους ή συνεργαζόμενες με τοπικούς φορείς, όπως τα εμπορικά επιμελητήρια. Οι μικρότεροι δήμοι, όπως οι αστικές περιοχές Κατηγορίες 4 και 6, θα μπορούσαν να επωφεληθούν από περαιτέρω υποστήριξη από τις περιφερειακές αρχές. </t>
  </si>
  <si>
    <t>Οι αρχές μπορούν επίσης να διευκολύνουν το διάλογο και να προωθήσουν την ευαισθητοποίηση σχετικά με τα οφέλη της συνεργασίας μεταξύ των μεταφορέων. Αυτό μπορεί να γίνει με την ανάπτυξη τοπικών εκδηλώσεων ή στρογγυλών τραπεζών για την παρουσίαση προηγούμενων παραδειγμάτων αποτελεσματικής συνεργασίας σε έναν συγκεκριμένο τομέα εμπορευματικών μεταφορών. Οι εκδηλώσεις μπορούν επίσης να χρησιμεύσουν ως χώροι για την προώθηση συνδέσεων μεταξύ επιχειρήσεων που ενδεχομένως ενδιαφέρονται για συνεργατικά σχήματα.</t>
  </si>
  <si>
    <t xml:space="preserve">Οι αρχές με υψηλότερες τεχνικές ικανότητες, όπως οι αρχές Κατηγορίας 1 και 2, μπορεί να είναι καταλληλότερες για την υποστήριξη πλατφορμών συνεργασίας. </t>
  </si>
  <si>
    <r>
      <t xml:space="preserve">Οι αρχές μπορούν να επικεντρωθούν στην υποστήριξη της διαθεσιμότητας και της χρήσης φυσικών ή/και ψηφιακών υποδομών (όπως εμπορευματικοί κόμβοι ή ψηφιακές πλατφόρμες όπου οι μεταφορείς μπορούν να αλληλεπιδρούν μεταξύ τους). Μπορούν επίσης να διευκολύνουν την επιλογή τρίτων φορέων για τη διαχείριση συνεργατικών χώρων που χρησιμοποιούνται από πολλούς μεταφορείς (βλ. </t>
    </r>
    <r>
      <rPr>
        <sz val="9"/>
        <color rgb="FF1FA784"/>
        <rFont val="Arial"/>
        <family val="2"/>
      </rPr>
      <t>Κόμβοι αστικών εμπορευματικών μεταφορών και σημεία παραλαβής/παράδοσης εμπορευμάτων - ΚΑΕ</t>
    </r>
    <r>
      <rPr>
        <sz val="9"/>
        <color rgb="FF000000"/>
        <rFont val="Arial"/>
        <family val="2"/>
      </rPr>
      <t xml:space="preserve">). </t>
    </r>
  </si>
  <si>
    <t xml:space="preserve">Η αρχική χρηματοδοτική υποστήριξη των πλατφορμών μπορεί να εφαρμοστεί σε μεγαλύτερους δήμους, όπως οι αστικές περιοχές Κατηγορίας 1 και 2. </t>
  </si>
  <si>
    <t xml:space="preserve">Σε περιορισμένες περιπτώσεις και μόνο όταν υπάρχουν σαφή οφέλη για τον δήμο και επιχειρηματική οφέλη για τους μεταφορείς, οι αρχές που διαθέτουν επαρκείς πόρους μπορούν να στηρίξουν οικονομικά τη δημιουργία ή τη λειτουργία των πλατφορμών κατά τα αρχικά τους στάδια. Προηγούμενες εμπειρίες στην Ευρώπη υπογραμμίζουν ότι χωρίς σαφές εμπορικό ενδιαφέρον και ένα βιώσιμο επιχειρηματικό μοντέλο που δεν βασίζεται στη δημόσια χρηματοδότηση, η μακροπρόθεσμη βιωσιμότητα των υπηρεσιών, πλατφορμών ή υποδομών κοινής χρήσης περιουσιακών στοιχείων δεν είναι εγγυημένη [6]. Εξαιτίας αυτού, οι ίδιες οι αρχές θα πρέπει να αποφεύγουν να παρέχουν υπηρεσίες ή να πληρώνουν οι ίδιες για πλατφόρμες διαμοιρασμού </t>
  </si>
  <si>
    <r>
      <t xml:space="preserve">Οι αρχές μπορούν επίσης να προωθήσουν τη συνεργασία και την κοινή χρήση περιουσιακών στοιχείων έμμεσα, θέτοντας τις κατάλληλες προϋποθέσεις. Για παράδειγμα, μέτρα όπως οι περιορισμοί πρόσβασης οχημάτων μπορούν να δώσουν κίνητρα στους μεταφορείς να συνεργαστούν για τη δημιουργία κόμβων εφοδιασμού που διευκολύνουν την υιοθέτηση παραδόσεων με cargo bikes, προκειμένου να συμμορφώνονται με τους εν λόγω κανονισμούς με χαμηλότερο κόστος για αυτούς (βλ. </t>
    </r>
    <r>
      <rPr>
        <sz val="9"/>
        <color rgb="FF1FA784"/>
        <rFont val="Arial"/>
        <family val="2"/>
      </rPr>
      <t>Συστήματα ρύθμισης πρόσβασης οχημάτων σε αστικές περιοχές - ΣΡΠ</t>
    </r>
    <r>
      <rPr>
        <sz val="9"/>
        <color rgb="FF000000"/>
        <rFont val="Arial"/>
        <family val="2"/>
      </rPr>
      <t xml:space="preserve">). </t>
    </r>
  </si>
  <si>
    <t xml:space="preserve">Το κόστος που συνδέεται με την κοινή χρήση των περιουσιακών στοιχείων και τη συνεργασία μεταξύ των εμπλεκόμενων φορέων στον τομέα των εμπορευματικών μεταφορών εξαρτάται από το είδος της κοινής χρήσης και τους όρους συνεργασίας μεταξύ των εμπλεκόμενων μερών. Σε μεγάλο βαθμό βαρύνει τους μεταφορείς και τους τρίτους παρόχους υπηρεσιών και μπορεί, για παράδειγμα, να περιλαμβάνει:  </t>
  </si>
  <si>
    <r>
      <t xml:space="preserve">· </t>
    </r>
    <r>
      <rPr>
        <b/>
        <sz val="9"/>
        <color rgb="FF000000"/>
        <rFont val="Arial"/>
        <family val="2"/>
      </rPr>
      <t>Για την κοινή χρήση οχημάτων</t>
    </r>
    <r>
      <rPr>
        <sz val="9"/>
        <color rgb="FF000000"/>
        <rFont val="Arial"/>
        <family val="2"/>
      </rPr>
      <t xml:space="preserve">: κοινόχρηστο κόστος λειτουργίας και συντήρησης οχημάτων, ανάλογα με τους τύπους οχημάτων.  </t>
    </r>
  </si>
  <si>
    <r>
      <t xml:space="preserve">· </t>
    </r>
    <r>
      <rPr>
        <b/>
        <sz val="9"/>
        <color rgb="FF000000"/>
        <rFont val="Arial"/>
        <family val="2"/>
      </rPr>
      <t>Για την κοινή χρήση υποδομών</t>
    </r>
    <r>
      <rPr>
        <sz val="9"/>
        <color rgb="FF000000"/>
        <rFont val="Arial"/>
        <family val="2"/>
      </rPr>
      <t xml:space="preserve">: δαπάνες που συνδέονται με την κατασκευή ή την ενοικίαση κοινών κέντρων εφοδιαστικής, καθώς και δαπάνες που συνδέονται με τη λειτουργία και τη διαχείρισή τους.  </t>
    </r>
  </si>
  <si>
    <r>
      <t xml:space="preserve">· </t>
    </r>
    <r>
      <rPr>
        <b/>
        <sz val="9"/>
        <color rgb="FF000000"/>
        <rFont val="Arial"/>
        <family val="2"/>
      </rPr>
      <t>Για την κοινή χρήση πληροφοριών μέσω πλατφορμών ΤΠΕ</t>
    </r>
    <r>
      <rPr>
        <sz val="9"/>
        <color rgb="FF000000"/>
        <rFont val="Arial"/>
        <family val="2"/>
      </rPr>
      <t xml:space="preserve">: κόστος που συνδέεται με τη δημιουργία και τη διαχείριση της ίδιας της πλατφόρμας.  </t>
    </r>
  </si>
  <si>
    <r>
      <t xml:space="preserve">· </t>
    </r>
    <r>
      <rPr>
        <b/>
        <sz val="9"/>
        <color rgb="FF000000"/>
        <rFont val="Arial"/>
        <family val="2"/>
      </rPr>
      <t>Για την εφαρμογή πρακτικών συνεργασίας</t>
    </r>
    <r>
      <rPr>
        <sz val="9"/>
        <color rgb="FF000000"/>
        <rFont val="Arial"/>
        <family val="2"/>
      </rPr>
      <t xml:space="preserve">: μπορεί να υπάρχουν δαπάνες που συνδέονται με τις πρόσθετες απαιτήσεις προσωπικού για την κοινή χρήση εμπορευματικών μέσων. Στο Λουξεμβούργο, για παράδειγμα, ένα παράδειγμα κοινής χρήσης των εμπορευματικών περιουσιακών στοιχείων οδήγησε σε 3% περισσότερο προσωπικό σε επιχειρήσεις που συνεργάζονται στο σύστημα για να προσαρμόσουν τις λειτουργίες [8]. Πρόσθετες δαπάνες προσωπικού θα απαιτούνταν επίσης για τις τοπικές αρχές προκειμένου να προωθηθεί η αποτελεσματική κοινή χρήση εμπορευματικών περιουσιακών στοιχείων. Οι τοπικές αρχές συχνά δεν διαθέτουν την απαιτούμενη εμπειρία στην εφοδιαστική για να αλληλεπιδράσουν με τους μεταφορείς εμπορευμάτων και να θεσπίσουν πολιτικές για τις εμπορευματικές μεταφορές. Το προσωπικό που είναι εξειδικευμένο στις εμπορευματικές μεταφορές και στην αστική εφοδιαστική αλυσίδα είναι απαραίτητο για την κατανόηση των αναγκών των μεταφορέων και τη σωστή προώθηση των πρακτικών συνεργασίας στις αστικές περιοχές [6]. </t>
    </r>
  </si>
  <si>
    <t xml:space="preserve">Η κοινή χρήση των περιουσιακών στοιχείων θα μπορούσε να μειώσει το συνολικό κόστος εφοδιαστικής μέσω της αύξησης της αποτελεσματικότητας των μεταφορών. Η από κοινού συγκέντρωση φορτίων μεταξύ διαφόρων μεταφορέων θα μπορούσε να μειώσει το κόστος παράδοσης έως και 25% σε σύγκριση με τις παραδοσιακές παραδόσεις [4]. Οι μειώσεις θα συνδέονται με μειώσεις κατά 30% περίπου των διανυόμενων χιλιομέτρων και κατά 25% των χρόνων παράδοσης - μειώνοντας έτσι το μεταβλητό λειτουργικό κόστος που οφείλεται στους μισθούς των οδηγών [4]. Στη Λυών της Γαλλίας, ένα έργο για την προώθηση της ανταλλαγής δεδομένων και της βελτιστοποίησης των δρομολογίων παράδοσης μεταξύ διαφορετικών μεταφορέων εμπορευμάτων οδήγησε σε μείωση των χρόνων διαδρομών κατά 11% και των διανυόμενων αποστάσεων κατά 18% περίπου [7, 12]. Ομοίως, στο Λουξεμβούργο, ένα παράδειγμα συνεργασίας και κοινής χρήσης περιουσιακών στοιχείων οδήγησε σε μείωση άνω του 70% του συνολικού κόστους παράδοσης δεμάτων μεταξύ των συμμετεχόντων μεταφορέων [8]. </t>
  </si>
  <si>
    <t xml:space="preserve">Οι αρχές θα μπορούσαν να αναλάβουν πρόσθετο κόστος όσον αφορά τους ανθρώπινους πόρους για την υποστήριξη της συνεργασίας. Αυτό θα μπορούσε να περιλαμβάνει το χρόνο του προσωπικού για την οργάνωση δραστηριοτήτων προώθησης. Εάν υπάρχει ιδιωτικό ενδιαφέρον από τους ενδιαφερόμενους φορείς του τομέα των εμπορευματικών μεταφορών, οι αρχές μπορούν επίσης να επενδύσουν χρόνο για την υποστήριξη της επιλογής του φορέα που είναι επιφορτισμένος με τη διαχείριση και τη λειτουργία των χώρων συνεργασίας. </t>
  </si>
  <si>
    <t xml:space="preserve">Μια πρώτη πρόκληση μπορεί να είναι η ανταλλαγή πληροφοριών μεταξύ των μεταφορέων εμπορευμάτων - η οποία είναι απαραίτητη για την αποτελεσματική ανταλλαγή και συνεργασία των περιουσιακών στοιχείων. Οι μεταφορείς εμπορευμάτων μπορεί να είναι απρόθυμοι να μοιραστούν τις πληροφορίες που απαιτούνται για τη συνεργασία, ιδίως αν θεωρούν ότι είναι εμπορικά ευαίσθητες. Αυτό περιλαμβάνει πληροφορίες που σχετίζονται με τις διαδρομές των εμπορευματικών μεταφορών, τους χρόνους παράδοσης και τις τοποθεσίες. Οι προκλήσεις διαλειτουργικότητας (ανομοιογένεια της σημασιολογίας ή/και της σύνταξης των δεδομένων) καθώς και οι διαφορές στην ποιότητα των δεδομένων θα μπορούσαν να δημιουργήσουν περαιτέρω προκλήσεις. Για να αντιμετωπιστεί αυτή η δυσπιστία, οι αρχές θα μπορούσαν να λειτουργήσουν ως ουδέτερα ενδιαφερόμενα μέρη για να διευκολύνουν τη συνεργασία. Προς το σκοπό αυτό, θα μπορούσαν να παρέχουν εγγυήσεις σχετικά με τη φύση των δεδομένων που μοιράζονται οι φορείς εκμετάλλευσης, καθώς και σχετικά με τη δυνητική χρήση τους. Θα μπορούσαν επίσης να παρέχουν κατευθυντήριες γραμμές και να προωθούν τυποποιημένες συμφωνίες κοινής χρήσης δεδομένων διασφαλίζοντας την προστασία των συμφερόντων των ενδιαφερόμενων μερών [14]. Με τον τρόπο αυτό, μπορούν να προωθήσουν την ύπαρξη ελάχιστων επιπέδων διαλειτουργικότητας δεδομένων που μπορούν να διευκολύνουν τις ανταλλαγές μεταξύ διαφόρων φορέων [14]. Οι πρακτικές ανάπτυξης ικανοτήτων μπορούν επίσης να βοηθήσουν τις πρόθυμες επιχειρήσεις να προωθήσουν τη συνεργασία με βάση τις ΤΠΕ, ιδίως τους μικρότερους μεταφορείς [5]. </t>
  </si>
  <si>
    <t xml:space="preserve">Η προστιθέμενη αξία που προσφέρεται από την κοινή χρήση περιουσιακών στοιχείων και τη συνεργασία με άλλους ενδιαφερόμενους φορείς μπορεί να μην είναι ορατή ή σαφής στους μεταφορείς [5]. Παρά τα σαφή περιβαλλοντικά και κοινωνικά οφέλη, οι μεταφορείς που συμμετέχουν σε συστήματα συνεργασίας επιδιώκουν κυρίως οικονομικά οφέλη από τη συνεργασία. Ορισμένα σχήματα συνεργασίας δεν είναι τόσο σαφή όσον αφορά αυτά τα οφέλη, ούτε τις υπηρεσίες προστιθέμενης αξίας που θα μπορούσαν να προσφέρουν στους μεταφορείς. Οι υπηρεσίες θα μπορούσαν να περιλαμβάνουν τη διαχείριση της αλυσίδας εφοδιασμού, βελτιωμένα συστήματα διαχείρισης μεταφορών ή ειδικές υπηρεσίες αποθηκών, όπως η συντήρηση οχημάτων.  Οι αρχές μπορούν να διαδραματίσουν ρόλο στη διάδοση πληροφοριών σχετικά με τα πιθανά οφέλη που προκύπτουν από τη συνεργασία. </t>
  </si>
  <si>
    <t>Οι διαφορές στα επιχειρηματικά μοντέλα μεταξύ των διαφόρων ενδιαφερομένων μπορεί να εμποδίσουν τη συνεργασία [5]. Η κοινή χρήση περιουσιακών στοιχείων μπορεί να τροποποιήσει την προσωπική σχέση που μπορεί να έχουν οι μεταφορείς με τους πελάτες τους, απαιτώντας αλλαγή των επιχειρηματικών μοντέλων των παραδοσιακών μεταφορέων, ιδίως των μικρότερων. Για να αντιμετωπιστούν πιθανές περιοχές έντασης μεταξύ των επιχειρηματικών πρακτικών των ενδιαφερομένων, είναι σημαντικό να ληφθούν υπόψη οι ανάγκες κάθε ενδιαφερομένου. Στο Παρίσι, μια επιχείρηση υπό την καθοδήγηση της αρχής που διαχειρίζεται την κοινή χρήση ενός κόμβου εφοδιασμού διευκολύνει τη συνεργασία δίνοντας στους μεταφορείς διαφορετικά προγράμματα λειτουργίας για τη χρήση των κοινών χώρων. Η αποκλειστική χρήση του χώρου τους επιτρέπει να εφαρμόζουν τις δικές τους επιχειρησιακές στρατηγικές χωρίς να παρεμβαίνουν οι συνιδιοκτήτες και χωρίς να φοβούνται ότι θα αποκαλυφθούν ευαίσθητες εμπορικές πρακτικές [6]. Η ρητή δήλωση των όρων της συνεργασίας από την αρχή μπορεί επίσης να βοηθήσει στη γεφύρωση των διαφορών στα επιχειρηματικά μοντέλα, για παράδειγμα συζητώντας τους πιθανούς τρόπους με τους οποίους η συνεργασία θα μπορούσε να ωφελήσει τους μεταφορείς και ακόμη και να αλλάξει τις επιχειρηματικές τους πρακτικές.  Είναι επίσης σημαντικό η συνεργασία να καθορίζεται μεταξύ των ενδιαφερομένων μερών που εργάζονται στην ίδια αλυσίδα εφοδιασμού ή σε παρόμοιο τύπο προϊόντος. Διαφορετικά, οι διαφορές στα χαρακτηριστικά των περιουσιακών στοιχείων που απαιτούνται από κάθε εταίρο για τη δική του λειτουργία ενδέχεται να εμποδίσουν τη συνεργασία.</t>
  </si>
  <si>
    <t xml:space="preserve">Η διακυβέρνηση των ρυθμίσεων συνεργασίας μπορεί να αποτελέσει πρόκληση [5]. Η διακυβέρνηση αναφέρεται στην οργανωτική συγκρότηση και τις διαδικασίες λήψης αποφάσεων για τη λειτουργία και τη διατήρηση της ρύθμισης συνεργασίας μεταξύ των διαφόρων ενδιαφερομένων μερών. Οι μικρότεροι μεταφορείς μπορεί να διστάζουν να συνάψουν συμφωνία συνεργασίας με μεγαλύτερους ενδιαφερόμενους φορείς, επειδή φοβούνται ότι θα έχουν συγκριτικά μικρότερη δύναμη λήψης αποφάσεων. Αντίθετα, προηγούμενη ανάλυση έχει τονίσει ότι όταν η κυριότητα και οι ευθύνες για τη διαχείριση και τη συντήρηση των πλατφορμών κοινής χρήσης περιουσιακών στοιχείων δεν αποδίδονται σε συγκεκριμένους ενδιαφερόμενους, αυτό μπορεί να οδηγήσει σε χαμηλότερη δέσμευση και υποστήριξη από τους ενδιαφερόμενους που συνδέονται με την πλατφόρμα. Οι αρχές μπορούν να διευκολύνουν τη σαφήνεια των πλαισίων διακυβέρνησης με την προώθηση του διαλόγου για τον καθορισμό σαφών πλαισίων συνεργασίας που περιγράφουν ρητά τα πιθανά αποτελέσματα.  </t>
  </si>
  <si>
    <t xml:space="preserve">Σύγκρουση μπορεί επίσης να προέλθει από τον καταμερισμό των οικονομικών οφελών που απορρέουν από τη συνεργασία μεταξύ των εταίρων [5]. Ακόμη και σε πλαίσια όπου υπάρχουν σαφή οικονομικά οφέλη που συνδέονται με την κοινή χρήση περιουσιακών στοιχείων, οι ενδιαφερόμενοι φορείς μπορούν να ανταγωνίζονται για τον τρόπο με τον οποίο θα μοιραστούν τα οφέλη αυτά μεταξύ των συμμετεχόντων φορέων. Εξαιτίας αυτού, θα είναι σημαντικό να αναλυθούν διάφοροι μηχανισμοί απόδοσης αξίας μεταξύ των συνεργαζόμενων μερών και να αποφασιστεί συλλογικά ένας ως προαπαιτούμενο για τη συνεργασία [11].   
</t>
  </si>
  <si>
    <t xml:space="preserve">Οι αρχές μπορούν να συμβάλουν στην αντιμετώπιση αυτών των προκλήσεων θέτοντας σαφείς κατευθυντήριες γραμμές για τους μεταφορείς. Οι κατευθυντήριες γραμμές θα μπορούσαν να περιλαμβάνουν λεπτομέρειες σχετικά με τα σχετικά σημεία συζήτησης μεταξύ των μεταφορέων κατά τη δημιουργία συνεργατικών επιχειρήσεων. Θα μπορούσαν επίσης να περιλαμβάνουν ενδείξεις σχετικά με τον τρόπο αποσαφήνισης των οφελών της συνεργασίας για κάθε μέρος, τον τρόπο καταμερισμού τους και τον τρόπο μακροπρόθεσμης διακυβέρνησης της συνεργασίας. Πέραν των κατευθυντήριων γραμμών, οι τοπικές, περιφερειακές και εθνικές αρχές που διαθέτουν επαρκείς ανθρώπινους πόρους θα μπορούσαν επίσης να συνδράμουν στη δημιουργία συμφωνιών συνεργασίας, για παράδειγμα με την υποστήριξη του διαλόγου σε βασικά στάδια της διαδικασίας διαπραγμάτευσης. </t>
  </si>
  <si>
    <t xml:space="preserve">Τέλος, ενδέχεται να υπάρχουν εμπόδια στην αγορά για την κοινή χρήση περιουσιακών στοιχείων. Αυτά μπορεί να περιλαμβάνουν υψηλά επίπεδα κάθετης ολοκλήρωσης μεταξύ μεταφορέων και φορτωτών, μέσω συμβατικών συμφωνιών που απαιτούν την παράδοση των εμπορευμάτων μόνο με τη χρήση του στόλου του συμβεβλημένου μεταφορέα. Οι κανονισμοί ανταγωνισμού πρέπει επίσης να λαμβάνονται υπόψη κατά την ανάπτυξη πρακτικών κοινής χρήσης περιουσιακών στοιχείων και πληροφοριών, ιδίως για συμφωνίες συνεργασίας μεγαλύτερης κλίμακας. Η συνεργασία μεταξύ ορισμένων μόνο μεγάλων παικτών ενέχει τον κίνδυνο αθέμιτου ανταγωνισμού που θα μπορούσε να θέσει σε μειονεκτική θέση άλλους, συχνά μικρότερους, παίκτες [5]. </t>
  </si>
  <si>
    <t xml:space="preserve">Προηγούμενες εφαρμογές προσομοίωσης έχουν δείξει τις δυνατότητες της κοινής χρήσης περιουσιακών στοιχείων και του συντονισμού δρομολογίων για την αύξηση των συντελεστών φόρτωσης, μειώνοντας έτσι τον αριθμό των κυκλοφορούντων οχημάτων και το λειτουργικό κόστος. Η κοινή χρήση εμπορευματικών οχημάτων και αστικών κέντρων ενοποίησης από τρίτους μεταφορείς εμπορευμάτων στην περιοχή της Αττικής θα μπορούσε να μειώσει το συνολικό κόστος κατά περίπου 5% (συμπεριλαμβανομένου του κόστους διακίνησης και μεταφοράς), ενώ παράλληλα θα μπορούσε να αυξήσει τους συντελεστές φόρτωσης κατά περισσότερο από 10%, απαιτώντας έτσι 10% λιγότερα οχήματα για την είσοδο στα κέντρα των πόλεων [3]. Συνολικά, αυτό θα μπορούσε να συνδεθεί με μείωση σχεδόν 20% στις συνολικές διανυόμενες αποστάσεις [3].  </t>
  </si>
  <si>
    <t xml:space="preserve">Η μείωση του κόστους λειτουργίας και η αύξηση των συντελεστών φόρτωσης μπορεί να εξαρτάται από τον μεταφορέα. Οι μεγαλύτεροι μεταφορείς τείνουν να έχουν μεγαλύτερη ικανότητα βελτιστοποίησης της διαδρομής, με αποτέλεσμα υψηλότερους συντελεστές φόρτωσης σε σχέση με τους μικρότερους πριν από τη συνεργασία. Εξαιτίας αυτού, οι μικρότεροι μεταφορείς, οι οποίοι τείνουν να έχουν χαμηλότερη ικανότητα βελτιστοποίησης, η συνεργασία θα μπορούσε να αποφέρει υψηλότερα οφέλη [14].      </t>
  </si>
  <si>
    <t xml:space="preserve">Η μείωση του αριθμού των οχημάτων μπορεί επίσης να συμβάλει στη μείωση της κυκλοφοριακής συμφόρησης, στη μείωση των εκπομπών και στην αύξηση της οδικής ασφάλειας στις περιοχές που εφαρμόζονται.  </t>
  </si>
  <si>
    <t xml:space="preserve">Οι αρχές θα πρέπει να προγραμματίσουν δαπάνες προσωπικού πλήρους απασχόλησης εντός των υπηρεσιών τους για τη συνεχή προώθηση των πρακτικών κοινής χρήσης περιουσιακών στοιχείων. Αυτές μπορούν να περιλαμβάνουν εργαστήρια διαλόγου και προώθησης της πλατφόρμας, καθώς και ασκήσεις ανάπτυξης ικανοτήτων για μικρότερους μεταφορείς. Άλλες δαπάνες για τις αρχές που συνδέονται με την εφαρμογή αυτών των μέτρων μπορεί να περιλαμβάνουν τον εντοπισμό δημοτικών εκτάσεων ή αχρησιμοποίητων υποδομών, όπως υπόγειων χώρων στάθμευσης, για συνεργατικά κέντρα αστικής εφοδιαστικής. Επιπλέον, οι πρωτοβουλίες που απαιτούν τη δημιουργία διαδικτυακών πλατφορμών για την κοινή χρήση περιουσιακών στοιχείων θα μπορούσαν να απαιτήσουν επενδύσεις για την ανάπτυξη και τη συντήρηση ιστότοπων, καθώς και επενδύσεις μάρκετινγκ και λειτουργικές επενδύσεις για την προώθηση πλατφορμών κοινής χρήσης περιουσιακών στοιχείων σε μία ή περισσότερες αστικές περιοχές, αν και το κόστος αυτό είναι μάλλον πιο σημαντικό για τρίτους που επιθυμούν να παρέχουν μια τέτοια υπηρεσία [5, 13]. </t>
  </si>
  <si>
    <t xml:space="preserve">Η προώθηση της κοινής χρήσης και της συνεργασίας αποτελεί μακροπρόθεσμο στόχο για τις αρχές. Η οικοδόμηση εμπιστοσύνης μεταξύ των εμπλεκόμενων φορέων στον κλάδο των εμπορευματικών μεταφορών αποτελεί βασική προϋπόθεση για τη συνεργασία, και αυτό απαιτεί χρόνο. Οι εκστρατείες ενημέρωσης σχετικά με τα οφέλη της συνεργασίας, χωρίς να παρεμποδίζονται οι μεμονωμένες επιχειρηματικές πρακτικές, μπορούν να αποτελέσουν ένα πρώτο βήμα και μπορεί να απαιτήσουν αρκετούς μήνες. Η διεξαγωγή πιλοτικών δοκιμών με τοπικούς ενδιαφερόμενους φορείς θα μπορούσε επίσης να είναι ένας τρόπος για την προώθηση αυτών των πρακτικών, την ανάδειξη σαφών τοπικών οφελών και την ανάδειξη πιθανών προκλήσεων για ευρύτερα προγράμματα συνεργασίας. Τα πιλοτικά προγράμματα θα μπορούσαν να διαρκέσουν από μερικούς μήνες έως μερικά χρόνια προκειμένου να δοκιμαστούν οι πρακτικές συνεργασίας, ανάλογα με τον τύπο της συνεργασίας. Η κλιμάκωση επιτυχημένων πλαισίων θα μπορούσε να διαρκέσει περισσότερο. </t>
  </si>
  <si>
    <t xml:space="preserve">Η ελληνική κυβέρνηση θα μπορούσε να στηρίξει τις τοπικές αρχές αλληλοεπιδρώντας με τους μεταφορείς εμπορευμάτων σε εθνικό επίπεδο και με τους μεγάλους εθνικούς λιανοπωλητές για να προωθήσει τη μεταξύ τους συνεργασία. Η συνεργασία με μεγαλύτερους, εθνικούς ενδιαφερόμενους φορείς θα μπορούσε να έχει άμεσες επιπτώσεις σε τοπικό επίπεδο, ιδίως σε περιφερειακές και αστικές περιοχές όπου βρίσκονται μεγαλύτεροι κόμβοι εφοδιασμού για την εθνική διανομή. </t>
  </si>
  <si>
    <t xml:space="preserve">Οι εθνικές αρχές μπορούν επίσης να προωθήσουν την ανταλλαγή γνώσεων μεταξύ αρχών με διαφορετικά επίπεδα εμπειρίας στην προώθηση της συνεργατικής εφοδιαστικής αλυσίδας. Αυτό μπορεί να βοηθήσει στην τυποποίηση των ελληνικών ορθών πρακτικών στο θέμα αυτό. Οι εθνικές αρχές θα μπορούσαν επίσης να εξετάσουν το ενδεχόμενο θέσπισης γενικών κατευθυντήριων γραμμών για την προώθηση της συνεργασίας και της κοινής χρήσης περιουσιακών στοιχείων σε τοπικό επίπεδο, οι οποίες θα μπορούσαν να βοηθήσουν ιδιαίτερα τους μικρότερους δήμους στην προώθηση της πρακτικής αυτής στις συγκεκριμένες περιοχές τους. </t>
  </si>
  <si>
    <t>Δεδομένου ότι η ελληνική κυβέρνηση θα μπορούσε να διαδραματίσει υποστηρικτικό και όχι ελεγκτικό ρόλο στην εφαρμογή του μέτρου αυτού, το επίπεδο συμμετοχής της κεντρικής κυβέρνησης θεωρείται χαμηλό.</t>
  </si>
  <si>
    <t xml:space="preserve">1. European Environment Agency (2022), Transport and environment report 2021, https://www.eea.europa.eu//publications/transport-and-environment-report-2021 </t>
  </si>
  <si>
    <t xml:space="preserve">2. ITF (2023), Internal Consultations with Greek authories, 14-21 June 2023.  </t>
  </si>
  <si>
    <t xml:space="preserve">3. European Commission (2018), D3.6 Simulation Experiments and Impact Assessment Report Second Version, https://cordis.europa.eu/project/id/635773/results </t>
  </si>
  <si>
    <t>4. Bouton, S., Hannon, E., Haydamous, L., Heid, B., Knupfer, S., Naucler, T., Neuhaus, F., Nijssen, J. T., &amp; Ramanathan, S. (2017). An integrated perspective on the future of mobility, part 2: Transforming urban delivery. McKinsey &amp; Company, September, 48, https://www.mckinsey.com/~/media/mckinsey/business%20functions/sustainability/our%20insights/urban%20commercial%20transport%20and%20the%20future%20of%20mobility/an-integrated-perspective-on-the-future-of-mobility.pdf</t>
  </si>
  <si>
    <t xml:space="preserve">5. Karam, A., Reinau, K.H. &amp; Østergaard, C.R. Horizontal collaboration in the freight transport sector: barrier and decision-making frameworks. Eur. Transp. Res. Rev. 13, 53 (2021). https://doi.org/10.1186/s12544-021-00512-3 </t>
  </si>
  <si>
    <t xml:space="preserve">6. ITF (2023), Urban Logistics Hubs Roundtable, Paris, 26-27 June 2023. </t>
  </si>
  <si>
    <t>7. ITF (2020) Transport Climate Action Directory – Freight transport: asset sharing and digital platform, https://www.itf-oecd.org/policy/freight-transport-asset-sharing-and-digital-platform</t>
  </si>
  <si>
    <t>8. Leonardi, J. et al. (2016) Feasibility Study of a Network of Consolidation Centres in Luxembourg., https://hal.archives-ouvertes.fr/hal-01255357</t>
  </si>
  <si>
    <t xml:space="preserve">9. Zanni, A., Bristow, A. (2010) Emissions of CO2 from road freight transport in London: Trends and policies for long run reduction, https://doi.org/10.1016/j.enpol.2009.11.053 </t>
  </si>
  <si>
    <t xml:space="preserve">10. Montoya-Torres, J., Muñoz-Villamizar, A. and Vega-Mejía, C. (2016) On the impact of collaborative strategies for goods delivery in city logistics, https://doi.org/10.1080/09537287.2016.1147092 </t>
  </si>
  <si>
    <t xml:space="preserve">11. Frisk, M., Göthe-Lundgren, M., Jörnsten, K., Rönnqvist, M. (2010), "Cost allocation in collaborative forest transportation", in European Journal of Operational Research, Vol. 205(2):448-458, https://doi.org/10.1016/j.ejor.2010.01.015. </t>
  </si>
  <si>
    <t xml:space="preserve">12. Baudel, T. et al. (2015) Optimizing urban freight deliveries: from designing and testing a prototype system to addressing real life challenges, https://doi.org/10.1016/j.trpro.2016.02.056 </t>
  </si>
  <si>
    <t>13. Adraoui, I; Van der Vorst, J. &amp; Boulaksil, Y. (2020), “Horizontal logistics collaboration: an exploratory study in Morocco’s agri-food supply chains”, in International Journal of Logistics Research and Applications, 23:1, 85-102, DOI: 10.1080/13675567.2019.1604646</t>
  </si>
  <si>
    <t xml:space="preserve">14. ITF (2023), Mix and MaaS: Data Architecture for Mobility as a Service, https://www.itf-oecd.org/mix-and-maas-data-architecture-mobility-service </t>
  </si>
  <si>
    <t>Συνεισφορά στην εκπλήρωση των θεματικών κινητικότητας της νομοθεσίας για την κινητικότητα</t>
  </si>
  <si>
    <t>Σύνδεσμος για την έκθεση ΣΒΑΚ</t>
  </si>
  <si>
    <r>
      <rPr>
        <b/>
        <sz val="9"/>
        <color theme="1"/>
        <rFont val="Arial"/>
        <family val="2"/>
      </rPr>
      <t>Αυτή η βελτιωμένη έκδοση του εργαλείου είναι διαθέσιμη σε μορφή «.xlsx» και μπορεί να προβληθεί σε μια έκδοση επιφάνειας εργασίας του MS Excel για το Microsoft 365, στο Excel 2021 ή στο πρόγραμμα περιήγησης στο Excel για το διαδίκτυο</t>
    </r>
    <r>
      <rPr>
        <sz val="9"/>
        <color theme="1"/>
        <rFont val="Arial"/>
        <family val="2"/>
      </rPr>
      <t xml:space="preserve">. Εάν δεν διαθέτετε μία από αυτές τις εκδόσεις του Excel, παρακαλούμε χρησιμοποιήστε την έκδοση του εργαλείου που είναι διαθέσιμη σε μορφή «.xls». Η μόνη διαφορά μεταξύ αυτών των εκδόσεων είναι ο τύπος του μηχανισμού φιλτραρίσματος μέτρων. Αυτή η έκδοση «.xlsx» απαιτεί λειτουργίες που είναι διαθέσιμες μόνο στις παραπάνω εκδόσεις. Όλες οι πληροφορίες σχετικά με τα μέτρα είναι οι ίδιες. Ακολουθούν οι περιγραφές των φύλλων εργασίας στα πλαίσια αυτού του εργαλείου.  </t>
    </r>
  </si>
  <si>
    <t>2. Επιλέξτε τους θεματικών κινητικότητας του νόμου για τα ΣΒΑΚ που θέλετε να εκπληρώσετε.</t>
  </si>
  <si>
    <r>
      <t xml:space="preserve">Χρονοδιάγραμμα υλοποίησης
</t>
    </r>
    <r>
      <rPr>
        <sz val="12"/>
        <color theme="1"/>
        <rFont val="Arial"/>
        <family val="2"/>
      </rPr>
      <t>(Χαμηλό = βραχυπρόθεσμη- Υψηλό = μακροπρόθεσμη)</t>
    </r>
  </si>
  <si>
    <t xml:space="preserve">Η έκθεση του έργου όσον αφορά την υιοθέτηση της ηλεκτροκίνησης στην Ελλάδα που ολοκληρώθηκε στο πλαίσιο του Recharge and Refuel - Clean, smart and fair urban mobility (Επαναφόρτιση και ανεφοδιασμός - Καθαρή, έξυπνη και δίκαιη αστική κινητικότητα) μπορεί επίσης να είναι χρήσιμη για τους δήμους που επιθυμούν να κατανοήσουν καλύτερα τα μοντέλα ανάπτυξης δημοσίως προσβάσιμων υποδομών φόρτισης Η/Ο.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</si>
</sst>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color theme="1"/>
      <name val="Arial"/>
      <family val="2"/>
    </font>
    <font>
      <sz val="10"/>
      <color theme="1"/>
      <name val="Arial"/>
      <family val="2"/>
    </font>
    <font>
      <b/>
      <sz val="10"/>
      <color theme="1"/>
      <name val="Arial"/>
      <family val="2"/>
    </font>
    <font>
      <b/>
      <sz val="12"/>
      <color theme="1"/>
      <name val="Arial"/>
      <family val="2"/>
    </font>
    <font>
      <u/>
      <sz val="10"/>
      <color theme="10"/>
      <name val="Arial"/>
      <family val="2"/>
    </font>
    <font>
      <sz val="11"/>
      <color theme="1"/>
      <name val="Calibri Light"/>
      <family val="2"/>
    </font>
    <font>
      <b/>
      <sz val="12"/>
      <color theme="1"/>
      <name val="Calibri Light"/>
      <family val="2"/>
    </font>
    <font>
      <sz val="11"/>
      <color theme="1"/>
      <name val="Calibri"/>
      <family val="2"/>
    </font>
    <font>
      <b/>
      <sz val="12"/>
      <color rgb="FF000000"/>
      <name val="Calibri Light"/>
      <family val="2"/>
    </font>
    <font>
      <b/>
      <sz val="10"/>
      <color theme="0"/>
      <name val="Arial"/>
      <family val="2"/>
    </font>
    <font>
      <sz val="9"/>
      <color theme="1"/>
      <name val="Arial"/>
      <family val="2"/>
    </font>
    <font>
      <b/>
      <sz val="9"/>
      <color theme="1"/>
      <name val="Arial"/>
      <family val="2"/>
    </font>
    <font>
      <i/>
      <sz val="9"/>
      <color theme="1"/>
      <name val="Arial"/>
      <family val="2"/>
    </font>
    <font>
      <sz val="9"/>
      <color rgb="FF000000"/>
      <name val="Arial"/>
      <family val="2"/>
    </font>
    <font>
      <sz val="11"/>
      <color theme="1"/>
      <name val="Arial"/>
      <family val="2"/>
    </font>
    <font>
      <u/>
      <sz val="9"/>
      <color theme="10"/>
      <name val="Arial"/>
      <family val="2"/>
    </font>
    <font>
      <b/>
      <sz val="9"/>
      <color theme="0"/>
      <name val="Arial"/>
      <family val="2"/>
    </font>
    <font>
      <b/>
      <sz val="9"/>
      <name val="Arial"/>
      <family val="2"/>
    </font>
    <font>
      <sz val="10"/>
      <color rgb="FF2B2B79"/>
      <name val="Arial"/>
      <family val="2"/>
    </font>
    <font>
      <sz val="11"/>
      <color rgb="FF2B2B79"/>
      <name val="Arial"/>
      <family val="2"/>
    </font>
    <font>
      <u/>
      <sz val="10"/>
      <color rgb="FF2B2B79"/>
      <name val="Arial"/>
      <family val="2"/>
    </font>
    <font>
      <sz val="12"/>
      <color theme="1"/>
      <name val="Arial"/>
      <family val="2"/>
    </font>
    <font>
      <b/>
      <sz val="12"/>
      <color rgb="FF000000"/>
      <name val="Arial"/>
      <family val="2"/>
    </font>
    <font>
      <b/>
      <sz val="11"/>
      <color theme="0"/>
      <name val="Arial"/>
      <family val="2"/>
    </font>
    <font>
      <sz val="9"/>
      <name val="Arial"/>
      <family val="2"/>
    </font>
    <font>
      <b/>
      <sz val="9"/>
      <color rgb="FF000000"/>
      <name val="Arial"/>
      <family val="2"/>
    </font>
    <font>
      <i/>
      <sz val="9"/>
      <color rgb="FF000000"/>
      <name val="Arial"/>
      <family val="2"/>
    </font>
    <font>
      <sz val="7"/>
      <color theme="1"/>
      <name val="Times New Roman"/>
      <family val="1"/>
    </font>
    <font>
      <sz val="9"/>
      <color rgb="FF000000"/>
      <name val="Cambria Math"/>
      <family val="1"/>
    </font>
    <font>
      <b/>
      <sz val="12"/>
      <color theme="1"/>
      <name val="Calibri"/>
      <family val="2"/>
    </font>
    <font>
      <sz val="9"/>
      <color theme="1"/>
      <name val="Symbol"/>
      <family val="1"/>
      <charset val="2"/>
    </font>
    <font>
      <b/>
      <sz val="10"/>
      <color rgb="FFFFFFFF"/>
      <name val="Arial"/>
      <family val="2"/>
    </font>
    <font>
      <b/>
      <sz val="18"/>
      <color rgb="FF2B2B79"/>
      <name val="Arial"/>
      <family val="2"/>
    </font>
    <font>
      <u/>
      <sz val="9"/>
      <color rgb="FF2B2B79"/>
      <name val="Arial"/>
      <family val="2"/>
    </font>
    <font>
      <b/>
      <u/>
      <sz val="9"/>
      <color theme="4"/>
      <name val="Arial"/>
      <family val="2"/>
    </font>
    <font>
      <b/>
      <sz val="20"/>
      <color rgb="FF2B2B79"/>
      <name val="Arial"/>
      <family val="2"/>
    </font>
    <font>
      <sz val="12"/>
      <color rgb="FF2B2B79"/>
      <name val="Arial"/>
      <family val="2"/>
    </font>
    <font>
      <i/>
      <sz val="9"/>
      <color theme="0"/>
      <name val="Arial"/>
      <family val="2"/>
    </font>
    <font>
      <i/>
      <sz val="9"/>
      <color rgb="FFFFFFFF"/>
      <name val="Arial"/>
      <family val="2"/>
    </font>
    <font>
      <b/>
      <sz val="16"/>
      <color theme="3"/>
      <name val="Arial"/>
      <family val="2"/>
    </font>
    <font>
      <sz val="9"/>
      <color theme="1"/>
      <name val="Calibri"/>
      <family val="2"/>
    </font>
    <font>
      <sz val="9"/>
      <color rgb="FFFF0000"/>
      <name val="Arial"/>
      <family val="2"/>
    </font>
    <font>
      <b/>
      <sz val="11"/>
      <color theme="1"/>
      <name val="Arial"/>
      <family val="2"/>
    </font>
    <font>
      <sz val="9"/>
      <color rgb="FF1FA784"/>
      <name val="Arial"/>
      <family val="2"/>
    </font>
  </fonts>
  <fills count="2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rgb="FFFBCD28"/>
        <bgColor indexed="64"/>
      </patternFill>
    </fill>
    <fill>
      <patternFill patternType="solid">
        <fgColor rgb="FF1FA784"/>
        <bgColor indexed="64"/>
      </patternFill>
    </fill>
    <fill>
      <patternFill patternType="solid">
        <fgColor rgb="FFFFA600"/>
        <bgColor indexed="64"/>
      </patternFill>
    </fill>
    <fill>
      <patternFill patternType="solid">
        <fgColor rgb="FFF0814B"/>
        <bgColor indexed="64"/>
      </patternFill>
    </fill>
    <fill>
      <patternFill patternType="solid">
        <fgColor rgb="FF5F89B2"/>
        <bgColor indexed="64"/>
      </patternFill>
    </fill>
    <fill>
      <patternFill patternType="solid">
        <fgColor rgb="FF2B2B79"/>
        <bgColor indexed="64"/>
      </patternFill>
    </fill>
    <fill>
      <patternFill patternType="solid">
        <fgColor rgb="FFFFD579"/>
        <bgColor indexed="64"/>
      </patternFill>
    </fill>
    <fill>
      <patternFill patternType="solid">
        <fgColor rgb="FFFF7E7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939598"/>
        <bgColor indexed="64"/>
      </patternFill>
    </fill>
    <fill>
      <patternFill patternType="solid">
        <fgColor rgb="FFFFE699"/>
        <bgColor indexed="64"/>
      </patternFill>
    </fill>
    <fill>
      <patternFill patternType="solid">
        <fgColor theme="2" tint="-9.9978637043366805E-2"/>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right/>
      <top style="medium">
        <color theme="0" tint="-0.14996795556505021"/>
      </top>
      <bottom style="medium">
        <color theme="0" tint="-0.14996795556505021"/>
      </bottom>
      <diagonal/>
    </border>
    <border>
      <left/>
      <right/>
      <top style="medium">
        <color theme="0"/>
      </top>
      <bottom style="medium">
        <color theme="0"/>
      </bottom>
      <diagonal/>
    </border>
    <border>
      <left style="medium">
        <color theme="0"/>
      </left>
      <right/>
      <top/>
      <bottom/>
      <diagonal/>
    </border>
    <border>
      <left/>
      <right style="medium">
        <color theme="0"/>
      </right>
      <top/>
      <bottom/>
      <diagonal/>
    </border>
    <border>
      <left/>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thin">
        <color theme="0"/>
      </right>
      <top/>
      <bottom style="thin">
        <color theme="0"/>
      </bottom>
      <diagonal/>
    </border>
    <border>
      <left style="thin">
        <color theme="0"/>
      </left>
      <right/>
      <top style="thin">
        <color theme="0"/>
      </top>
      <bottom/>
      <diagonal/>
    </border>
  </borders>
  <cellStyleXfs count="4">
    <xf numFmtId="0" fontId="0" fillId="0" borderId="0"/>
    <xf numFmtId="0" fontId="1" fillId="2" borderId="1" applyNumberFormat="0" applyFont="0" applyAlignment="0" applyProtection="0"/>
    <xf numFmtId="0" fontId="1" fillId="3" borderId="0" applyNumberFormat="0" applyBorder="0" applyAlignment="0" applyProtection="0"/>
    <xf numFmtId="0" fontId="4" fillId="0" borderId="0" applyNumberFormat="0" applyFill="0" applyBorder="0" applyAlignment="0" applyProtection="0"/>
  </cellStyleXfs>
  <cellXfs count="289">
    <xf numFmtId="0" fontId="0" fillId="0" borderId="0" xfId="0"/>
    <xf numFmtId="0" fontId="2" fillId="0" borderId="0" xfId="0" applyFont="1"/>
    <xf numFmtId="0" fontId="2" fillId="0" borderId="0" xfId="0" applyFont="1" applyAlignment="1">
      <alignment wrapText="1"/>
    </xf>
    <xf numFmtId="0" fontId="0" fillId="0" borderId="0" xfId="0" applyAlignment="1">
      <alignment wrapText="1"/>
    </xf>
    <xf numFmtId="0" fontId="0" fillId="0" borderId="0" xfId="0" applyAlignment="1">
      <alignment vertical="center"/>
    </xf>
    <xf numFmtId="0" fontId="5" fillId="15" borderId="0" xfId="0" applyFont="1" applyFill="1" applyAlignment="1">
      <alignment vertical="center" wrapText="1"/>
    </xf>
    <xf numFmtId="0" fontId="6" fillId="9" borderId="0" xfId="0" applyFont="1" applyFill="1" applyAlignment="1">
      <alignment horizontal="center" vertical="center" wrapText="1"/>
    </xf>
    <xf numFmtId="0" fontId="6" fillId="8" borderId="0" xfId="0" applyFont="1" applyFill="1" applyAlignment="1">
      <alignment horizontal="center" vertical="center" wrapText="1"/>
    </xf>
    <xf numFmtId="0" fontId="8" fillId="6" borderId="0" xfId="0" applyFont="1" applyFill="1" applyAlignment="1">
      <alignment horizontal="center" vertical="center" wrapText="1"/>
    </xf>
    <xf numFmtId="0" fontId="0" fillId="4" borderId="0" xfId="0" applyFill="1" applyAlignment="1">
      <alignment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10" fillId="0" borderId="0" xfId="0" applyFont="1"/>
    <xf numFmtId="0" fontId="10" fillId="0" borderId="0" xfId="0" applyFont="1" applyAlignment="1">
      <alignment horizontal="left" vertical="center" wrapText="1"/>
    </xf>
    <xf numFmtId="0" fontId="12" fillId="0" borderId="0" xfId="0" quotePrefix="1" applyFont="1" applyAlignment="1">
      <alignment horizontal="left" vertical="center" wrapText="1"/>
    </xf>
    <xf numFmtId="0" fontId="15" fillId="0" borderId="0" xfId="3" applyFont="1" applyFill="1" applyAlignment="1">
      <alignment vertical="center"/>
    </xf>
    <xf numFmtId="0" fontId="10" fillId="0" borderId="0" xfId="0" applyFont="1" applyAlignment="1">
      <alignment vertical="center"/>
    </xf>
    <xf numFmtId="0" fontId="10" fillId="0" borderId="4"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0" fillId="4" borderId="0" xfId="0" applyFont="1" applyFill="1" applyAlignment="1">
      <alignment vertical="center"/>
    </xf>
    <xf numFmtId="0" fontId="11" fillId="4" borderId="2" xfId="1" quotePrefix="1" applyFont="1" applyFill="1" applyBorder="1" applyAlignment="1">
      <alignment horizontal="left" vertical="center" wrapText="1"/>
    </xf>
    <xf numFmtId="0" fontId="10" fillId="4" borderId="0" xfId="1" quotePrefix="1" applyFont="1" applyFill="1" applyBorder="1" applyAlignment="1">
      <alignment horizontal="left" vertical="center" wrapText="1"/>
    </xf>
    <xf numFmtId="0" fontId="17" fillId="4" borderId="0" xfId="0" applyFont="1" applyFill="1" applyAlignment="1">
      <alignment horizontal="center" vertical="center"/>
    </xf>
    <xf numFmtId="0" fontId="14" fillId="15" borderId="0" xfId="0" applyFont="1" applyFill="1" applyAlignment="1">
      <alignment vertical="center" wrapText="1"/>
    </xf>
    <xf numFmtId="0" fontId="14" fillId="16" borderId="0" xfId="0" applyFont="1" applyFill="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10" fillId="0" borderId="4" xfId="0" applyFont="1" applyBorder="1" applyAlignment="1">
      <alignment vertical="center" wrapText="1"/>
    </xf>
    <xf numFmtId="0" fontId="10" fillId="0" borderId="4" xfId="0" quotePrefix="1" applyFont="1" applyBorder="1" applyAlignment="1">
      <alignment vertical="center" wrapText="1"/>
    </xf>
    <xf numFmtId="0" fontId="10" fillId="0" borderId="0" xfId="0" quotePrefix="1" applyFont="1" applyAlignment="1">
      <alignment vertical="center" wrapText="1"/>
    </xf>
    <xf numFmtId="0" fontId="10" fillId="0" borderId="0" xfId="0" applyFont="1" applyAlignment="1">
      <alignment horizontal="left" vertical="center"/>
    </xf>
    <xf numFmtId="0" fontId="29" fillId="7" borderId="0" xfId="0" applyFont="1" applyFill="1" applyAlignment="1">
      <alignment horizontal="center" vertical="center" wrapText="1"/>
    </xf>
    <xf numFmtId="0" fontId="2" fillId="4" borderId="0" xfId="0" applyFont="1" applyFill="1" applyAlignment="1">
      <alignment horizontal="center" vertical="center" wrapText="1"/>
    </xf>
    <xf numFmtId="0" fontId="0" fillId="4" borderId="0" xfId="0" applyFill="1" applyAlignment="1">
      <alignment vertical="center" wrapText="1"/>
    </xf>
    <xf numFmtId="0" fontId="1" fillId="4" borderId="0" xfId="0" applyFont="1" applyFill="1" applyAlignment="1" applyProtection="1">
      <alignment horizontal="center" vertical="center" wrapText="1"/>
      <protection hidden="1"/>
    </xf>
    <xf numFmtId="0" fontId="14" fillId="14" borderId="16" xfId="0" applyFont="1" applyFill="1" applyBorder="1" applyAlignment="1" applyProtection="1">
      <alignment horizontal="center" vertical="center" wrapText="1"/>
      <protection locked="0"/>
    </xf>
    <xf numFmtId="0" fontId="1" fillId="4" borderId="0" xfId="0" applyFont="1" applyFill="1" applyProtection="1">
      <protection hidden="1"/>
    </xf>
    <xf numFmtId="0" fontId="14" fillId="4" borderId="0" xfId="0" applyFont="1" applyFill="1"/>
    <xf numFmtId="0" fontId="18" fillId="4" borderId="0" xfId="0" applyFont="1" applyFill="1"/>
    <xf numFmtId="0" fontId="19" fillId="4" borderId="0" xfId="0" applyFont="1" applyFill="1"/>
    <xf numFmtId="0" fontId="20" fillId="4" borderId="0" xfId="3" applyFont="1" applyFill="1" applyAlignment="1" applyProtection="1">
      <alignment vertical="center"/>
    </xf>
    <xf numFmtId="0" fontId="15" fillId="4" borderId="0" xfId="3" applyFont="1" applyFill="1" applyAlignment="1" applyProtection="1">
      <alignment horizontal="left" vertical="center"/>
    </xf>
    <xf numFmtId="3" fontId="14" fillId="4" borderId="0" xfId="0" applyNumberFormat="1" applyFont="1" applyFill="1"/>
    <xf numFmtId="0" fontId="4" fillId="4" borderId="0" xfId="3" applyFill="1" applyAlignment="1" applyProtection="1">
      <alignment vertical="center"/>
    </xf>
    <xf numFmtId="0" fontId="1" fillId="4" borderId="0" xfId="0" applyFont="1" applyFill="1" applyAlignment="1">
      <alignment vertical="center"/>
    </xf>
    <xf numFmtId="0" fontId="35" fillId="4" borderId="0" xfId="0" applyFont="1" applyFill="1" applyAlignment="1">
      <alignment vertical="center"/>
    </xf>
    <xf numFmtId="0" fontId="36" fillId="4" borderId="0" xfId="0" applyFont="1" applyFill="1" applyAlignment="1">
      <alignment vertical="center"/>
    </xf>
    <xf numFmtId="0" fontId="14" fillId="4" borderId="13" xfId="0" applyFont="1" applyFill="1" applyBorder="1" applyAlignment="1">
      <alignment vertical="center"/>
    </xf>
    <xf numFmtId="0" fontId="14" fillId="4" borderId="12" xfId="0" applyFont="1" applyFill="1" applyBorder="1" applyAlignment="1">
      <alignment vertical="center"/>
    </xf>
    <xf numFmtId="0" fontId="14" fillId="4" borderId="0" xfId="0" applyFont="1" applyFill="1" applyAlignment="1">
      <alignment vertical="center"/>
    </xf>
    <xf numFmtId="0" fontId="14" fillId="16" borderId="0" xfId="0" applyFont="1" applyFill="1" applyAlignment="1">
      <alignment horizontal="left" vertical="center" wrapText="1"/>
    </xf>
    <xf numFmtId="0" fontId="14" fillId="16" borderId="0" xfId="0" applyFont="1" applyFill="1" applyAlignment="1">
      <alignment vertical="center"/>
    </xf>
    <xf numFmtId="0" fontId="14" fillId="15" borderId="0" xfId="0" applyFont="1" applyFill="1" applyAlignment="1">
      <alignment vertical="center"/>
    </xf>
    <xf numFmtId="0" fontId="4" fillId="4" borderId="0" xfId="3" applyFill="1" applyAlignment="1" applyProtection="1">
      <alignment vertical="center" wrapText="1"/>
    </xf>
    <xf numFmtId="0" fontId="1" fillId="4" borderId="0" xfId="0" applyFont="1" applyFill="1" applyAlignment="1">
      <alignment horizontal="center" vertical="center"/>
    </xf>
    <xf numFmtId="0" fontId="4" fillId="4" borderId="0" xfId="3" applyFill="1" applyAlignment="1" applyProtection="1">
      <alignment horizontal="center" vertical="center"/>
    </xf>
    <xf numFmtId="0" fontId="14" fillId="4" borderId="12" xfId="0" applyFont="1" applyFill="1" applyBorder="1" applyAlignment="1">
      <alignment vertical="center" wrapText="1"/>
    </xf>
    <xf numFmtId="0" fontId="14" fillId="4" borderId="13" xfId="0" applyFont="1" applyFill="1" applyBorder="1" applyAlignment="1">
      <alignment vertical="center" wrapText="1"/>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3" fillId="9" borderId="0" xfId="0" applyFont="1" applyFill="1" applyAlignment="1">
      <alignment horizontal="center" vertical="center" wrapText="1"/>
    </xf>
    <xf numFmtId="0" fontId="21" fillId="4" borderId="0" xfId="0" applyFont="1" applyFill="1" applyAlignment="1">
      <alignment vertical="center"/>
    </xf>
    <xf numFmtId="0" fontId="3" fillId="8" borderId="0" xfId="0" applyFont="1" applyFill="1" applyAlignment="1">
      <alignment horizontal="center" vertical="center" wrapText="1"/>
    </xf>
    <xf numFmtId="0" fontId="22" fillId="6" borderId="0" xfId="0" applyFont="1" applyFill="1" applyAlignment="1">
      <alignment horizontal="center" vertical="center" wrapText="1"/>
    </xf>
    <xf numFmtId="0" fontId="3" fillId="7" borderId="0" xfId="0" applyFont="1" applyFill="1" applyAlignment="1">
      <alignment horizontal="center" vertical="center" wrapText="1"/>
    </xf>
    <xf numFmtId="0" fontId="21" fillId="4" borderId="0" xfId="0" applyFont="1" applyFill="1" applyAlignment="1">
      <alignment horizontal="center" vertical="center"/>
    </xf>
    <xf numFmtId="0" fontId="14" fillId="15" borderId="0" xfId="0" applyFont="1" applyFill="1" applyAlignment="1">
      <alignment horizontal="center" vertical="center" wrapText="1"/>
    </xf>
    <xf numFmtId="0" fontId="4" fillId="16" borderId="0" xfId="3" applyFill="1" applyAlignment="1" applyProtection="1">
      <alignment horizontal="center" vertical="center"/>
    </xf>
    <xf numFmtId="0" fontId="14" fillId="16" borderId="0" xfId="0" applyFont="1" applyFill="1" applyAlignment="1">
      <alignment horizontal="center" vertical="center" wrapText="1"/>
    </xf>
    <xf numFmtId="0" fontId="14" fillId="16" borderId="0" xfId="0" applyFont="1" applyFill="1" applyAlignment="1">
      <alignment horizontal="center" vertical="center"/>
    </xf>
    <xf numFmtId="0" fontId="14" fillId="15" borderId="0" xfId="0" applyFont="1" applyFill="1" applyAlignment="1">
      <alignment horizontal="center"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4" borderId="0" xfId="0" applyFont="1" applyFill="1" applyAlignment="1">
      <alignment horizontal="center" vertical="center" wrapText="1"/>
    </xf>
    <xf numFmtId="0" fontId="4" fillId="4" borderId="0" xfId="3" applyFill="1" applyAlignment="1" applyProtection="1">
      <alignment horizontal="center" vertical="center" wrapText="1"/>
    </xf>
    <xf numFmtId="0" fontId="1" fillId="4" borderId="0" xfId="0" applyFont="1" applyFill="1" applyAlignment="1">
      <alignment horizontal="center" vertical="center" wrapText="1"/>
    </xf>
    <xf numFmtId="0" fontId="23" fillId="10" borderId="15" xfId="0" applyFont="1" applyFill="1" applyBorder="1" applyAlignment="1">
      <alignment horizontal="center" vertical="center" wrapText="1"/>
    </xf>
    <xf numFmtId="0" fontId="1" fillId="4" borderId="0" xfId="0" applyFont="1" applyFill="1"/>
    <xf numFmtId="0" fontId="23" fillId="10" borderId="16" xfId="0" applyFont="1" applyFill="1" applyBorder="1" applyAlignment="1">
      <alignment horizontal="center" vertical="center" wrapText="1"/>
    </xf>
    <xf numFmtId="0" fontId="9" fillId="4" borderId="0" xfId="0" applyFont="1" applyFill="1" applyAlignment="1">
      <alignment horizontal="center" vertical="center" wrapText="1"/>
    </xf>
    <xf numFmtId="0" fontId="4" fillId="4" borderId="0" xfId="3" applyFill="1" applyAlignment="1">
      <alignment vertical="center"/>
    </xf>
    <xf numFmtId="0" fontId="4" fillId="4" borderId="0" xfId="3" applyFill="1"/>
    <xf numFmtId="0" fontId="13" fillId="0" borderId="0" xfId="0" applyFont="1" applyAlignment="1">
      <alignment horizontal="left" vertical="center" wrapText="1"/>
    </xf>
    <xf numFmtId="0" fontId="25" fillId="0" borderId="0" xfId="0" applyFont="1" applyAlignment="1">
      <alignment vertical="center" wrapText="1"/>
    </xf>
    <xf numFmtId="0" fontId="15" fillId="0" borderId="0" xfId="3" applyFont="1" applyFill="1" applyBorder="1" applyAlignment="1">
      <alignment horizontal="left" vertical="center" wrapText="1"/>
    </xf>
    <xf numFmtId="0" fontId="25" fillId="0" borderId="0" xfId="0" applyFont="1" applyAlignment="1">
      <alignment horizontal="left" vertical="center" wrapText="1"/>
    </xf>
    <xf numFmtId="0" fontId="15" fillId="0" borderId="0" xfId="3" applyFont="1" applyAlignment="1">
      <alignment horizontal="left" vertical="center" wrapText="1"/>
    </xf>
    <xf numFmtId="0" fontId="24" fillId="0" borderId="0" xfId="0" applyFont="1" applyAlignment="1">
      <alignment horizontal="left" vertical="center" wrapText="1"/>
    </xf>
    <xf numFmtId="0" fontId="11" fillId="0" borderId="0" xfId="0" applyFont="1" applyAlignment="1">
      <alignment horizontal="left" vertical="center" wrapText="1"/>
    </xf>
    <xf numFmtId="0" fontId="1" fillId="0" borderId="0" xfId="0" applyFont="1" applyAlignment="1">
      <alignment vertical="center"/>
    </xf>
    <xf numFmtId="0" fontId="24" fillId="0" borderId="0" xfId="0" applyFont="1" applyAlignment="1">
      <alignment vertical="center" wrapText="1"/>
    </xf>
    <xf numFmtId="0" fontId="17" fillId="0" borderId="0" xfId="0" applyFont="1" applyAlignment="1">
      <alignment vertical="center" wrapText="1"/>
    </xf>
    <xf numFmtId="0" fontId="11" fillId="0" borderId="0" xfId="0" applyFont="1" applyAlignment="1">
      <alignment vertical="center" wrapText="1"/>
    </xf>
    <xf numFmtId="0" fontId="13"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34" fillId="4" borderId="7" xfId="0" applyFont="1" applyFill="1" applyBorder="1" applyAlignment="1">
      <alignment horizontal="left" vertical="center"/>
    </xf>
    <xf numFmtId="0" fontId="34" fillId="4" borderId="3" xfId="0" applyFont="1" applyFill="1" applyBorder="1" applyAlignment="1">
      <alignment horizontal="left" vertical="center"/>
    </xf>
    <xf numFmtId="0" fontId="10" fillId="4" borderId="0" xfId="1" quotePrefix="1" applyFont="1" applyFill="1" applyBorder="1" applyAlignment="1">
      <alignment horizontal="center" vertical="center" wrapText="1"/>
    </xf>
    <xf numFmtId="0" fontId="10" fillId="4" borderId="0" xfId="1" quotePrefix="1" applyFont="1" applyFill="1" applyBorder="1" applyAlignment="1">
      <alignment vertical="center" wrapText="1"/>
    </xf>
    <xf numFmtId="0" fontId="10" fillId="7" borderId="0" xfId="1" quotePrefix="1" applyFont="1" applyFill="1" applyBorder="1" applyAlignment="1">
      <alignment vertical="center" wrapText="1"/>
    </xf>
    <xf numFmtId="0" fontId="10" fillId="18" borderId="0" xfId="1" quotePrefix="1" applyFont="1" applyFill="1" applyBorder="1" applyAlignment="1">
      <alignment vertical="center" wrapText="1"/>
    </xf>
    <xf numFmtId="0" fontId="23" fillId="10"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1" fillId="0" borderId="4" xfId="1" applyFont="1" applyFill="1" applyBorder="1" applyAlignment="1">
      <alignment horizontal="center" vertical="center"/>
    </xf>
    <xf numFmtId="0" fontId="11" fillId="0" borderId="0" xfId="1" applyFont="1" applyFill="1" applyBorder="1" applyAlignment="1">
      <alignment horizontal="center" vertical="center"/>
    </xf>
    <xf numFmtId="0" fontId="10" fillId="0" borderId="9" xfId="1" applyFont="1" applyFill="1" applyBorder="1" applyAlignment="1">
      <alignment horizontal="center" vertical="center"/>
    </xf>
    <xf numFmtId="0" fontId="15" fillId="4" borderId="0" xfId="3" applyFont="1" applyFill="1" applyAlignment="1" applyProtection="1">
      <alignment horizontal="left" vertical="center" wrapText="1"/>
    </xf>
    <xf numFmtId="0" fontId="42" fillId="16" borderId="0" xfId="0" applyFont="1" applyFill="1" applyAlignment="1">
      <alignment horizontal="center" vertical="center" wrapText="1"/>
    </xf>
    <xf numFmtId="0" fontId="3" fillId="8" borderId="0" xfId="0" applyFont="1" applyFill="1" applyAlignment="1" applyProtection="1">
      <alignment horizontal="center" vertical="center" wrapText="1"/>
      <protection hidden="1"/>
    </xf>
    <xf numFmtId="0" fontId="32" fillId="4" borderId="6" xfId="0" applyFont="1" applyFill="1" applyBorder="1" applyAlignment="1">
      <alignment horizontal="left" vertical="center" wrapText="1"/>
    </xf>
    <xf numFmtId="0" fontId="24" fillId="0" borderId="7" xfId="0" applyFont="1" applyBorder="1" applyAlignment="1">
      <alignment horizontal="left" vertical="center" wrapText="1"/>
    </xf>
    <xf numFmtId="0" fontId="24" fillId="0" borderId="3" xfId="0" applyFont="1" applyBorder="1" applyAlignment="1">
      <alignment horizontal="left" vertical="center" wrapText="1"/>
    </xf>
    <xf numFmtId="0" fontId="13" fillId="0" borderId="7" xfId="0" applyFont="1" applyBorder="1" applyAlignment="1">
      <alignment horizontal="left" vertical="center" wrapText="1"/>
    </xf>
    <xf numFmtId="0" fontId="10" fillId="0" borderId="3" xfId="0" applyFont="1" applyBorder="1" applyAlignment="1">
      <alignment horizontal="left" vertical="center" wrapText="1"/>
    </xf>
    <xf numFmtId="0" fontId="25"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4" fillId="4" borderId="7" xfId="3" applyFill="1" applyBorder="1" applyAlignment="1">
      <alignment horizontal="left" vertical="center"/>
    </xf>
    <xf numFmtId="0" fontId="4" fillId="4" borderId="3" xfId="3" applyFill="1" applyBorder="1" applyAlignment="1">
      <alignment horizontal="left" vertical="center"/>
    </xf>
    <xf numFmtId="0" fontId="16" fillId="10" borderId="7" xfId="2" applyFont="1" applyFill="1" applyBorder="1" applyAlignment="1" applyProtection="1">
      <alignment horizontal="left" vertical="center" wrapText="1"/>
    </xf>
    <xf numFmtId="0" fontId="16" fillId="10" borderId="3" xfId="2" applyFont="1" applyFill="1" applyBorder="1" applyAlignment="1" applyProtection="1">
      <alignment horizontal="left" vertical="center" wrapText="1"/>
    </xf>
    <xf numFmtId="0" fontId="24" fillId="0" borderId="7" xfId="0" applyFont="1" applyBorder="1" applyAlignment="1">
      <alignment horizontal="left" vertical="center" wrapText="1" indent="1"/>
    </xf>
    <xf numFmtId="0" fontId="24" fillId="0" borderId="3" xfId="0" applyFont="1" applyBorder="1" applyAlignment="1">
      <alignment horizontal="left" vertical="center" wrapText="1" indent="1"/>
    </xf>
    <xf numFmtId="0" fontId="17" fillId="0" borderId="7" xfId="0" applyFont="1" applyBorder="1" applyAlignment="1">
      <alignment horizontal="left" vertical="center" wrapText="1" indent="1"/>
    </xf>
    <xf numFmtId="0" fontId="4" fillId="15" borderId="0" xfId="3" applyFill="1" applyAlignment="1" applyProtection="1">
      <alignment horizontal="center" vertical="center"/>
    </xf>
    <xf numFmtId="0" fontId="4" fillId="16" borderId="0" xfId="3" applyFill="1" applyAlignment="1" applyProtection="1">
      <alignment horizontal="center" vertical="center"/>
    </xf>
    <xf numFmtId="0" fontId="14" fillId="15" borderId="0" xfId="0" applyFont="1" applyFill="1" applyAlignment="1">
      <alignment horizontal="left" vertical="center" wrapText="1"/>
    </xf>
    <xf numFmtId="0" fontId="14" fillId="16" borderId="0" xfId="0" applyFont="1" applyFill="1" applyAlignment="1">
      <alignment horizontal="left" vertical="center"/>
    </xf>
    <xf numFmtId="0" fontId="14" fillId="15" borderId="0" xfId="0" applyFont="1" applyFill="1" applyAlignment="1">
      <alignment horizontal="left" vertical="center"/>
    </xf>
    <xf numFmtId="0" fontId="14" fillId="16" borderId="0" xfId="0" applyFont="1" applyFill="1" applyAlignment="1">
      <alignment horizontal="left" vertical="center" wrapText="1"/>
    </xf>
    <xf numFmtId="0" fontId="3" fillId="5" borderId="0" xfId="0" applyFont="1" applyFill="1" applyAlignment="1">
      <alignment horizontal="center" vertical="center" wrapText="1"/>
    </xf>
    <xf numFmtId="0" fontId="3" fillId="12" borderId="0" xfId="0" applyFont="1" applyFill="1" applyAlignment="1">
      <alignment horizontal="center" vertical="center" wrapText="1"/>
    </xf>
    <xf numFmtId="0" fontId="14" fillId="16" borderId="0" xfId="0" applyFont="1" applyFill="1" applyAlignment="1">
      <alignment horizontal="center" vertical="center"/>
    </xf>
    <xf numFmtId="0" fontId="42" fillId="16" borderId="0" xfId="0" applyFont="1" applyFill="1" applyAlignment="1">
      <alignment horizontal="center" vertical="center"/>
    </xf>
    <xf numFmtId="0" fontId="14" fillId="15" borderId="0" xfId="0" applyFont="1" applyFill="1" applyAlignment="1">
      <alignment horizontal="center" vertical="center"/>
    </xf>
    <xf numFmtId="0" fontId="42" fillId="15" borderId="0" xfId="0" applyFont="1" applyFill="1" applyAlignment="1">
      <alignment horizontal="center" vertical="center" wrapText="1"/>
    </xf>
    <xf numFmtId="0" fontId="14" fillId="15" borderId="0" xfId="0" applyFont="1" applyFill="1" applyAlignment="1">
      <alignment horizontal="center" vertical="center" wrapText="1"/>
    </xf>
    <xf numFmtId="0" fontId="14" fillId="16" borderId="0" xfId="0" applyFont="1" applyFill="1" applyAlignment="1">
      <alignment horizontal="center" vertical="center" wrapText="1"/>
    </xf>
    <xf numFmtId="0" fontId="42" fillId="16" borderId="0" xfId="0" applyFont="1" applyFill="1" applyAlignment="1">
      <alignment horizontal="center" vertical="center" wrapText="1"/>
    </xf>
    <xf numFmtId="0" fontId="42" fillId="15" borderId="0" xfId="0" applyFont="1" applyFill="1" applyAlignment="1">
      <alignment horizontal="center" vertical="center"/>
    </xf>
    <xf numFmtId="0" fontId="3" fillId="8" borderId="0" xfId="0" applyFont="1" applyFill="1" applyAlignment="1">
      <alignment horizontal="center" vertical="center"/>
    </xf>
    <xf numFmtId="0" fontId="3" fillId="6" borderId="0" xfId="0" applyFont="1" applyFill="1" applyAlignment="1">
      <alignment horizontal="center" vertical="center"/>
    </xf>
    <xf numFmtId="0" fontId="3" fillId="7" borderId="0" xfId="0" applyFont="1" applyFill="1" applyAlignment="1">
      <alignment horizontal="center" vertical="center"/>
    </xf>
    <xf numFmtId="0" fontId="3" fillId="9" borderId="0" xfId="0" applyFont="1" applyFill="1" applyAlignment="1">
      <alignment horizontal="center" vertical="center" wrapText="1"/>
    </xf>
    <xf numFmtId="0" fontId="3" fillId="8" borderId="0" xfId="0" applyFont="1" applyFill="1" applyAlignment="1" applyProtection="1">
      <alignment horizontal="center" vertical="center" wrapText="1"/>
      <protection hidden="1"/>
    </xf>
    <xf numFmtId="0" fontId="4" fillId="4" borderId="0" xfId="3" applyFill="1" applyAlignment="1" applyProtection="1">
      <alignment horizontal="left" vertical="center"/>
    </xf>
    <xf numFmtId="0" fontId="37" fillId="10" borderId="12" xfId="0" applyFont="1" applyFill="1" applyBorder="1" applyAlignment="1">
      <alignment horizontal="left" vertical="center" wrapText="1"/>
    </xf>
    <xf numFmtId="0" fontId="37" fillId="10" borderId="13" xfId="0" applyFont="1" applyFill="1" applyBorder="1" applyAlignment="1">
      <alignment horizontal="left" vertical="center" wrapText="1"/>
    </xf>
    <xf numFmtId="0" fontId="37" fillId="10" borderId="26" xfId="0" applyFont="1" applyFill="1" applyBorder="1" applyAlignment="1">
      <alignment horizontal="left" vertical="center" wrapText="1"/>
    </xf>
    <xf numFmtId="0" fontId="31" fillId="10" borderId="27" xfId="0" applyFont="1" applyFill="1" applyBorder="1" applyAlignment="1">
      <alignment horizontal="center" vertical="center" wrapText="1"/>
    </xf>
    <xf numFmtId="0" fontId="31" fillId="10" borderId="14"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35" fillId="4" borderId="0" xfId="0" applyFont="1" applyFill="1" applyAlignment="1">
      <alignment horizontal="left" vertical="center"/>
    </xf>
    <xf numFmtId="0" fontId="38" fillId="10" borderId="12" xfId="0" applyFont="1" applyFill="1" applyBorder="1" applyAlignment="1">
      <alignment horizontal="left" vertical="center" wrapText="1"/>
    </xf>
    <xf numFmtId="0" fontId="38" fillId="10" borderId="13" xfId="0" applyFont="1" applyFill="1" applyBorder="1" applyAlignment="1">
      <alignment horizontal="left" vertical="center" wrapText="1"/>
    </xf>
    <xf numFmtId="0" fontId="38" fillId="10" borderId="26" xfId="0" applyFont="1" applyFill="1" applyBorder="1" applyAlignment="1">
      <alignment horizontal="left" vertical="center" wrapText="1"/>
    </xf>
    <xf numFmtId="0" fontId="39" fillId="4" borderId="0" xfId="0" applyFont="1" applyFill="1" applyAlignment="1" applyProtection="1">
      <alignment horizontal="left" vertical="center"/>
      <protection hidden="1"/>
    </xf>
    <xf numFmtId="0" fontId="6" fillId="8" borderId="0" xfId="0" applyFont="1" applyFill="1" applyAlignment="1">
      <alignment horizontal="center" vertical="center"/>
    </xf>
    <xf numFmtId="0" fontId="6" fillId="5" borderId="0" xfId="0" applyFont="1" applyFill="1" applyAlignment="1">
      <alignment horizontal="center" vertical="center" wrapText="1"/>
    </xf>
    <xf numFmtId="0" fontId="6" fillId="5" borderId="14" xfId="0" applyFont="1" applyFill="1" applyBorder="1" applyAlignment="1">
      <alignment horizontal="center" vertical="center" wrapText="1"/>
    </xf>
    <xf numFmtId="0" fontId="6" fillId="8" borderId="0" xfId="0" applyFont="1" applyFill="1" applyAlignment="1">
      <alignment horizontal="center" vertical="center" wrapText="1"/>
    </xf>
    <xf numFmtId="0" fontId="6" fillId="9" borderId="0" xfId="0" applyFont="1" applyFill="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xf>
    <xf numFmtId="0" fontId="15" fillId="0" borderId="0" xfId="3" applyFont="1" applyFill="1" applyAlignment="1">
      <alignment horizontal="center" vertical="center"/>
    </xf>
    <xf numFmtId="0" fontId="16" fillId="10" borderId="7" xfId="2" applyFont="1" applyFill="1" applyBorder="1" applyAlignment="1">
      <alignment horizontal="center" vertical="center" wrapText="1"/>
    </xf>
    <xf numFmtId="0" fontId="16" fillId="10" borderId="3" xfId="2" applyFont="1" applyFill="1" applyBorder="1" applyAlignment="1">
      <alignment horizontal="center" vertical="center" wrapText="1"/>
    </xf>
    <xf numFmtId="0" fontId="16" fillId="10" borderId="8" xfId="2" applyFont="1" applyFill="1" applyBorder="1" applyAlignment="1">
      <alignment horizontal="center" vertical="center" wrapText="1"/>
    </xf>
    <xf numFmtId="0" fontId="11" fillId="11" borderId="4" xfId="1" applyFont="1" applyFill="1" applyBorder="1" applyAlignment="1">
      <alignment horizontal="center" vertical="center"/>
    </xf>
    <xf numFmtId="0" fontId="11" fillId="11" borderId="0" xfId="1" applyFont="1" applyFill="1" applyBorder="1" applyAlignment="1">
      <alignment horizontal="center" vertical="center"/>
    </xf>
    <xf numFmtId="0" fontId="10" fillId="11" borderId="9" xfId="1" applyFont="1" applyFill="1" applyBorder="1" applyAlignment="1">
      <alignment horizontal="center" vertical="center"/>
    </xf>
    <xf numFmtId="0" fontId="10" fillId="11" borderId="10" xfId="1" applyFont="1" applyFill="1" applyBorder="1" applyAlignment="1">
      <alignment horizontal="center" vertical="center"/>
    </xf>
    <xf numFmtId="0" fontId="10" fillId="11" borderId="11" xfId="1" applyFont="1" applyFill="1" applyBorder="1" applyAlignment="1">
      <alignment horizontal="center" vertical="center"/>
    </xf>
    <xf numFmtId="0" fontId="10" fillId="11" borderId="9" xfId="1"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6" fillId="10" borderId="7" xfId="2" applyFont="1" applyFill="1" applyBorder="1" applyAlignment="1">
      <alignment horizontal="left" vertical="center" wrapText="1"/>
    </xf>
    <xf numFmtId="0" fontId="16" fillId="10" borderId="3" xfId="2" applyFont="1" applyFill="1" applyBorder="1" applyAlignment="1">
      <alignment horizontal="left" vertical="center" wrapText="1"/>
    </xf>
    <xf numFmtId="0" fontId="16" fillId="10" borderId="8" xfId="2"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1" fillId="14" borderId="0" xfId="0" applyFont="1" applyFill="1" applyAlignment="1">
      <alignment horizontal="center" vertical="center" wrapText="1"/>
    </xf>
    <xf numFmtId="0" fontId="11" fillId="14" borderId="0" xfId="0" applyFont="1" applyFill="1" applyAlignment="1">
      <alignment horizontal="left" vertical="center" wrapText="1"/>
    </xf>
    <xf numFmtId="0" fontId="10" fillId="4" borderId="0" xfId="1" quotePrefix="1" applyFont="1" applyFill="1" applyBorder="1" applyAlignment="1">
      <alignment horizontal="center" vertical="center" wrapText="1"/>
    </xf>
    <xf numFmtId="0" fontId="11" fillId="4" borderId="2" xfId="1" quotePrefix="1" applyFont="1" applyFill="1" applyBorder="1" applyAlignment="1">
      <alignment horizontal="center" vertical="center" wrapText="1"/>
    </xf>
    <xf numFmtId="0" fontId="4" fillId="0" borderId="2" xfId="3" quotePrefix="1" applyFill="1" applyBorder="1" applyAlignment="1">
      <alignment horizontal="center" vertical="center" wrapText="1"/>
    </xf>
    <xf numFmtId="0" fontId="17" fillId="14" borderId="4" xfId="2" applyFont="1" applyFill="1" applyBorder="1" applyAlignment="1">
      <alignment horizontal="left" vertical="center" wrapText="1"/>
    </xf>
    <xf numFmtId="0" fontId="17" fillId="14" borderId="0" xfId="2" applyFont="1" applyFill="1" applyBorder="1" applyAlignment="1">
      <alignment horizontal="left" vertical="center" wrapText="1"/>
    </xf>
    <xf numFmtId="0" fontId="17" fillId="14" borderId="9" xfId="2" applyFont="1" applyFill="1" applyBorder="1" applyAlignment="1">
      <alignment horizontal="left" vertical="center" wrapText="1"/>
    </xf>
    <xf numFmtId="0" fontId="17" fillId="14" borderId="10" xfId="2" applyFont="1" applyFill="1" applyBorder="1" applyAlignment="1">
      <alignment horizontal="left" vertical="center" wrapText="1"/>
    </xf>
    <xf numFmtId="0" fontId="17" fillId="14" borderId="11" xfId="2" applyFont="1" applyFill="1" applyBorder="1" applyAlignment="1">
      <alignment horizontal="left" vertical="center" wrapText="1"/>
    </xf>
    <xf numFmtId="0" fontId="10" fillId="12" borderId="4" xfId="0" applyFont="1" applyFill="1" applyBorder="1" applyAlignment="1">
      <alignment horizontal="left" vertical="center" wrapText="1"/>
    </xf>
    <xf numFmtId="0" fontId="10" fillId="12" borderId="0" xfId="0" applyFont="1" applyFill="1" applyAlignment="1">
      <alignment horizontal="left" vertical="center" wrapText="1"/>
    </xf>
    <xf numFmtId="0" fontId="11" fillId="6" borderId="10" xfId="0" applyFont="1" applyFill="1" applyBorder="1" applyAlignment="1">
      <alignment horizontal="left" vertical="center"/>
    </xf>
    <xf numFmtId="0" fontId="16" fillId="10" borderId="4" xfId="2" applyFont="1" applyFill="1" applyBorder="1" applyAlignment="1">
      <alignment horizontal="left" vertical="center" wrapText="1"/>
    </xf>
    <xf numFmtId="0" fontId="16" fillId="10" borderId="0" xfId="2" applyFont="1" applyFill="1" applyBorder="1" applyAlignment="1">
      <alignment horizontal="left" vertical="center" wrapText="1"/>
    </xf>
    <xf numFmtId="0" fontId="11" fillId="13" borderId="4" xfId="2" applyFont="1" applyFill="1" applyBorder="1" applyAlignment="1">
      <alignment horizontal="left" vertical="center" wrapText="1"/>
    </xf>
    <xf numFmtId="0" fontId="11" fillId="13" borderId="0" xfId="2" applyFont="1" applyFill="1" applyBorder="1" applyAlignment="1">
      <alignment horizontal="left" vertical="center" wrapText="1"/>
    </xf>
    <xf numFmtId="0" fontId="10" fillId="19" borderId="0" xfId="1" quotePrefix="1" applyFont="1" applyFill="1" applyBorder="1" applyAlignment="1">
      <alignment horizontal="center" vertical="center" wrapText="1"/>
    </xf>
    <xf numFmtId="0" fontId="10" fillId="11" borderId="7" xfId="1" applyFont="1" applyFill="1" applyBorder="1" applyAlignment="1">
      <alignment horizontal="center" vertical="center"/>
    </xf>
    <xf numFmtId="0" fontId="10" fillId="11" borderId="3" xfId="1" applyFont="1" applyFill="1" applyBorder="1" applyAlignment="1">
      <alignment horizontal="center" vertical="center"/>
    </xf>
    <xf numFmtId="0" fontId="10" fillId="11" borderId="8" xfId="1" applyFont="1" applyFill="1" applyBorder="1" applyAlignment="1">
      <alignment horizontal="center" vertical="center"/>
    </xf>
    <xf numFmtId="0" fontId="10" fillId="4" borderId="0" xfId="1" quotePrefix="1" applyFont="1" applyFill="1" applyBorder="1" applyAlignment="1">
      <alignment horizontal="left" vertical="center" wrapText="1"/>
    </xf>
    <xf numFmtId="0" fontId="4" fillId="0" borderId="0" xfId="3" applyFill="1" applyAlignment="1">
      <alignment horizontal="center" vertical="center"/>
    </xf>
    <xf numFmtId="0" fontId="16" fillId="17" borderId="0" xfId="0" applyFont="1" applyFill="1" applyAlignment="1">
      <alignment horizontal="left" vertical="center" wrapText="1"/>
    </xf>
    <xf numFmtId="0" fontId="16" fillId="17" borderId="9" xfId="2" applyFont="1" applyFill="1" applyBorder="1" applyAlignment="1">
      <alignment horizontal="left" vertical="center" wrapText="1"/>
    </xf>
    <xf numFmtId="0" fontId="16" fillId="17" borderId="10" xfId="2" applyFont="1" applyFill="1" applyBorder="1" applyAlignment="1">
      <alignment horizontal="left" vertical="center" wrapText="1"/>
    </xf>
    <xf numFmtId="0" fontId="16" fillId="17" borderId="11" xfId="2" applyFont="1" applyFill="1" applyBorder="1" applyAlignment="1">
      <alignment horizontal="left" vertical="center" wrapText="1"/>
    </xf>
    <xf numFmtId="0" fontId="13" fillId="0" borderId="0" xfId="0" applyFont="1" applyAlignment="1">
      <alignment horizontal="left" vertical="center" wrapText="1"/>
    </xf>
    <xf numFmtId="0" fontId="17" fillId="0" borderId="0" xfId="2" applyFont="1" applyFill="1" applyBorder="1" applyAlignment="1">
      <alignment horizontal="center" vertical="center" wrapText="1"/>
    </xf>
    <xf numFmtId="0" fontId="16" fillId="17" borderId="0" xfId="2" applyFont="1" applyFill="1" applyBorder="1" applyAlignment="1">
      <alignment horizontal="left" vertical="center" wrapText="1"/>
    </xf>
    <xf numFmtId="0" fontId="16" fillId="17" borderId="4" xfId="2" applyFont="1" applyFill="1" applyBorder="1" applyAlignment="1">
      <alignment horizontal="left" vertical="center" wrapText="1"/>
    </xf>
    <xf numFmtId="0" fontId="15" fillId="0" borderId="0" xfId="3" applyFont="1" applyFill="1" applyBorder="1" applyAlignment="1">
      <alignment horizontal="left" vertical="center" wrapText="1"/>
    </xf>
    <xf numFmtId="0" fontId="16" fillId="9" borderId="4" xfId="2" applyFont="1" applyFill="1" applyBorder="1" applyAlignment="1">
      <alignment horizontal="left" vertical="center" wrapText="1"/>
    </xf>
    <xf numFmtId="0" fontId="16" fillId="9" borderId="0" xfId="2" applyFont="1" applyFill="1" applyBorder="1" applyAlignment="1">
      <alignment horizontal="left" vertical="center" wrapText="1"/>
    </xf>
    <xf numFmtId="0" fontId="17" fillId="14" borderId="9" xfId="2" applyFont="1" applyFill="1" applyBorder="1" applyAlignment="1">
      <alignment horizontal="center" vertical="center" wrapText="1"/>
    </xf>
    <xf numFmtId="0" fontId="17" fillId="14" borderId="10" xfId="2" applyFont="1" applyFill="1" applyBorder="1" applyAlignment="1">
      <alignment horizontal="center" vertical="center" wrapText="1"/>
    </xf>
    <xf numFmtId="0" fontId="17" fillId="14" borderId="4" xfId="2" applyFont="1" applyFill="1" applyBorder="1" applyAlignment="1">
      <alignment horizontal="center" vertical="center" wrapText="1"/>
    </xf>
    <xf numFmtId="0" fontId="17" fillId="14" borderId="5" xfId="2" applyFont="1" applyFill="1" applyBorder="1" applyAlignment="1">
      <alignment horizontal="center" vertical="center" wrapText="1"/>
    </xf>
    <xf numFmtId="0" fontId="17" fillId="14" borderId="19" xfId="2" applyFont="1" applyFill="1" applyBorder="1" applyAlignment="1">
      <alignment horizontal="center" vertical="center" wrapText="1"/>
    </xf>
    <xf numFmtId="0" fontId="17" fillId="14" borderId="20" xfId="2" applyFont="1" applyFill="1" applyBorder="1" applyAlignment="1">
      <alignment horizontal="center" vertical="center" wrapText="1"/>
    </xf>
    <xf numFmtId="0" fontId="24" fillId="14" borderId="21" xfId="2" applyFont="1" applyFill="1" applyBorder="1" applyAlignment="1">
      <alignment horizontal="center" vertical="center" wrapText="1"/>
    </xf>
    <xf numFmtId="0" fontId="24" fillId="14" borderId="22" xfId="2" applyFont="1" applyFill="1" applyBorder="1" applyAlignment="1">
      <alignment horizontal="center" vertical="center" wrapText="1"/>
    </xf>
    <xf numFmtId="0" fontId="24" fillId="14" borderId="9" xfId="2" applyFont="1" applyFill="1" applyBorder="1" applyAlignment="1">
      <alignment horizontal="center" vertical="center" wrapText="1"/>
    </xf>
    <xf numFmtId="0" fontId="24" fillId="14" borderId="11" xfId="2" applyFont="1" applyFill="1" applyBorder="1" applyAlignment="1">
      <alignment horizontal="center" vertical="center" wrapText="1"/>
    </xf>
    <xf numFmtId="0" fontId="24" fillId="14" borderId="19" xfId="2" applyFont="1" applyFill="1" applyBorder="1" applyAlignment="1">
      <alignment horizontal="center" vertical="center" wrapText="1"/>
    </xf>
    <xf numFmtId="0" fontId="24" fillId="14" borderId="20" xfId="2" applyFont="1" applyFill="1" applyBorder="1" applyAlignment="1">
      <alignment horizontal="center" vertical="center" wrapText="1"/>
    </xf>
    <xf numFmtId="0" fontId="17" fillId="15" borderId="9" xfId="2" applyFont="1" applyFill="1" applyBorder="1" applyAlignment="1">
      <alignment horizontal="center" vertical="center" wrapText="1"/>
    </xf>
    <xf numFmtId="0" fontId="17" fillId="15" borderId="11" xfId="2" applyFont="1" applyFill="1" applyBorder="1" applyAlignment="1">
      <alignment horizontal="center" vertical="center" wrapText="1"/>
    </xf>
    <xf numFmtId="0" fontId="17" fillId="15" borderId="4" xfId="2" applyFont="1" applyFill="1" applyBorder="1" applyAlignment="1">
      <alignment horizontal="center" vertical="center" wrapText="1"/>
    </xf>
    <xf numFmtId="0" fontId="17" fillId="15" borderId="5" xfId="2" applyFont="1" applyFill="1" applyBorder="1" applyAlignment="1">
      <alignment horizontal="center" vertical="center" wrapText="1"/>
    </xf>
    <xf numFmtId="0" fontId="17" fillId="15" borderId="19" xfId="2" applyFont="1" applyFill="1" applyBorder="1" applyAlignment="1">
      <alignment horizontal="center" vertical="center" wrapText="1"/>
    </xf>
    <xf numFmtId="0" fontId="17" fillId="15" borderId="20" xfId="2" applyFont="1" applyFill="1" applyBorder="1" applyAlignment="1">
      <alignment horizontal="center" vertical="center" wrapText="1"/>
    </xf>
    <xf numFmtId="0" fontId="24" fillId="15" borderId="7" xfId="2" applyFont="1" applyFill="1" applyBorder="1" applyAlignment="1">
      <alignment horizontal="center" vertical="center" wrapText="1"/>
    </xf>
    <xf numFmtId="0" fontId="24" fillId="15" borderId="8" xfId="2" applyFont="1" applyFill="1" applyBorder="1" applyAlignment="1">
      <alignment horizontal="center" vertical="center" wrapText="1"/>
    </xf>
    <xf numFmtId="0" fontId="24" fillId="15" borderId="9" xfId="2" applyFont="1" applyFill="1" applyBorder="1" applyAlignment="1">
      <alignment horizontal="center" vertical="center" wrapText="1"/>
    </xf>
    <xf numFmtId="0" fontId="24" fillId="15" borderId="11" xfId="2" applyFont="1" applyFill="1" applyBorder="1" applyAlignment="1">
      <alignment horizontal="center" vertical="center" wrapText="1"/>
    </xf>
    <xf numFmtId="0" fontId="24" fillId="15" borderId="19" xfId="2" applyFont="1" applyFill="1" applyBorder="1" applyAlignment="1">
      <alignment horizontal="center" vertical="center" wrapText="1"/>
    </xf>
    <xf numFmtId="0" fontId="24" fillId="15" borderId="20" xfId="2" applyFont="1" applyFill="1" applyBorder="1" applyAlignment="1">
      <alignment horizontal="center" vertical="center" wrapText="1"/>
    </xf>
    <xf numFmtId="0" fontId="17" fillId="14" borderId="11" xfId="2" applyFont="1" applyFill="1" applyBorder="1" applyAlignment="1">
      <alignment horizontal="center" vertical="center" wrapText="1"/>
    </xf>
    <xf numFmtId="0" fontId="13" fillId="4" borderId="0" xfId="0" applyFont="1" applyFill="1" applyAlignment="1">
      <alignment horizontal="left" vertical="center" wrapText="1"/>
    </xf>
    <xf numFmtId="0" fontId="25" fillId="4" borderId="0" xfId="0" applyFont="1" applyFill="1" applyAlignment="1">
      <alignment horizontal="left" vertical="center" wrapText="1"/>
    </xf>
    <xf numFmtId="0" fontId="15" fillId="0" borderId="0" xfId="3" applyFont="1" applyAlignment="1">
      <alignment horizontal="left" vertical="center"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24" fillId="14" borderId="7" xfId="2" applyFont="1" applyFill="1" applyBorder="1" applyAlignment="1">
      <alignment horizontal="center" vertical="center" wrapText="1"/>
    </xf>
    <xf numFmtId="0" fontId="24" fillId="14" borderId="8" xfId="2" applyFont="1" applyFill="1" applyBorder="1" applyAlignment="1">
      <alignment horizontal="center" vertical="center" wrapText="1"/>
    </xf>
    <xf numFmtId="0" fontId="13" fillId="0" borderId="4" xfId="0" applyFont="1" applyBorder="1" applyAlignment="1">
      <alignment horizontal="left" vertical="center" wrapText="1"/>
    </xf>
    <xf numFmtId="0" fontId="17" fillId="14" borderId="7" xfId="2" applyFont="1" applyFill="1" applyBorder="1" applyAlignment="1">
      <alignment horizontal="center" vertical="center" wrapText="1"/>
    </xf>
    <xf numFmtId="0" fontId="17" fillId="14" borderId="8" xfId="2" applyFont="1" applyFill="1" applyBorder="1" applyAlignment="1">
      <alignment horizontal="center" vertical="center" wrapText="1"/>
    </xf>
    <xf numFmtId="0" fontId="17" fillId="15" borderId="7" xfId="2" applyFont="1" applyFill="1" applyBorder="1" applyAlignment="1">
      <alignment horizontal="center" vertical="center" wrapText="1"/>
    </xf>
    <xf numFmtId="0" fontId="17" fillId="15" borderId="8" xfId="2" applyFont="1" applyFill="1" applyBorder="1" applyAlignment="1">
      <alignment horizontal="center" vertical="center" wrapText="1"/>
    </xf>
    <xf numFmtId="0" fontId="24" fillId="14" borderId="18" xfId="2" applyFont="1" applyFill="1" applyBorder="1" applyAlignment="1">
      <alignment horizontal="center" vertical="center" wrapText="1"/>
    </xf>
    <xf numFmtId="0" fontId="17" fillId="14" borderId="23" xfId="2" applyFont="1" applyFill="1" applyBorder="1" applyAlignment="1">
      <alignment horizontal="center" vertical="center" wrapText="1"/>
    </xf>
    <xf numFmtId="0" fontId="17" fillId="14" borderId="24" xfId="2" applyFont="1" applyFill="1" applyBorder="1" applyAlignment="1">
      <alignment horizontal="center" vertical="center" wrapText="1"/>
    </xf>
    <xf numFmtId="0" fontId="17" fillId="14" borderId="25" xfId="2" applyFont="1" applyFill="1" applyBorder="1" applyAlignment="1">
      <alignment horizontal="center" vertical="center" wrapText="1"/>
    </xf>
    <xf numFmtId="0" fontId="17" fillId="15" borderId="23" xfId="2" applyFont="1" applyFill="1" applyBorder="1" applyAlignment="1">
      <alignment horizontal="center" vertical="center" wrapText="1"/>
    </xf>
    <xf numFmtId="0" fontId="17" fillId="15" borderId="24" xfId="2" applyFont="1" applyFill="1" applyBorder="1" applyAlignment="1">
      <alignment horizontal="center" vertical="center" wrapText="1"/>
    </xf>
    <xf numFmtId="0" fontId="17" fillId="15" borderId="25" xfId="2" applyFont="1" applyFill="1" applyBorder="1" applyAlignment="1">
      <alignment horizontal="center" vertical="center" wrapText="1"/>
    </xf>
    <xf numFmtId="0" fontId="24" fillId="15" borderId="18" xfId="2" applyFont="1" applyFill="1" applyBorder="1" applyAlignment="1">
      <alignment horizontal="center" vertical="center" wrapText="1"/>
    </xf>
    <xf numFmtId="0" fontId="10" fillId="11" borderId="3" xfId="1" applyFont="1" applyFill="1" applyBorder="1" applyAlignment="1">
      <alignment horizontal="center" vertical="center" wrapText="1"/>
    </xf>
    <xf numFmtId="0" fontId="10" fillId="11" borderId="8" xfId="1" applyFont="1" applyFill="1" applyBorder="1" applyAlignment="1">
      <alignment horizontal="center" vertical="center" wrapText="1"/>
    </xf>
    <xf numFmtId="0" fontId="24" fillId="0" borderId="0" xfId="0" applyFont="1" applyAlignment="1">
      <alignment horizontal="left" vertical="center" wrapText="1"/>
    </xf>
    <xf numFmtId="0" fontId="17" fillId="14" borderId="18" xfId="2" applyFont="1" applyFill="1" applyBorder="1" applyAlignment="1">
      <alignment horizontal="center" vertical="center" wrapText="1"/>
    </xf>
    <xf numFmtId="0" fontId="17" fillId="15" borderId="18" xfId="2" applyFont="1" applyFill="1" applyBorder="1" applyAlignment="1">
      <alignment horizontal="center" vertical="center" wrapText="1"/>
    </xf>
    <xf numFmtId="0" fontId="41" fillId="0" borderId="0" xfId="0" applyFont="1" applyAlignment="1">
      <alignment horizontal="left" vertical="center" wrapText="1"/>
    </xf>
    <xf numFmtId="0" fontId="4" fillId="0" borderId="0" xfId="3" applyAlignment="1">
      <alignment horizontal="left" vertical="center" wrapText="1"/>
    </xf>
    <xf numFmtId="0" fontId="13" fillId="0" borderId="0" xfId="0" applyFont="1" applyAlignment="1">
      <alignment horizontal="left" wrapText="1"/>
    </xf>
    <xf numFmtId="0" fontId="10" fillId="11" borderId="18" xfId="1" applyFont="1" applyFill="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left" vertical="center"/>
    </xf>
    <xf numFmtId="0" fontId="13" fillId="0" borderId="6" xfId="0" applyFont="1" applyBorder="1" applyAlignment="1">
      <alignment horizontal="left" vertical="center" wrapText="1"/>
    </xf>
    <xf numFmtId="0" fontId="25" fillId="0" borderId="0" xfId="0" applyFont="1" applyAlignment="1">
      <alignment horizontal="left" vertical="center" wrapText="1"/>
    </xf>
    <xf numFmtId="0" fontId="24" fillId="14" borderId="4" xfId="2" applyFont="1" applyFill="1" applyBorder="1" applyAlignment="1">
      <alignment horizontal="center" vertical="center" wrapText="1"/>
    </xf>
    <xf numFmtId="0" fontId="24" fillId="14" borderId="5" xfId="2" applyFont="1" applyFill="1" applyBorder="1" applyAlignment="1">
      <alignment horizontal="center" vertical="center" wrapText="1"/>
    </xf>
    <xf numFmtId="0" fontId="13" fillId="0" borderId="0" xfId="0" applyFont="1" applyAlignment="1">
      <alignment vertical="center" wrapText="1"/>
    </xf>
    <xf numFmtId="0" fontId="11" fillId="15" borderId="18" xfId="2" applyFont="1" applyFill="1" applyBorder="1" applyAlignment="1">
      <alignment horizontal="center" vertical="center" wrapText="1"/>
    </xf>
    <xf numFmtId="49" fontId="13" fillId="0" borderId="0" xfId="0" applyNumberFormat="1" applyFont="1" applyAlignment="1">
      <alignment horizontal="left" vertical="center" wrapText="1"/>
    </xf>
    <xf numFmtId="0" fontId="30" fillId="0" borderId="0" xfId="0" applyFont="1" applyAlignment="1">
      <alignment horizontal="left" vertical="center" wrapText="1"/>
    </xf>
    <xf numFmtId="0" fontId="24" fillId="0" borderId="4" xfId="0" applyFont="1" applyBorder="1" applyAlignment="1">
      <alignment horizontal="left" vertical="center" wrapText="1"/>
    </xf>
    <xf numFmtId="0" fontId="11" fillId="0" borderId="0" xfId="0" applyFont="1" applyAlignment="1">
      <alignment horizontal="left" vertical="center" wrapText="1"/>
    </xf>
  </cellXfs>
  <cellStyles count="4">
    <cellStyle name="20% - Accent1" xfId="2" builtinId="30"/>
    <cellStyle name="Hyperlink" xfId="3" builtinId="8"/>
    <cellStyle name="Normal" xfId="0" builtinId="0"/>
    <cellStyle name="Note" xfId="1" builtinId="10"/>
  </cellStyles>
  <dxfs count="451">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color theme="1"/>
      </font>
      <fill>
        <patternFill>
          <bgColor rgb="FF1FA784"/>
        </patternFill>
      </fill>
    </dxf>
    <dxf>
      <font>
        <b/>
        <i val="0"/>
      </font>
      <fill>
        <patternFill>
          <bgColor theme="9" tint="0.39994506668294322"/>
        </patternFill>
      </fill>
    </dxf>
    <dxf>
      <font>
        <b/>
        <i val="0"/>
      </font>
      <fill>
        <patternFill>
          <bgColor rgb="FFFFE699"/>
        </patternFill>
      </fill>
    </dxf>
    <dxf>
      <font>
        <b/>
        <i val="0"/>
      </font>
      <fill>
        <patternFill>
          <bgColor theme="5" tint="0.39994506668294322"/>
        </patternFill>
      </fill>
    </dxf>
    <dxf>
      <font>
        <b/>
        <i val="0"/>
      </font>
      <fill>
        <patternFill>
          <bgColor rgb="FFFF7E79"/>
        </patternFill>
      </fill>
    </dxf>
    <dxf>
      <font>
        <b/>
        <i val="0"/>
        <strike val="0"/>
        <u val="none"/>
      </font>
      <fill>
        <patternFill>
          <bgColor rgb="FFFFA600"/>
        </patternFill>
      </fill>
    </dxf>
    <dxf>
      <fill>
        <patternFill>
          <fgColor rgb="FFFFE699"/>
          <bgColor rgb="FFFFD579"/>
        </patternFill>
      </fill>
    </dxf>
    <dxf>
      <font>
        <color theme="1" tint="0.499984740745262"/>
      </font>
      <fill>
        <patternFill>
          <bgColor theme="0" tint="-0.14996795556505021"/>
        </patternFill>
      </fill>
    </dxf>
    <dxf>
      <font>
        <b/>
        <i val="0"/>
        <strike val="0"/>
        <u val="none"/>
      </font>
    </dxf>
  </dxfs>
  <tableStyles count="0" defaultTableStyle="TableStyleMedium2" defaultPivotStyle="PivotStyleLight16"/>
  <colors>
    <mruColors>
      <color rgb="FF1FA784"/>
      <color rgb="FF2B2B79"/>
      <color rgb="FF5F89B2"/>
      <color rgb="FFFF7E79"/>
      <color rgb="FF939598"/>
      <color rgb="FFFFE699"/>
      <color rgb="FFFFA600"/>
      <color rgb="FFF0814B"/>
      <color rgb="FFFFD579"/>
      <color rgb="FFFBCD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294654</xdr:colOff>
      <xdr:row>0</xdr:row>
      <xdr:rowOff>190501</xdr:rowOff>
    </xdr:from>
    <xdr:to>
      <xdr:col>1</xdr:col>
      <xdr:colOff>1723611</xdr:colOff>
      <xdr:row>0</xdr:row>
      <xdr:rowOff>646408</xdr:rowOff>
    </xdr:to>
    <xdr:pic>
      <xdr:nvPicPr>
        <xdr:cNvPr id="3" name="Picture 2">
          <a:extLst>
            <a:ext uri="{FF2B5EF4-FFF2-40B4-BE49-F238E27FC236}">
              <a16:creationId xmlns:a16="http://schemas.microsoft.com/office/drawing/2014/main" id="{544D4B55-0ED9-2F31-69E3-7F5D08D4A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654" y="190501"/>
          <a:ext cx="2016194" cy="455907"/>
        </a:xfrm>
        <a:prstGeom prst="rect">
          <a:avLst/>
        </a:prstGeom>
      </xdr:spPr>
    </xdr:pic>
    <xdr:clientData/>
  </xdr:twoCellAnchor>
  <xdr:twoCellAnchor editAs="oneCell">
    <xdr:from>
      <xdr:col>2</xdr:col>
      <xdr:colOff>54457</xdr:colOff>
      <xdr:row>0</xdr:row>
      <xdr:rowOff>29611</xdr:rowOff>
    </xdr:from>
    <xdr:to>
      <xdr:col>4</xdr:col>
      <xdr:colOff>895763</xdr:colOff>
      <xdr:row>0</xdr:row>
      <xdr:rowOff>788677</xdr:rowOff>
    </xdr:to>
    <xdr:pic>
      <xdr:nvPicPr>
        <xdr:cNvPr id="5" name="Picture 4">
          <a:extLst>
            <a:ext uri="{FF2B5EF4-FFF2-40B4-BE49-F238E27FC236}">
              <a16:creationId xmlns:a16="http://schemas.microsoft.com/office/drawing/2014/main" id="{45F0F78B-E0CA-F408-8AD6-61DB4149F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31566" y="29611"/>
          <a:ext cx="4530587" cy="754304"/>
        </a:xfrm>
        <a:prstGeom prst="rect">
          <a:avLst/>
        </a:prstGeom>
      </xdr:spPr>
    </xdr:pic>
    <xdr:clientData/>
  </xdr:twoCellAnchor>
  <xdr:twoCellAnchor editAs="oneCell">
    <xdr:from>
      <xdr:col>3</xdr:col>
      <xdr:colOff>1704975</xdr:colOff>
      <xdr:row>0</xdr:row>
      <xdr:rowOff>85725</xdr:rowOff>
    </xdr:from>
    <xdr:to>
      <xdr:col>4</xdr:col>
      <xdr:colOff>1390650</xdr:colOff>
      <xdr:row>0</xdr:row>
      <xdr:rowOff>752475</xdr:rowOff>
    </xdr:to>
    <xdr:pic>
      <xdr:nvPicPr>
        <xdr:cNvPr id="7" name="Picture 6">
          <a:extLst>
            <a:ext uri="{FF2B5EF4-FFF2-40B4-BE49-F238E27FC236}">
              <a16:creationId xmlns:a16="http://schemas.microsoft.com/office/drawing/2014/main" id="{AC41D593-69F6-04A9-FEA6-B6007BBC1141}"/>
            </a:ext>
            <a:ext uri="{147F2762-F138-4A5C-976F-8EAC2B608ADB}">
              <a16:predDERef xmlns:a16="http://schemas.microsoft.com/office/drawing/2014/main" pred="{45F0F78B-E0CA-F408-8AD6-61DB4149F5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38800" y="85725"/>
          <a:ext cx="1409700" cy="666750"/>
        </a:xfrm>
        <a:prstGeom prst="rect">
          <a:avLst/>
        </a:prstGeom>
      </xdr:spPr>
    </xdr:pic>
    <xdr:clientData/>
  </xdr:twoCellAnchor>
  <xdr:twoCellAnchor editAs="oneCell">
    <xdr:from>
      <xdr:col>5</xdr:col>
      <xdr:colOff>0</xdr:colOff>
      <xdr:row>0</xdr:row>
      <xdr:rowOff>228600</xdr:rowOff>
    </xdr:from>
    <xdr:to>
      <xdr:col>8</xdr:col>
      <xdr:colOff>581025</xdr:colOff>
      <xdr:row>0</xdr:row>
      <xdr:rowOff>781050</xdr:rowOff>
    </xdr:to>
    <xdr:pic>
      <xdr:nvPicPr>
        <xdr:cNvPr id="9" name="Picture 8">
          <a:extLst>
            <a:ext uri="{FF2B5EF4-FFF2-40B4-BE49-F238E27FC236}">
              <a16:creationId xmlns:a16="http://schemas.microsoft.com/office/drawing/2014/main" id="{8CB349EB-2365-6D5D-86F8-1534B1D238F4}"/>
            </a:ext>
            <a:ext uri="{147F2762-F138-4A5C-976F-8EAC2B608ADB}">
              <a16:predDERef xmlns:a16="http://schemas.microsoft.com/office/drawing/2014/main" pred="{AC41D593-69F6-04A9-FEA6-B6007BBC11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81875" y="228600"/>
          <a:ext cx="4752975" cy="55245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79208C3C-DCCB-8747-BC0D-E8D55F8B61CE}"/>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f-oecd.org/advancing-sustainable-mobility-greece-promoting-electric-vehicle-uptake-and-sump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s://doi.org/10.1787/3567dda4-en" TargetMode="External"/><Relationship Id="rId2" Type="http://schemas.openxmlformats.org/officeDocument/2006/relationships/hyperlink" Target="https://doi.org/https:/doi.org/10.1016/j.ijtst.2023.01.003" TargetMode="External"/><Relationship Id="rId1" Type="http://schemas.openxmlformats.org/officeDocument/2006/relationships/hyperlink" Target="https://eur-lex.europa.eu/legal-content/EN/TXT/?uri=celex%3A32007R1370" TargetMode="External"/><Relationship Id="rId6" Type="http://schemas.openxmlformats.org/officeDocument/2006/relationships/printerSettings" Target="../printerSettings/printerSettings4.bin"/><Relationship Id="rId5" Type="http://schemas.openxmlformats.org/officeDocument/2006/relationships/hyperlink" Target="https://www.cbc.ca/news/business/greyhound-canada-1.6025276" TargetMode="External"/><Relationship Id="rId4" Type="http://schemas.openxmlformats.org/officeDocument/2006/relationships/hyperlink" Target="https://doi.org/10.1787/6c2f1869-e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itf-oecd.org/policy/enhanced-signalling" TargetMode="External"/><Relationship Id="rId2" Type="http://schemas.openxmlformats.org/officeDocument/2006/relationships/hyperlink" Target="https://doi.org/https:/doi.org/10.3141/2034-06" TargetMode="External"/><Relationship Id="rId1" Type="http://schemas.openxmlformats.org/officeDocument/2006/relationships/hyperlink" Target="https://www.vtpi.org/railben.pdf" TargetMode="External"/><Relationship Id="rId5" Type="http://schemas.openxmlformats.org/officeDocument/2006/relationships/printerSettings" Target="../printerSettings/printerSettings5.bin"/><Relationship Id="rId4" Type="http://schemas.openxmlformats.org/officeDocument/2006/relationships/hyperlink" Target="https://www.itf-oecd.org/policy/bus-rapid-transit-network"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vtpi.org/rmp.pdf" TargetMode="External"/><Relationship Id="rId3" Type="http://schemas.openxmlformats.org/officeDocument/2006/relationships/hyperlink" Target="https://doi.org/10.1787/9789282102688-en" TargetMode="External"/><Relationship Id="rId7" Type="http://schemas.openxmlformats.org/officeDocument/2006/relationships/hyperlink" Target="https://doi.org/10.1787/3567dda4-en" TargetMode="External"/><Relationship Id="rId2" Type="http://schemas.openxmlformats.org/officeDocument/2006/relationships/hyperlink" Target="https://transport.ec.europa.eu/system/files/2016-09/2016-02-effects-implementation-regulation-1370-2007-public-pax-transport-services.pdf" TargetMode="External"/><Relationship Id="rId1" Type="http://schemas.openxmlformats.org/officeDocument/2006/relationships/hyperlink" Target="https://doi.org/https:/doi.org/10.1016/j.tra.2012.05.011" TargetMode="External"/><Relationship Id="rId6" Type="http://schemas.openxmlformats.org/officeDocument/2006/relationships/hyperlink" Target="https://www.itf-oecd.org/policy/demand-public-transport" TargetMode="External"/><Relationship Id="rId5" Type="http://schemas.openxmlformats.org/officeDocument/2006/relationships/hyperlink" Target="https://doi.org/10.1787/6dbf832a-en" TargetMode="External"/><Relationship Id="rId4" Type="http://schemas.openxmlformats.org/officeDocument/2006/relationships/hyperlink" Target="https://doi.org/10.1787/5kg9mq4wlzkk-en" TargetMode="External"/><Relationship Id="rId9"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tf-oecd.org/policy/mobility-as-a-service" TargetMode="External"/><Relationship Id="rId2" Type="http://schemas.openxmlformats.org/officeDocument/2006/relationships/hyperlink" Target="https://360.pontevedra.gal/publicacions/Better-on-foot/2/" TargetMode="External"/><Relationship Id="rId1" Type="http://schemas.openxmlformats.org/officeDocument/2006/relationships/hyperlink" Target="https://www.itf-oecd.org/policy/public-transport-information" TargetMode="External"/><Relationship Id="rId5" Type="http://schemas.openxmlformats.org/officeDocument/2006/relationships/printerSettings" Target="../printerSettings/printerSettings7.bin"/><Relationship Id="rId4" Type="http://schemas.openxmlformats.org/officeDocument/2006/relationships/hyperlink" Target="http://www.tara.tcd.ie/"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konsult.leeds.ac.uk/pg/29/" TargetMode="External"/><Relationship Id="rId1" Type="http://schemas.openxmlformats.org/officeDocument/2006/relationships/hyperlink" Target="https://doi.org/10.1016/j.regsciurbeco.2010.03.009"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doi.org/10.1787/a8bf0bdb-en" TargetMode="External"/><Relationship Id="rId2" Type="http://schemas.openxmlformats.org/officeDocument/2006/relationships/hyperlink" Target="https://www.itf-oecd.org/sites/default/files/docs/speed-crash-risk.pdf" TargetMode="External"/><Relationship Id="rId1" Type="http://schemas.openxmlformats.org/officeDocument/2006/relationships/hyperlink" Target="https://www.nrso.ntua.gr/nrss2030/wp-content/uploads/2022/06/NationalRoadSafetyStrategicPlan-eng.pdf" TargetMode="External"/><Relationship Id="rId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doi.org/http:/dx.doi.org/10.2202/1446-9022.1056"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denvergov.org/files/assets/public/doti/documents/plans/strategic_parking_plan_2010.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doi.org/10.1007/978-81-322-2313-9_2" TargetMode="External"/><Relationship Id="rId7" Type="http://schemas.openxmlformats.org/officeDocument/2006/relationships/printerSettings" Target="../printerSettings/printerSettings12.bin"/><Relationship Id="rId2" Type="http://schemas.openxmlformats.org/officeDocument/2006/relationships/hyperlink" Target="https://doi.org/https:/doi.org/10.1016/j.cities.2021.103467" TargetMode="External"/><Relationship Id="rId1" Type="http://schemas.openxmlformats.org/officeDocument/2006/relationships/hyperlink" Target="https://doi.org/10.1257/jel.45.2.373" TargetMode="External"/><Relationship Id="rId6" Type="http://schemas.openxmlformats.org/officeDocument/2006/relationships/hyperlink" Target="https://doi.org/https:/doi.org/10.1016/j.envint.2019.105132" TargetMode="External"/><Relationship Id="rId5" Type="http://schemas.openxmlformats.org/officeDocument/2006/relationships/hyperlink" Target="https://www.livingstreets.org.uk/media/3890/pedestrian-pound-2018.pdf" TargetMode="External"/><Relationship Id="rId4" Type="http://schemas.openxmlformats.org/officeDocument/2006/relationships/hyperlink" Target="https://doi.org/https:/doi.org/10.1186/s12302-022-00682-4"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oi.org/10.1787/0b98fac1-en"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en.wikipedia.org/wiki/Category:Cycling_by_city"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8" Type="http://schemas.openxmlformats.org/officeDocument/2006/relationships/hyperlink" Target="https://doi.org/10.1016/j.tra.2021.01.020" TargetMode="External"/><Relationship Id="rId3" Type="http://schemas.openxmlformats.org/officeDocument/2006/relationships/hyperlink" Target="https://www.eiturbanmobility.eu/wp-content/uploads/2022/12/EIT-UrbanMobilityNext7_HD_v2.pdf" TargetMode="External"/><Relationship Id="rId7" Type="http://schemas.openxmlformats.org/officeDocument/2006/relationships/hyperlink" Target="https://litrans.ca/projects/smart-mobility/Innisfil_Transit_Report_V2.pdf" TargetMode="External"/><Relationship Id="rId12" Type="http://schemas.openxmlformats.org/officeDocument/2006/relationships/printerSettings" Target="../printerSettings/printerSettings18.bin"/><Relationship Id="rId2" Type="http://schemas.openxmlformats.org/officeDocument/2006/relationships/hyperlink" Target="https://www.itf-oecd.org/good-to-go-environmental-performance-new-mobility" TargetMode="External"/><Relationship Id="rId1" Type="http://schemas.openxmlformats.org/officeDocument/2006/relationships/hyperlink" Target="https://doi.org/10.1787/94d27a3a-en" TargetMode="External"/><Relationship Id="rId6" Type="http://schemas.openxmlformats.org/officeDocument/2006/relationships/hyperlink" Target="https://www.nrel.gov/docs/fy22osti/80754.pdf" TargetMode="External"/><Relationship Id="rId11" Type="http://schemas.openxmlformats.org/officeDocument/2006/relationships/hyperlink" Target="https://www.itf-oecd.org/policy/ride-sharing-ride-hailing" TargetMode="External"/><Relationship Id="rId5" Type="http://schemas.openxmlformats.org/officeDocument/2006/relationships/hyperlink" Target="https://doi.org/https:/doi.org/10.1186/s12544-020-00443-5" TargetMode="External"/><Relationship Id="rId10" Type="http://schemas.openxmlformats.org/officeDocument/2006/relationships/hyperlink" Target="https://marketplace.eiturbanmobility.eu/best-practices/astypalea-on-demand-mobility-for-an-entire-island/" TargetMode="External"/><Relationship Id="rId4" Type="http://schemas.openxmlformats.org/officeDocument/2006/relationships/hyperlink" Target="https://www.itf-oecd.org/policy/demand-public-transport" TargetMode="External"/><Relationship Id="rId9" Type="http://schemas.openxmlformats.org/officeDocument/2006/relationships/hyperlink" Target="https://escholarship.org/uc/item/82w2z91j"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itf-oecd.org/good-to-go-environmental-performance-new-mobility" TargetMode="External"/><Relationship Id="rId13" Type="http://schemas.openxmlformats.org/officeDocument/2006/relationships/printerSettings" Target="../printerSettings/printerSettings19.bin"/><Relationship Id="rId3" Type="http://schemas.openxmlformats.org/officeDocument/2006/relationships/hyperlink" Target="https://doi.org/10.1016/j.ejor.2020.05.001" TargetMode="External"/><Relationship Id="rId7" Type="http://schemas.openxmlformats.org/officeDocument/2006/relationships/hyperlink" Target="https://doi.org/10.1016/j.scs.2022.104045" TargetMode="External"/><Relationship Id="rId12" Type="http://schemas.openxmlformats.org/officeDocument/2006/relationships/hyperlink" Target="https://www.ymeperaa.gr/edaxis-ergon/entakseis-ergon/1497-viosimi-mikrokinitikotita-meso-systimatos-koinoxriston-podilaton-se-dimous-tis-xoras-ektos-dimon-mitropolitikon-kentron-mis-5163963-ops-prosklisis" TargetMode="External"/><Relationship Id="rId2" Type="http://schemas.openxmlformats.org/officeDocument/2006/relationships/hyperlink" Target="https://www.vtpi.org/park_man_comp.pdf" TargetMode="External"/><Relationship Id="rId1" Type="http://schemas.openxmlformats.org/officeDocument/2006/relationships/hyperlink" Target="https://doi.org/10.1016/j.eist.2017.02.001" TargetMode="External"/><Relationship Id="rId6" Type="http://schemas.openxmlformats.org/officeDocument/2006/relationships/hyperlink" Target="https://kede.gr/en/astypalea-the-first-smart-and-green-mediterranean-island/" TargetMode="External"/><Relationship Id="rId11" Type="http://schemas.openxmlformats.org/officeDocument/2006/relationships/hyperlink" Target="https://doi.org/10.1016/j.tranpol.2019.02.006" TargetMode="External"/><Relationship Id="rId5" Type="http://schemas.openxmlformats.org/officeDocument/2006/relationships/hyperlink" Target="https://kede.gr/en/municipality-of-vari-voula-vouliagmeni-the-first-system-of-common-electric-vehicles/" TargetMode="External"/><Relationship Id="rId10" Type="http://schemas.openxmlformats.org/officeDocument/2006/relationships/hyperlink" Target="https://transportpolicymatters.org/2023/03/29/paris-e-scooters/" TargetMode="External"/><Relationship Id="rId4" Type="http://schemas.openxmlformats.org/officeDocument/2006/relationships/hyperlink" Target="https://euagenda.eu/upload/publications/na-us-eu-ldv-electric-carsharing-factors-aug21-0.pdf" TargetMode="External"/><Relationship Id="rId9" Type="http://schemas.openxmlformats.org/officeDocument/2006/relationships/hyperlink" Target="https://www.nytimes.com/2023/05/26/nyregion/citi-bike-10-years-old.htm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https://www.itf-oecd.org/policy/park-and-ride-facilities" TargetMode="External"/><Relationship Id="rId7" Type="http://schemas.openxmlformats.org/officeDocument/2006/relationships/hyperlink" Target="https://transport.ec.europa.eu/transport-themes/intelligent-transport-systems/road/action-plan-and-directive/multimodal-travel-information_en" TargetMode="External"/><Relationship Id="rId2" Type="http://schemas.openxmlformats.org/officeDocument/2006/relationships/hyperlink" Target="https://www.itf-oecd.org/policy/bus-rapid-transit-network" TargetMode="External"/><Relationship Id="rId1" Type="http://schemas.openxmlformats.org/officeDocument/2006/relationships/hyperlink" Target="https://www.infrastructureontario.ca/en/what-we-do/projectssearch/go-rail-expansion---kipling-bus-terminal/" TargetMode="External"/><Relationship Id="rId6" Type="http://schemas.openxmlformats.org/officeDocument/2006/relationships/hyperlink" Target="https://www.itf-oecd.org/policy/integrated-ticketing" TargetMode="External"/><Relationship Id="rId5" Type="http://schemas.openxmlformats.org/officeDocument/2006/relationships/hyperlink" Target="https://op.europa.eu/en/publication-detail/-/publication/af05b3eb-df43-11e9-9c4e-01aa75ed71a1" TargetMode="External"/><Relationship Id="rId4" Type="http://schemas.openxmlformats.org/officeDocument/2006/relationships/hyperlink" Target="https://doi.org/10.1007/978-3-319-60441-1_98"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doi.org/10.3390/ijerph18126325" TargetMode="External"/><Relationship Id="rId7" Type="http://schemas.openxmlformats.org/officeDocument/2006/relationships/printerSettings" Target="../printerSettings/printerSettings22.bin"/><Relationship Id="rId2" Type="http://schemas.openxmlformats.org/officeDocument/2006/relationships/hyperlink" Target="https://doi.org/10.3311/CCC2018-073" TargetMode="External"/><Relationship Id="rId1" Type="http://schemas.openxmlformats.org/officeDocument/2006/relationships/hyperlink" Target="http://dx.doi.org/10.1080/01441647.2012.688074" TargetMode="External"/><Relationship Id="rId6" Type="http://schemas.openxmlformats.org/officeDocument/2006/relationships/hyperlink" Target="https://doi.org/10.1016/j.trpro.2016.02.064" TargetMode="External"/><Relationship Id="rId5" Type="http://schemas.openxmlformats.org/officeDocument/2006/relationships/hyperlink" Target="https://www.eiturbanmobility.eu/projects/hubs-for-last-mile-delivery-solutions/" TargetMode="External"/><Relationship Id="rId4" Type="http://schemas.openxmlformats.org/officeDocument/2006/relationships/hyperlink" Target="https://doi.org/10.1016/j.cstp.2022.01.012"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s://changing-transport.org/wp-content/uploads/2020_The_Costs_and_Financing_Options_of_Ecodriving_Training_Programmes_for_Truck_Drivers-.pdf" TargetMode="External"/><Relationship Id="rId7" Type="http://schemas.openxmlformats.org/officeDocument/2006/relationships/hyperlink" Target="https://theicct.org/wp-content/uploads/2021/06/eco-driving-latam-EN-apr2021-01.pdf" TargetMode="External"/><Relationship Id="rId2" Type="http://schemas.openxmlformats.org/officeDocument/2006/relationships/hyperlink" Target="https://doi.org/10.1016/j.sbspro.2012.09.740" TargetMode="External"/><Relationship Id="rId1" Type="http://schemas.openxmlformats.org/officeDocument/2006/relationships/hyperlink" Target="https://cdn2.hubspot.net/hubfs/3789513/Eco-driving%20technology%20for%20logistics%20transport%20fleet%20to%20reduce%20fuel%20consumption%20and%20emissions.pdf" TargetMode="External"/><Relationship Id="rId6" Type="http://schemas.openxmlformats.org/officeDocument/2006/relationships/hyperlink" Target="https://ecotrackfleetmanagement.com/the-real-cost-of-vehicle-tracking-for-fleets/" TargetMode="External"/><Relationship Id="rId5" Type="http://schemas.openxmlformats.org/officeDocument/2006/relationships/hyperlink" Target="https://erticonetwork.com/wp-content/uploads/2015/09/ITS4rCO2-Report-Final-2015-09-10-submitted.pdf" TargetMode="External"/><Relationship Id="rId4" Type="http://schemas.openxmlformats.org/officeDocument/2006/relationships/hyperlink" Target="https://entreprendre.service-public.fr/vosdroits/F22570"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api.repository.cam.ac.uk/server/api/core/bitstreams/4ede255e-c5b4-4008-b02f-3e15cb322236/content" TargetMode="External"/><Relationship Id="rId13" Type="http://schemas.openxmlformats.org/officeDocument/2006/relationships/printerSettings" Target="../printerSettings/printerSettings25.bin"/><Relationship Id="rId3" Type="http://schemas.openxmlformats.org/officeDocument/2006/relationships/hyperlink" Target="https://doi.org/10.3390/en14185677" TargetMode="External"/><Relationship Id="rId7" Type="http://schemas.openxmlformats.org/officeDocument/2006/relationships/hyperlink" Target="https://doi.org/10.1061/(ASCE)UP.1943-5444.0000688" TargetMode="External"/><Relationship Id="rId12" Type="http://schemas.openxmlformats.org/officeDocument/2006/relationships/hyperlink" Target="https://bibliotekanauki.pl/articles/393585.pdf" TargetMode="External"/><Relationship Id="rId2" Type="http://schemas.openxmlformats.org/officeDocument/2006/relationships/hyperlink" Target="https://openproceedings.org/2022/conf/alioeuro/ALIOEURO_2021_paper_25.pdf" TargetMode="External"/><Relationship Id="rId1" Type="http://schemas.openxmlformats.org/officeDocument/2006/relationships/hyperlink" Target="https://www.ippi.org.il/planning-and-managerial-approaches-of-unloading-bays-for-urban-delivery-vehicles/" TargetMode="External"/><Relationship Id="rId6" Type="http://schemas.openxmlformats.org/officeDocument/2006/relationships/hyperlink" Target="https://www.sarisinfrastructure.com/product/cargo-bike-dock" TargetMode="External"/><Relationship Id="rId11" Type="http://schemas.openxmlformats.org/officeDocument/2006/relationships/hyperlink" Target="https://doi.org/10.1016/j.trd.2017.03.020" TargetMode="External"/><Relationship Id="rId5" Type="http://schemas.openxmlformats.org/officeDocument/2006/relationships/hyperlink" Target="https://doi.org/10.1016/j.sbspro.2014.01.1459" TargetMode="External"/><Relationship Id="rId10" Type="http://schemas.openxmlformats.org/officeDocument/2006/relationships/hyperlink" Target="http://dx.doi.org/10.7922/G22N50JJ" TargetMode="External"/><Relationship Id="rId4" Type="http://schemas.openxmlformats.org/officeDocument/2006/relationships/hyperlink" Target="https://doi.org/10.1016/j.urbmob.2021.100008" TargetMode="External"/><Relationship Id="rId9" Type="http://schemas.openxmlformats.org/officeDocument/2006/relationships/hyperlink" Target="https://doi.org/10.1016/j.tranpol.2020.06.013"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researchgate.net/publication/349881705_Conventional_and_Electric_Vehicles_for_Freight_Distribution_A_Case_Study_in_Greece" TargetMode="External"/><Relationship Id="rId7" Type="http://schemas.openxmlformats.org/officeDocument/2006/relationships/printerSettings" Target="../printerSettings/printerSettings26.bin"/><Relationship Id="rId2" Type="http://schemas.openxmlformats.org/officeDocument/2006/relationships/hyperlink" Target="https://doi.org/10.3390/su13020496" TargetMode="External"/><Relationship Id="rId1" Type="http://schemas.openxmlformats.org/officeDocument/2006/relationships/hyperlink" Target="https://doi.org/10.1787/eea08a2a-en" TargetMode="External"/><Relationship Id="rId6" Type="http://schemas.openxmlformats.org/officeDocument/2006/relationships/hyperlink" Target="https://doi.org/10.1787/ab17c66b-en" TargetMode="External"/><Relationship Id="rId5" Type="http://schemas.openxmlformats.org/officeDocument/2006/relationships/hyperlink" Target="https://theicct.org/wp-content/uploads/2022/06/tco-battery-diesel-delivery-trucks-jun2022.pdf" TargetMode="External"/><Relationship Id="rId4" Type="http://schemas.openxmlformats.org/officeDocument/2006/relationships/hyperlink" Target="https://www.rijksoverheid.nl/documenten/rapporten/2022/07/05/bijlage-notitie-plaats-op-de-weg-zware-elektrische-bakfiets"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doi.org/10.1080/09537287.2016.1147092" TargetMode="External"/><Relationship Id="rId3" Type="http://schemas.openxmlformats.org/officeDocument/2006/relationships/hyperlink" Target="https://www.mckinsey.com/~/media/mckinsey/business%20functions/sustainability/our%20insights/urban%20commercial%20transport%20and%20the%20future%20of%20mobility/an-integrated-perspective-on-the-future-of-mobility.pdf" TargetMode="External"/><Relationship Id="rId7" Type="http://schemas.openxmlformats.org/officeDocument/2006/relationships/hyperlink" Target="https://doi.org/10.1016/j.enpol.2009.11.053" TargetMode="External"/><Relationship Id="rId12" Type="http://schemas.openxmlformats.org/officeDocument/2006/relationships/printerSettings" Target="../printerSettings/printerSettings27.bin"/><Relationship Id="rId2" Type="http://schemas.openxmlformats.org/officeDocument/2006/relationships/hyperlink" Target="https://cordis.europa.eu/project/id/635773/results" TargetMode="External"/><Relationship Id="rId1" Type="http://schemas.openxmlformats.org/officeDocument/2006/relationships/hyperlink" Target="https://www.eea.europa.eu/publications/transport-and-environment-report-2021" TargetMode="External"/><Relationship Id="rId6" Type="http://schemas.openxmlformats.org/officeDocument/2006/relationships/hyperlink" Target="https://hal.archives-ouvertes.fr/hal-01255357" TargetMode="External"/><Relationship Id="rId11" Type="http://schemas.openxmlformats.org/officeDocument/2006/relationships/hyperlink" Target="https://www.itf-oecd.org/mix-and-maas-data-architecture-mobility-service" TargetMode="External"/><Relationship Id="rId5" Type="http://schemas.openxmlformats.org/officeDocument/2006/relationships/hyperlink" Target="https://www.itf-oecd.org/policy/freight-transport-asset-sharing-and-digi" TargetMode="External"/><Relationship Id="rId10" Type="http://schemas.openxmlformats.org/officeDocument/2006/relationships/hyperlink" Target="https://doi.org/10.1016/j.trpro.2016.02.056" TargetMode="External"/><Relationship Id="rId4" Type="http://schemas.openxmlformats.org/officeDocument/2006/relationships/hyperlink" Target="https://doi.org/10.1186/s12544-021-00512-3" TargetMode="External"/><Relationship Id="rId9" Type="http://schemas.openxmlformats.org/officeDocument/2006/relationships/hyperlink" Target="https://doi.org/10.1016/j.ejor.2010.01.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AE3D-6688-7D40-BC68-169B872488DB}">
  <sheetPr codeName="Sheet1">
    <tabColor rgb="FF2B2B79"/>
  </sheetPr>
  <dimension ref="B1:J32"/>
  <sheetViews>
    <sheetView tabSelected="1" zoomScaleNormal="100" workbookViewId="0"/>
  </sheetViews>
  <sheetFormatPr defaultColWidth="11.265625" defaultRowHeight="25.35" customHeight="1" x14ac:dyDescent="0.35"/>
  <cols>
    <col min="1" max="1" width="7.265625" style="40" customWidth="1"/>
    <col min="2" max="5" width="25.86328125" style="40" customWidth="1"/>
    <col min="6" max="7" width="20.86328125" style="41" customWidth="1"/>
    <col min="8" max="8" width="20.86328125" style="42" customWidth="1"/>
    <col min="9" max="16384" width="11.265625" style="40"/>
  </cols>
  <sheetData>
    <row r="1" spans="2:6" ht="73.5" customHeight="1" x14ac:dyDescent="0.35"/>
    <row r="2" spans="2:6" ht="50.1" customHeight="1" thickBot="1" x14ac:dyDescent="0.4">
      <c r="B2" s="112" t="s">
        <v>0</v>
      </c>
      <c r="C2" s="112"/>
      <c r="D2" s="112"/>
      <c r="E2" s="112"/>
      <c r="F2" s="112"/>
    </row>
    <row r="3" spans="2:6" ht="25.35" customHeight="1" thickBot="1" x14ac:dyDescent="0.4">
      <c r="B3" s="124" t="s">
        <v>1</v>
      </c>
      <c r="C3" s="124"/>
      <c r="D3" s="124"/>
      <c r="E3" s="124"/>
      <c r="F3" s="124"/>
    </row>
    <row r="4" spans="2:6" ht="105" customHeight="1" thickBot="1" x14ac:dyDescent="0.4">
      <c r="B4" s="113" t="s">
        <v>2</v>
      </c>
      <c r="C4" s="113"/>
      <c r="D4" s="113"/>
      <c r="E4" s="113"/>
      <c r="F4" s="113"/>
    </row>
    <row r="5" spans="2:6" ht="105" customHeight="1" thickBot="1" x14ac:dyDescent="0.4">
      <c r="B5" s="113" t="s">
        <v>3</v>
      </c>
      <c r="C5" s="113"/>
      <c r="D5" s="113"/>
      <c r="E5" s="113"/>
      <c r="F5" s="113"/>
    </row>
    <row r="6" spans="2:6" ht="60" customHeight="1" thickBot="1" x14ac:dyDescent="0.4">
      <c r="B6" s="113" t="s">
        <v>4</v>
      </c>
      <c r="C6" s="114"/>
      <c r="D6" s="114"/>
      <c r="E6" s="114"/>
      <c r="F6" s="114"/>
    </row>
    <row r="7" spans="2:6" ht="60" customHeight="1" thickBot="1" x14ac:dyDescent="0.4">
      <c r="B7" s="113" t="s">
        <v>5</v>
      </c>
      <c r="C7" s="114"/>
      <c r="D7" s="114"/>
      <c r="E7" s="114"/>
      <c r="F7" s="114"/>
    </row>
    <row r="8" spans="2:6" ht="45.95" customHeight="1" thickBot="1" x14ac:dyDescent="0.4">
      <c r="B8" s="113" t="s">
        <v>6</v>
      </c>
      <c r="C8" s="114"/>
      <c r="D8" s="114"/>
      <c r="E8" s="114"/>
      <c r="F8" s="114"/>
    </row>
    <row r="9" spans="2:6" ht="45" customHeight="1" thickBot="1" x14ac:dyDescent="0.4">
      <c r="B9" s="113" t="s">
        <v>7</v>
      </c>
      <c r="C9" s="114"/>
      <c r="D9" s="114"/>
      <c r="E9" s="114"/>
      <c r="F9" s="114"/>
    </row>
    <row r="10" spans="2:6" ht="60" customHeight="1" thickBot="1" x14ac:dyDescent="0.4">
      <c r="B10" s="126" t="s">
        <v>8</v>
      </c>
      <c r="C10" s="127"/>
      <c r="D10" s="127"/>
      <c r="E10" s="127"/>
      <c r="F10" s="127"/>
    </row>
    <row r="11" spans="2:6" ht="90" customHeight="1" thickBot="1" x14ac:dyDescent="0.4">
      <c r="B11" s="126" t="s">
        <v>9</v>
      </c>
      <c r="C11" s="127"/>
      <c r="D11" s="127"/>
      <c r="E11" s="127"/>
      <c r="F11" s="127"/>
    </row>
    <row r="12" spans="2:6" ht="30" customHeight="1" thickBot="1" x14ac:dyDescent="0.4">
      <c r="B12" s="128" t="s">
        <v>10</v>
      </c>
      <c r="C12" s="127"/>
      <c r="D12" s="127"/>
      <c r="E12" s="127"/>
      <c r="F12" s="127"/>
    </row>
    <row r="13" spans="2:6" ht="30" customHeight="1" thickBot="1" x14ac:dyDescent="0.4">
      <c r="B13" s="128" t="s">
        <v>11</v>
      </c>
      <c r="C13" s="127"/>
      <c r="D13" s="127"/>
      <c r="E13" s="127"/>
      <c r="F13" s="127"/>
    </row>
    <row r="14" spans="2:6" ht="20.100000000000001" customHeight="1" thickBot="1" x14ac:dyDescent="0.4">
      <c r="B14" s="113" t="s">
        <v>12</v>
      </c>
      <c r="C14" s="114"/>
      <c r="D14" s="114"/>
      <c r="E14" s="114"/>
      <c r="F14" s="114"/>
    </row>
    <row r="15" spans="2:6" ht="105" customHeight="1" thickBot="1" x14ac:dyDescent="0.4">
      <c r="B15" s="113" t="s">
        <v>13</v>
      </c>
      <c r="C15" s="114"/>
      <c r="D15" s="114"/>
      <c r="E15" s="114"/>
      <c r="F15" s="114"/>
    </row>
    <row r="16" spans="2:6" ht="90" customHeight="1" thickBot="1" x14ac:dyDescent="0.4">
      <c r="B16" s="113" t="s">
        <v>14</v>
      </c>
      <c r="C16" s="114"/>
      <c r="D16" s="114"/>
      <c r="E16" s="114"/>
      <c r="F16" s="114"/>
    </row>
    <row r="17" spans="2:10" ht="60" customHeight="1" thickBot="1" x14ac:dyDescent="0.4">
      <c r="B17" s="113" t="s">
        <v>15</v>
      </c>
      <c r="C17" s="114"/>
      <c r="D17" s="114"/>
      <c r="E17" s="114"/>
      <c r="F17" s="114"/>
    </row>
    <row r="18" spans="2:10" ht="30" customHeight="1" thickBot="1" x14ac:dyDescent="0.4">
      <c r="B18" s="113" t="s">
        <v>16</v>
      </c>
      <c r="C18" s="113"/>
      <c r="D18" s="113"/>
      <c r="E18" s="113"/>
      <c r="F18" s="113"/>
    </row>
    <row r="19" spans="2:10" ht="20.100000000000001" customHeight="1" thickBot="1" x14ac:dyDescent="0.4">
      <c r="B19" s="122" t="s">
        <v>1935</v>
      </c>
      <c r="C19" s="123"/>
      <c r="D19" s="123"/>
      <c r="E19" s="123"/>
      <c r="F19" s="123"/>
    </row>
    <row r="20" spans="2:10" ht="25.35" customHeight="1" thickBot="1" x14ac:dyDescent="0.4">
      <c r="B20" s="98"/>
      <c r="C20" s="99"/>
      <c r="D20" s="99"/>
      <c r="E20" s="99"/>
      <c r="F20" s="99"/>
    </row>
    <row r="21" spans="2:10" ht="30" customHeight="1" thickBot="1" x14ac:dyDescent="0.4">
      <c r="B21" s="124" t="s">
        <v>17</v>
      </c>
      <c r="C21" s="124"/>
      <c r="D21" s="124"/>
      <c r="E21" s="124"/>
      <c r="F21" s="124"/>
    </row>
    <row r="22" spans="2:10" ht="66" customHeight="1" x14ac:dyDescent="0.35">
      <c r="B22" s="120" t="s">
        <v>1936</v>
      </c>
      <c r="C22" s="121"/>
      <c r="D22" s="121"/>
      <c r="E22" s="121"/>
      <c r="F22" s="121"/>
      <c r="G22" s="43"/>
    </row>
    <row r="23" spans="2:10" ht="30" customHeight="1" x14ac:dyDescent="0.35">
      <c r="B23" s="117" t="s">
        <v>18</v>
      </c>
      <c r="C23" s="118"/>
      <c r="D23" s="118"/>
      <c r="E23" s="119"/>
      <c r="F23" s="109" t="s">
        <v>19</v>
      </c>
      <c r="G23" s="43"/>
    </row>
    <row r="24" spans="2:10" ht="30" customHeight="1" x14ac:dyDescent="0.35">
      <c r="B24" s="117" t="s">
        <v>20</v>
      </c>
      <c r="C24" s="118"/>
      <c r="D24" s="118"/>
      <c r="E24" s="119"/>
      <c r="F24" s="109" t="s">
        <v>21</v>
      </c>
    </row>
    <row r="25" spans="2:10" ht="30" customHeight="1" x14ac:dyDescent="0.35">
      <c r="B25" s="117" t="s">
        <v>22</v>
      </c>
      <c r="C25" s="118"/>
      <c r="D25" s="118"/>
      <c r="E25" s="119"/>
      <c r="F25" s="109" t="s">
        <v>23</v>
      </c>
    </row>
    <row r="26" spans="2:10" ht="25.35" customHeight="1" thickBot="1" x14ac:dyDescent="0.4">
      <c r="B26" s="96"/>
      <c r="C26" s="97"/>
      <c r="D26" s="97"/>
      <c r="E26" s="97"/>
      <c r="F26" s="44"/>
    </row>
    <row r="27" spans="2:10" ht="29.25" customHeight="1" thickBot="1" x14ac:dyDescent="0.4">
      <c r="B27" s="124" t="s">
        <v>24</v>
      </c>
      <c r="C27" s="125"/>
      <c r="D27" s="125"/>
      <c r="E27" s="125"/>
      <c r="F27" s="125"/>
    </row>
    <row r="28" spans="2:10" ht="75" customHeight="1" thickBot="1" x14ac:dyDescent="0.4">
      <c r="B28" s="115" t="s">
        <v>25</v>
      </c>
      <c r="C28" s="116"/>
      <c r="D28" s="116"/>
      <c r="E28" s="116"/>
      <c r="F28" s="116"/>
    </row>
    <row r="29" spans="2:10" ht="30" customHeight="1" thickBot="1" x14ac:dyDescent="0.4">
      <c r="B29" s="115"/>
      <c r="C29" s="116"/>
      <c r="D29" s="116"/>
      <c r="E29" s="116"/>
      <c r="F29" s="116"/>
    </row>
    <row r="30" spans="2:10" ht="20.100000000000001" customHeight="1" thickBot="1" x14ac:dyDescent="0.4">
      <c r="B30" s="122"/>
      <c r="C30" s="123"/>
      <c r="D30" s="123"/>
      <c r="E30" s="123"/>
      <c r="F30" s="123"/>
    </row>
    <row r="32" spans="2:10" ht="25.35" customHeight="1" x14ac:dyDescent="0.35">
      <c r="J32" s="45"/>
    </row>
  </sheetData>
  <sheetProtection algorithmName="SHA-512" hashValue="SvoTY4XVBX1Gh0tJLRgUsxhzNtCJOTvOn5YbC3x3C4xSl2s9TVhdhOvWPyXpyOiZX9WpFHQtm+MMwrhL7SEM6A==" saltValue="VanPgmfWzEgM0J5pJ7V2Lg==" spinCount="100000" sheet="1" objects="1" scenarios="1"/>
  <mergeCells count="27">
    <mergeCell ref="B29:F29"/>
    <mergeCell ref="B30:F30"/>
    <mergeCell ref="B5:F5"/>
    <mergeCell ref="B3:F3"/>
    <mergeCell ref="B21:F21"/>
    <mergeCell ref="B4:F4"/>
    <mergeCell ref="B27:F27"/>
    <mergeCell ref="B6:F6"/>
    <mergeCell ref="B9:F9"/>
    <mergeCell ref="B10:F10"/>
    <mergeCell ref="B11:F11"/>
    <mergeCell ref="B12:F12"/>
    <mergeCell ref="B17:F17"/>
    <mergeCell ref="B7:F7"/>
    <mergeCell ref="B8:F8"/>
    <mergeCell ref="B13:F13"/>
    <mergeCell ref="B2:F2"/>
    <mergeCell ref="B14:F14"/>
    <mergeCell ref="B15:F15"/>
    <mergeCell ref="B16:F16"/>
    <mergeCell ref="B28:F28"/>
    <mergeCell ref="B25:E25"/>
    <mergeCell ref="B24:E24"/>
    <mergeCell ref="B23:E23"/>
    <mergeCell ref="B18:F18"/>
    <mergeCell ref="B22:F22"/>
    <mergeCell ref="B19:F19"/>
  </mergeCells>
  <hyperlinks>
    <hyperlink ref="F23" location="Μέτρα!A1" display="Μετάβαση στα Μέτρα" xr:uid="{40DC3BA3-A37D-7D4F-BE88-7C4D9C0D54FF}"/>
    <hyperlink ref="F24" location="Σύνοψη_Μέτρων!A1" display="Μετάβαση στην Σύνοψη Μέτρων" xr:uid="{FEA7C2B7-E10F-4547-B552-F744058D438C}"/>
    <hyperlink ref="F25" location="Φίλτρο_Επιλογής_Μέτρων!A1" display="Μετάβαση στο Φίλτρο Επιλογής Μέτρων" xr:uid="{484B2AFC-EFDF-0F4F-ADF0-126BCAE4A2FC}"/>
    <hyperlink ref="B19:F19" r:id="rId1" display="Σύνδεσμος για την έκθεση ΣΒΑΚ" xr:uid="{0CD74752-A608-4606-A62E-27B1C13BF49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6EA8-ACB6-2044-AE12-9747CA7E2B65}">
  <sheetPr codeName="Sheet2">
    <tabColor rgb="FFFBCD28"/>
  </sheetPr>
  <dimension ref="A1:G84"/>
  <sheetViews>
    <sheetView zoomScaleNormal="100" workbookViewId="0"/>
  </sheetViews>
  <sheetFormatPr defaultColWidth="10.86328125" defaultRowHeight="20.100000000000001" customHeight="1" x14ac:dyDescent="0.35"/>
  <cols>
    <col min="1" max="1" width="10.86328125" style="52"/>
    <col min="2" max="3" width="70.86328125" style="52" customWidth="1"/>
    <col min="4" max="4" width="20.86328125" style="52" customWidth="1"/>
    <col min="5" max="16384" width="10.86328125" style="52"/>
  </cols>
  <sheetData>
    <row r="1" spans="1:7" s="47" customFormat="1" ht="20.100000000000001" customHeight="1" x14ac:dyDescent="0.35">
      <c r="A1" s="9"/>
      <c r="B1" s="46" t="s">
        <v>26</v>
      </c>
      <c r="C1" s="46"/>
      <c r="E1" s="46"/>
      <c r="F1" s="46"/>
      <c r="G1" s="46"/>
    </row>
    <row r="2" spans="1:7" s="47" customFormat="1" ht="40.35" customHeight="1" x14ac:dyDescent="0.35">
      <c r="A2" s="48" t="s">
        <v>27</v>
      </c>
      <c r="B2" s="46"/>
      <c r="C2" s="46"/>
      <c r="E2" s="46"/>
      <c r="F2" s="46"/>
      <c r="G2" s="46"/>
    </row>
    <row r="3" spans="1:7" s="47" customFormat="1" ht="20.100000000000001" customHeight="1" x14ac:dyDescent="0.35">
      <c r="A3" s="49" t="s">
        <v>28</v>
      </c>
      <c r="B3" s="46"/>
      <c r="C3" s="46"/>
      <c r="E3" s="46"/>
      <c r="F3" s="46"/>
      <c r="G3" s="46"/>
    </row>
    <row r="4" spans="1:7" s="50" customFormat="1" ht="15" customHeight="1" x14ac:dyDescent="0.35">
      <c r="B4" s="51"/>
    </row>
    <row r="5" spans="1:7" ht="20.100000000000001" customHeight="1" x14ac:dyDescent="0.35">
      <c r="A5" s="135" t="s">
        <v>29</v>
      </c>
      <c r="B5" s="135" t="s">
        <v>30</v>
      </c>
      <c r="C5" s="135" t="s">
        <v>31</v>
      </c>
      <c r="D5" s="136" t="s">
        <v>32</v>
      </c>
    </row>
    <row r="6" spans="1:7" ht="20.100000000000001" customHeight="1" x14ac:dyDescent="0.35">
      <c r="A6" s="135"/>
      <c r="B6" s="135"/>
      <c r="C6" s="135"/>
      <c r="D6" s="136"/>
    </row>
    <row r="7" spans="1:7" ht="30" customHeight="1" x14ac:dyDescent="0.35">
      <c r="A7" s="131" t="s">
        <v>33</v>
      </c>
      <c r="B7" s="131" t="s">
        <v>34</v>
      </c>
      <c r="C7" s="25" t="s">
        <v>35</v>
      </c>
      <c r="D7" s="129" t="s">
        <v>36</v>
      </c>
    </row>
    <row r="8" spans="1:7" ht="30" customHeight="1" x14ac:dyDescent="0.35">
      <c r="A8" s="131"/>
      <c r="B8" s="131"/>
      <c r="C8" s="25" t="s">
        <v>37</v>
      </c>
      <c r="D8" s="129"/>
    </row>
    <row r="9" spans="1:7" ht="30" customHeight="1" x14ac:dyDescent="0.35">
      <c r="A9" s="131"/>
      <c r="B9" s="131"/>
      <c r="C9" s="25" t="s">
        <v>38</v>
      </c>
      <c r="D9" s="129"/>
    </row>
    <row r="10" spans="1:7" ht="30" customHeight="1" x14ac:dyDescent="0.35">
      <c r="A10" s="134" t="s">
        <v>39</v>
      </c>
      <c r="B10" s="134" t="s">
        <v>40</v>
      </c>
      <c r="C10" s="26" t="s">
        <v>41</v>
      </c>
      <c r="D10" s="130" t="s">
        <v>36</v>
      </c>
    </row>
    <row r="11" spans="1:7" ht="30" customHeight="1" x14ac:dyDescent="0.35">
      <c r="A11" s="134"/>
      <c r="B11" s="134"/>
      <c r="C11" s="26" t="s">
        <v>42</v>
      </c>
      <c r="D11" s="130"/>
    </row>
    <row r="12" spans="1:7" ht="30" customHeight="1" x14ac:dyDescent="0.35">
      <c r="A12" s="134"/>
      <c r="B12" s="134"/>
      <c r="C12" s="26" t="s">
        <v>43</v>
      </c>
      <c r="D12" s="130"/>
    </row>
    <row r="13" spans="1:7" ht="30" customHeight="1" x14ac:dyDescent="0.35">
      <c r="A13" s="134"/>
      <c r="B13" s="134"/>
      <c r="C13" s="26" t="s">
        <v>44</v>
      </c>
      <c r="D13" s="130"/>
    </row>
    <row r="14" spans="1:7" ht="30" customHeight="1" x14ac:dyDescent="0.35">
      <c r="A14" s="131" t="s">
        <v>45</v>
      </c>
      <c r="B14" s="131" t="s">
        <v>46</v>
      </c>
      <c r="C14" s="25" t="s">
        <v>47</v>
      </c>
      <c r="D14" s="129" t="s">
        <v>36</v>
      </c>
    </row>
    <row r="15" spans="1:7" ht="30" customHeight="1" x14ac:dyDescent="0.35">
      <c r="A15" s="131"/>
      <c r="B15" s="131"/>
      <c r="C15" s="25" t="s">
        <v>48</v>
      </c>
      <c r="D15" s="129"/>
    </row>
    <row r="16" spans="1:7" ht="30" customHeight="1" x14ac:dyDescent="0.35">
      <c r="A16" s="131"/>
      <c r="B16" s="131"/>
      <c r="C16" s="25" t="s">
        <v>49</v>
      </c>
      <c r="D16" s="129"/>
    </row>
    <row r="17" spans="1:4" ht="30" customHeight="1" x14ac:dyDescent="0.35">
      <c r="A17" s="134" t="s">
        <v>50</v>
      </c>
      <c r="B17" s="134" t="s">
        <v>51</v>
      </c>
      <c r="C17" s="26" t="s">
        <v>52</v>
      </c>
      <c r="D17" s="130" t="s">
        <v>36</v>
      </c>
    </row>
    <row r="18" spans="1:4" ht="30" customHeight="1" x14ac:dyDescent="0.35">
      <c r="A18" s="134"/>
      <c r="B18" s="134"/>
      <c r="C18" s="26" t="s">
        <v>53</v>
      </c>
      <c r="D18" s="130"/>
    </row>
    <row r="19" spans="1:4" ht="30" customHeight="1" x14ac:dyDescent="0.35">
      <c r="A19" s="134"/>
      <c r="B19" s="134"/>
      <c r="C19" s="26" t="s">
        <v>54</v>
      </c>
      <c r="D19" s="130"/>
    </row>
    <row r="20" spans="1:4" ht="30" customHeight="1" x14ac:dyDescent="0.35">
      <c r="A20" s="134"/>
      <c r="B20" s="134"/>
      <c r="C20" s="26" t="s">
        <v>55</v>
      </c>
      <c r="D20" s="130"/>
    </row>
    <row r="21" spans="1:4" ht="30" customHeight="1" x14ac:dyDescent="0.35">
      <c r="A21" s="134"/>
      <c r="B21" s="134"/>
      <c r="C21" s="26" t="s">
        <v>56</v>
      </c>
      <c r="D21" s="130"/>
    </row>
    <row r="22" spans="1:4" ht="30" customHeight="1" x14ac:dyDescent="0.35">
      <c r="A22" s="134"/>
      <c r="B22" s="134"/>
      <c r="C22" s="26" t="s">
        <v>57</v>
      </c>
      <c r="D22" s="130"/>
    </row>
    <row r="23" spans="1:4" ht="30" customHeight="1" x14ac:dyDescent="0.35">
      <c r="A23" s="134"/>
      <c r="B23" s="134"/>
      <c r="C23" s="26" t="s">
        <v>58</v>
      </c>
      <c r="D23" s="130"/>
    </row>
    <row r="24" spans="1:4" ht="30" customHeight="1" x14ac:dyDescent="0.35">
      <c r="A24" s="131" t="s">
        <v>59</v>
      </c>
      <c r="B24" s="131" t="s">
        <v>60</v>
      </c>
      <c r="C24" s="25" t="s">
        <v>61</v>
      </c>
      <c r="D24" s="129" t="s">
        <v>36</v>
      </c>
    </row>
    <row r="25" spans="1:4" ht="30" customHeight="1" x14ac:dyDescent="0.35">
      <c r="A25" s="131"/>
      <c r="B25" s="131"/>
      <c r="C25" s="25" t="s">
        <v>62</v>
      </c>
      <c r="D25" s="129"/>
    </row>
    <row r="26" spans="1:4" ht="30" customHeight="1" x14ac:dyDescent="0.35">
      <c r="A26" s="53" t="s">
        <v>63</v>
      </c>
      <c r="B26" s="53" t="s">
        <v>64</v>
      </c>
      <c r="C26" s="53" t="s">
        <v>64</v>
      </c>
      <c r="D26" s="70" t="s">
        <v>36</v>
      </c>
    </row>
    <row r="27" spans="1:4" ht="30" customHeight="1" x14ac:dyDescent="0.35">
      <c r="A27" s="131" t="s">
        <v>65</v>
      </c>
      <c r="B27" s="131" t="s">
        <v>66</v>
      </c>
      <c r="C27" s="25" t="s">
        <v>67</v>
      </c>
      <c r="D27" s="129" t="s">
        <v>36</v>
      </c>
    </row>
    <row r="28" spans="1:4" ht="30" customHeight="1" x14ac:dyDescent="0.35">
      <c r="A28" s="131"/>
      <c r="B28" s="131"/>
      <c r="C28" s="25" t="s">
        <v>68</v>
      </c>
      <c r="D28" s="129"/>
    </row>
    <row r="29" spans="1:4" ht="30" customHeight="1" x14ac:dyDescent="0.35">
      <c r="A29" s="131"/>
      <c r="B29" s="131"/>
      <c r="C29" s="25" t="s">
        <v>69</v>
      </c>
      <c r="D29" s="129"/>
    </row>
    <row r="30" spans="1:4" ht="30" customHeight="1" x14ac:dyDescent="0.35">
      <c r="A30" s="134" t="s">
        <v>70</v>
      </c>
      <c r="B30" s="134" t="s">
        <v>71</v>
      </c>
      <c r="C30" s="26" t="s">
        <v>72</v>
      </c>
      <c r="D30" s="130" t="s">
        <v>36</v>
      </c>
    </row>
    <row r="31" spans="1:4" ht="30" customHeight="1" x14ac:dyDescent="0.35">
      <c r="A31" s="134"/>
      <c r="B31" s="134"/>
      <c r="C31" s="26" t="s">
        <v>73</v>
      </c>
      <c r="D31" s="130"/>
    </row>
    <row r="32" spans="1:4" ht="30" customHeight="1" x14ac:dyDescent="0.35">
      <c r="A32" s="134"/>
      <c r="B32" s="134"/>
      <c r="C32" s="26" t="s">
        <v>74</v>
      </c>
      <c r="D32" s="130"/>
    </row>
    <row r="33" spans="1:4" ht="30" customHeight="1" x14ac:dyDescent="0.35">
      <c r="A33" s="134"/>
      <c r="B33" s="134"/>
      <c r="C33" s="26" t="s">
        <v>75</v>
      </c>
      <c r="D33" s="130"/>
    </row>
    <row r="34" spans="1:4" ht="30" customHeight="1" x14ac:dyDescent="0.35">
      <c r="A34" s="134"/>
      <c r="B34" s="134"/>
      <c r="C34" s="26" t="s">
        <v>76</v>
      </c>
      <c r="D34" s="130"/>
    </row>
    <row r="35" spans="1:4" ht="30" customHeight="1" x14ac:dyDescent="0.35">
      <c r="A35" s="131" t="s">
        <v>77</v>
      </c>
      <c r="B35" s="131" t="s">
        <v>78</v>
      </c>
      <c r="C35" s="25" t="s">
        <v>79</v>
      </c>
      <c r="D35" s="129" t="s">
        <v>36</v>
      </c>
    </row>
    <row r="36" spans="1:4" ht="30" customHeight="1" x14ac:dyDescent="0.35">
      <c r="A36" s="131"/>
      <c r="B36" s="131"/>
      <c r="C36" s="25" t="s">
        <v>80</v>
      </c>
      <c r="D36" s="129"/>
    </row>
    <row r="37" spans="1:4" ht="30" customHeight="1" x14ac:dyDescent="0.35">
      <c r="A37" s="131"/>
      <c r="B37" s="131"/>
      <c r="C37" s="25" t="s">
        <v>81</v>
      </c>
      <c r="D37" s="129"/>
    </row>
    <row r="38" spans="1:4" ht="30" customHeight="1" x14ac:dyDescent="0.35">
      <c r="A38" s="131"/>
      <c r="B38" s="131"/>
      <c r="C38" s="25" t="s">
        <v>82</v>
      </c>
      <c r="D38" s="129"/>
    </row>
    <row r="39" spans="1:4" ht="30" customHeight="1" x14ac:dyDescent="0.35">
      <c r="A39" s="131"/>
      <c r="B39" s="131"/>
      <c r="C39" s="25" t="s">
        <v>83</v>
      </c>
      <c r="D39" s="129"/>
    </row>
    <row r="40" spans="1:4" ht="30" customHeight="1" x14ac:dyDescent="0.35">
      <c r="A40" s="131"/>
      <c r="B40" s="131"/>
      <c r="C40" s="25" t="s">
        <v>84</v>
      </c>
      <c r="D40" s="129"/>
    </row>
    <row r="41" spans="1:4" ht="30" customHeight="1" x14ac:dyDescent="0.35">
      <c r="A41" s="134" t="s">
        <v>85</v>
      </c>
      <c r="B41" s="134" t="s">
        <v>86</v>
      </c>
      <c r="C41" s="26" t="s">
        <v>87</v>
      </c>
      <c r="D41" s="130" t="s">
        <v>36</v>
      </c>
    </row>
    <row r="42" spans="1:4" ht="30" customHeight="1" x14ac:dyDescent="0.35">
      <c r="A42" s="134"/>
      <c r="B42" s="134"/>
      <c r="C42" s="26" t="s">
        <v>88</v>
      </c>
      <c r="D42" s="130"/>
    </row>
    <row r="43" spans="1:4" ht="30" customHeight="1" x14ac:dyDescent="0.35">
      <c r="A43" s="134"/>
      <c r="B43" s="134"/>
      <c r="C43" s="26" t="s">
        <v>89</v>
      </c>
      <c r="D43" s="130"/>
    </row>
    <row r="44" spans="1:4" ht="30" customHeight="1" x14ac:dyDescent="0.35">
      <c r="A44" s="134"/>
      <c r="B44" s="134"/>
      <c r="C44" s="26" t="s">
        <v>90</v>
      </c>
      <c r="D44" s="130"/>
    </row>
    <row r="45" spans="1:4" ht="27" x14ac:dyDescent="0.35">
      <c r="A45" s="131" t="s">
        <v>91</v>
      </c>
      <c r="B45" s="131" t="s">
        <v>92</v>
      </c>
      <c r="C45" s="25" t="s">
        <v>93</v>
      </c>
      <c r="D45" s="129" t="s">
        <v>36</v>
      </c>
    </row>
    <row r="46" spans="1:4" ht="30" customHeight="1" x14ac:dyDescent="0.35">
      <c r="A46" s="131"/>
      <c r="B46" s="131"/>
      <c r="C46" s="25" t="s">
        <v>94</v>
      </c>
      <c r="D46" s="129"/>
    </row>
    <row r="47" spans="1:4" ht="30" customHeight="1" x14ac:dyDescent="0.35">
      <c r="A47" s="131"/>
      <c r="B47" s="131"/>
      <c r="C47" s="25" t="s">
        <v>95</v>
      </c>
      <c r="D47" s="129"/>
    </row>
    <row r="48" spans="1:4" ht="30" customHeight="1" x14ac:dyDescent="0.35">
      <c r="A48" s="134" t="s">
        <v>96</v>
      </c>
      <c r="B48" s="134" t="s">
        <v>97</v>
      </c>
      <c r="C48" s="26" t="s">
        <v>98</v>
      </c>
      <c r="D48" s="130" t="s">
        <v>36</v>
      </c>
    </row>
    <row r="49" spans="1:4" ht="30" customHeight="1" x14ac:dyDescent="0.35">
      <c r="A49" s="134"/>
      <c r="B49" s="134"/>
      <c r="C49" s="26" t="s">
        <v>99</v>
      </c>
      <c r="D49" s="130"/>
    </row>
    <row r="50" spans="1:4" ht="30" customHeight="1" x14ac:dyDescent="0.35">
      <c r="A50" s="131" t="s">
        <v>100</v>
      </c>
      <c r="B50" s="131" t="s">
        <v>101</v>
      </c>
      <c r="C50" s="25" t="s">
        <v>102</v>
      </c>
      <c r="D50" s="129" t="s">
        <v>36</v>
      </c>
    </row>
    <row r="51" spans="1:4" ht="30" customHeight="1" x14ac:dyDescent="0.35">
      <c r="A51" s="131"/>
      <c r="B51" s="131"/>
      <c r="C51" s="25" t="s">
        <v>103</v>
      </c>
      <c r="D51" s="129"/>
    </row>
    <row r="52" spans="1:4" ht="30" customHeight="1" x14ac:dyDescent="0.35">
      <c r="A52" s="53" t="s">
        <v>104</v>
      </c>
      <c r="B52" s="53" t="s">
        <v>105</v>
      </c>
      <c r="C52" s="53" t="s">
        <v>106</v>
      </c>
      <c r="D52" s="70" t="s">
        <v>36</v>
      </c>
    </row>
    <row r="53" spans="1:4" ht="30" customHeight="1" x14ac:dyDescent="0.35">
      <c r="A53" s="131" t="s">
        <v>107</v>
      </c>
      <c r="B53" s="131" t="s">
        <v>108</v>
      </c>
      <c r="C53" s="25" t="s">
        <v>109</v>
      </c>
      <c r="D53" s="129" t="s">
        <v>36</v>
      </c>
    </row>
    <row r="54" spans="1:4" ht="30" customHeight="1" x14ac:dyDescent="0.35">
      <c r="A54" s="131"/>
      <c r="B54" s="131"/>
      <c r="C54" s="25" t="s">
        <v>110</v>
      </c>
      <c r="D54" s="129"/>
    </row>
    <row r="55" spans="1:4" ht="30" customHeight="1" x14ac:dyDescent="0.35">
      <c r="A55" s="131"/>
      <c r="B55" s="131"/>
      <c r="C55" s="25" t="s">
        <v>111</v>
      </c>
      <c r="D55" s="129"/>
    </row>
    <row r="56" spans="1:4" ht="30" customHeight="1" x14ac:dyDescent="0.35">
      <c r="A56" s="132" t="s">
        <v>112</v>
      </c>
      <c r="B56" s="132" t="s">
        <v>113</v>
      </c>
      <c r="C56" s="26" t="s">
        <v>114</v>
      </c>
      <c r="D56" s="130" t="s">
        <v>36</v>
      </c>
    </row>
    <row r="57" spans="1:4" ht="30" customHeight="1" x14ac:dyDescent="0.35">
      <c r="A57" s="132"/>
      <c r="B57" s="132"/>
      <c r="C57" s="26" t="s">
        <v>115</v>
      </c>
      <c r="D57" s="130"/>
    </row>
    <row r="58" spans="1:4" ht="30" customHeight="1" x14ac:dyDescent="0.35">
      <c r="A58" s="133" t="s">
        <v>116</v>
      </c>
      <c r="B58" s="133" t="s">
        <v>117</v>
      </c>
      <c r="C58" s="25" t="s">
        <v>118</v>
      </c>
      <c r="D58" s="129" t="s">
        <v>36</v>
      </c>
    </row>
    <row r="59" spans="1:4" ht="30" customHeight="1" x14ac:dyDescent="0.35">
      <c r="A59" s="133"/>
      <c r="B59" s="133"/>
      <c r="C59" s="25" t="s">
        <v>119</v>
      </c>
      <c r="D59" s="129"/>
    </row>
    <row r="60" spans="1:4" ht="30" customHeight="1" x14ac:dyDescent="0.35">
      <c r="A60" s="132" t="s">
        <v>120</v>
      </c>
      <c r="B60" s="132" t="s">
        <v>121</v>
      </c>
      <c r="C60" s="54" t="s">
        <v>122</v>
      </c>
      <c r="D60" s="130" t="s">
        <v>36</v>
      </c>
    </row>
    <row r="61" spans="1:4" ht="30" customHeight="1" x14ac:dyDescent="0.35">
      <c r="A61" s="132"/>
      <c r="B61" s="132"/>
      <c r="C61" s="54" t="s">
        <v>123</v>
      </c>
      <c r="D61" s="130"/>
    </row>
    <row r="62" spans="1:4" ht="30" customHeight="1" x14ac:dyDescent="0.35">
      <c r="A62" s="133" t="s">
        <v>124</v>
      </c>
      <c r="B62" s="133" t="s">
        <v>125</v>
      </c>
      <c r="C62" s="55" t="s">
        <v>126</v>
      </c>
      <c r="D62" s="129" t="s">
        <v>36</v>
      </c>
    </row>
    <row r="63" spans="1:4" ht="30" customHeight="1" x14ac:dyDescent="0.35">
      <c r="A63" s="133"/>
      <c r="B63" s="133"/>
      <c r="C63" s="55" t="s">
        <v>127</v>
      </c>
      <c r="D63" s="129"/>
    </row>
    <row r="64" spans="1:4" ht="30" customHeight="1" x14ac:dyDescent="0.35">
      <c r="A64" s="133"/>
      <c r="B64" s="133"/>
      <c r="C64" s="55" t="s">
        <v>128</v>
      </c>
      <c r="D64" s="129"/>
    </row>
    <row r="65" spans="1:4" ht="30" customHeight="1" x14ac:dyDescent="0.35">
      <c r="A65" s="133"/>
      <c r="B65" s="133"/>
      <c r="C65" s="25" t="s">
        <v>129</v>
      </c>
      <c r="D65" s="129"/>
    </row>
    <row r="66" spans="1:4" ht="30" customHeight="1" x14ac:dyDescent="0.35">
      <c r="A66" s="134" t="s">
        <v>130</v>
      </c>
      <c r="B66" s="134" t="s">
        <v>131</v>
      </c>
      <c r="C66" s="26" t="s">
        <v>132</v>
      </c>
      <c r="D66" s="130" t="s">
        <v>36</v>
      </c>
    </row>
    <row r="67" spans="1:4" ht="30" customHeight="1" x14ac:dyDescent="0.35">
      <c r="A67" s="134"/>
      <c r="B67" s="134"/>
      <c r="C67" s="26" t="s">
        <v>133</v>
      </c>
      <c r="D67" s="130"/>
    </row>
    <row r="68" spans="1:4" ht="30" customHeight="1" x14ac:dyDescent="0.35">
      <c r="A68" s="134"/>
      <c r="B68" s="134"/>
      <c r="C68" s="26" t="s">
        <v>134</v>
      </c>
      <c r="D68" s="130"/>
    </row>
    <row r="69" spans="1:4" ht="30" customHeight="1" x14ac:dyDescent="0.35">
      <c r="A69" s="131" t="s">
        <v>135</v>
      </c>
      <c r="B69" s="131" t="s">
        <v>136</v>
      </c>
      <c r="C69" s="25" t="s">
        <v>137</v>
      </c>
      <c r="D69" s="129" t="s">
        <v>36</v>
      </c>
    </row>
    <row r="70" spans="1:4" ht="30" customHeight="1" x14ac:dyDescent="0.35">
      <c r="A70" s="131"/>
      <c r="B70" s="131"/>
      <c r="C70" s="25" t="s">
        <v>138</v>
      </c>
      <c r="D70" s="129"/>
    </row>
    <row r="71" spans="1:4" ht="30" customHeight="1" x14ac:dyDescent="0.35">
      <c r="A71" s="131"/>
      <c r="B71" s="131"/>
      <c r="C71" s="25" t="s">
        <v>139</v>
      </c>
      <c r="D71" s="129"/>
    </row>
    <row r="72" spans="1:4" ht="30" customHeight="1" x14ac:dyDescent="0.35">
      <c r="A72" s="131"/>
      <c r="B72" s="131"/>
      <c r="C72" s="25" t="s">
        <v>140</v>
      </c>
      <c r="D72" s="129"/>
    </row>
    <row r="73" spans="1:4" ht="30" customHeight="1" x14ac:dyDescent="0.35">
      <c r="A73" s="134" t="s">
        <v>141</v>
      </c>
      <c r="B73" s="134" t="s">
        <v>142</v>
      </c>
      <c r="C73" s="26" t="s">
        <v>143</v>
      </c>
      <c r="D73" s="130" t="s">
        <v>36</v>
      </c>
    </row>
    <row r="74" spans="1:4" ht="30" customHeight="1" x14ac:dyDescent="0.35">
      <c r="A74" s="134"/>
      <c r="B74" s="134"/>
      <c r="C74" s="26" t="s">
        <v>144</v>
      </c>
      <c r="D74" s="130"/>
    </row>
    <row r="75" spans="1:4" ht="30" customHeight="1" x14ac:dyDescent="0.35">
      <c r="A75" s="134"/>
      <c r="B75" s="134"/>
      <c r="C75" s="26" t="s">
        <v>145</v>
      </c>
      <c r="D75" s="130"/>
    </row>
    <row r="76" spans="1:4" ht="30" customHeight="1" x14ac:dyDescent="0.35">
      <c r="A76" s="131" t="s">
        <v>146</v>
      </c>
      <c r="B76" s="131" t="s">
        <v>147</v>
      </c>
      <c r="C76" s="25" t="s">
        <v>148</v>
      </c>
      <c r="D76" s="129" t="s">
        <v>36</v>
      </c>
    </row>
    <row r="77" spans="1:4" ht="30" customHeight="1" x14ac:dyDescent="0.35">
      <c r="A77" s="131"/>
      <c r="B77" s="131"/>
      <c r="C77" s="25" t="s">
        <v>149</v>
      </c>
      <c r="D77" s="129"/>
    </row>
    <row r="78" spans="1:4" ht="30" customHeight="1" x14ac:dyDescent="0.35">
      <c r="A78" s="131"/>
      <c r="B78" s="131"/>
      <c r="C78" s="25" t="s">
        <v>150</v>
      </c>
      <c r="D78" s="129"/>
    </row>
    <row r="79" spans="1:4" ht="30" customHeight="1" x14ac:dyDescent="0.35">
      <c r="A79" s="131"/>
      <c r="B79" s="131"/>
      <c r="C79" s="25" t="s">
        <v>151</v>
      </c>
      <c r="D79" s="129"/>
    </row>
    <row r="80" spans="1:4" ht="30" customHeight="1" x14ac:dyDescent="0.35">
      <c r="A80" s="131"/>
      <c r="B80" s="131"/>
      <c r="C80" s="25" t="s">
        <v>152</v>
      </c>
      <c r="D80" s="129"/>
    </row>
    <row r="81" spans="1:4" ht="30" customHeight="1" x14ac:dyDescent="0.35">
      <c r="A81" s="134" t="s">
        <v>153</v>
      </c>
      <c r="B81" s="134" t="s">
        <v>154</v>
      </c>
      <c r="C81" s="26" t="s">
        <v>155</v>
      </c>
      <c r="D81" s="130" t="s">
        <v>36</v>
      </c>
    </row>
    <row r="82" spans="1:4" ht="30" customHeight="1" x14ac:dyDescent="0.35">
      <c r="A82" s="134"/>
      <c r="B82" s="134"/>
      <c r="C82" s="26" t="s">
        <v>156</v>
      </c>
      <c r="D82" s="130"/>
    </row>
    <row r="83" spans="1:4" ht="30" customHeight="1" x14ac:dyDescent="0.35">
      <c r="A83" s="134"/>
      <c r="B83" s="134"/>
      <c r="C83" s="26" t="s">
        <v>157</v>
      </c>
      <c r="D83" s="130"/>
    </row>
    <row r="84" spans="1:4" ht="30" customHeight="1" x14ac:dyDescent="0.35">
      <c r="A84" s="134"/>
      <c r="B84" s="134"/>
      <c r="C84" s="26" t="s">
        <v>158</v>
      </c>
      <c r="D84" s="130"/>
    </row>
  </sheetData>
  <sheetProtection algorithmName="SHA-512" hashValue="6PKQ267cNlCvY0JN4noFcFwIoFkbuRkXfRS2k2CZTZzT8OsFD17dKAndN99+ux9/nbRL+h+Z9IOIxQEx1heS0g==" saltValue="wcZGkE4NeLdh92MDCQ4NKQ==" spinCount="100000" sheet="1" objects="1" scenarios="1"/>
  <mergeCells count="70">
    <mergeCell ref="B81:B84"/>
    <mergeCell ref="A81:A84"/>
    <mergeCell ref="D81:D84"/>
    <mergeCell ref="B73:B75"/>
    <mergeCell ref="A73:A75"/>
    <mergeCell ref="D73:D75"/>
    <mergeCell ref="B76:B80"/>
    <mergeCell ref="A76:A80"/>
    <mergeCell ref="D76:D80"/>
    <mergeCell ref="D62:D65"/>
    <mergeCell ref="D66:D68"/>
    <mergeCell ref="B69:B72"/>
    <mergeCell ref="A69:A72"/>
    <mergeCell ref="D69:D72"/>
    <mergeCell ref="B62:B65"/>
    <mergeCell ref="A62:A65"/>
    <mergeCell ref="B66:B68"/>
    <mergeCell ref="A66:A68"/>
    <mergeCell ref="A58:A59"/>
    <mergeCell ref="A60:A61"/>
    <mergeCell ref="A45:A47"/>
    <mergeCell ref="A48:A49"/>
    <mergeCell ref="A50:A51"/>
    <mergeCell ref="A53:A55"/>
    <mergeCell ref="A56:A57"/>
    <mergeCell ref="A24:A25"/>
    <mergeCell ref="A27:A29"/>
    <mergeCell ref="A30:A34"/>
    <mergeCell ref="A35:A40"/>
    <mergeCell ref="A41:A44"/>
    <mergeCell ref="A5:A6"/>
    <mergeCell ref="A7:A9"/>
    <mergeCell ref="A10:A13"/>
    <mergeCell ref="A14:A16"/>
    <mergeCell ref="A17:A23"/>
    <mergeCell ref="B5:B6"/>
    <mergeCell ref="D5:D6"/>
    <mergeCell ref="C5:C6"/>
    <mergeCell ref="B7:B9"/>
    <mergeCell ref="D7:D9"/>
    <mergeCell ref="B10:B13"/>
    <mergeCell ref="B14:B16"/>
    <mergeCell ref="B17:B23"/>
    <mergeCell ref="B24:B25"/>
    <mergeCell ref="B27:B29"/>
    <mergeCell ref="B30:B34"/>
    <mergeCell ref="B35:B40"/>
    <mergeCell ref="B41:B44"/>
    <mergeCell ref="B45:B47"/>
    <mergeCell ref="B48:B49"/>
    <mergeCell ref="B50:B51"/>
    <mergeCell ref="B53:B55"/>
    <mergeCell ref="B56:B57"/>
    <mergeCell ref="B58:B59"/>
    <mergeCell ref="B60:B61"/>
    <mergeCell ref="D10:D13"/>
    <mergeCell ref="D14:D16"/>
    <mergeCell ref="D17:D23"/>
    <mergeCell ref="D24:D25"/>
    <mergeCell ref="D27:D29"/>
    <mergeCell ref="D30:D34"/>
    <mergeCell ref="D35:D40"/>
    <mergeCell ref="D41:D44"/>
    <mergeCell ref="D45:D47"/>
    <mergeCell ref="D48:D49"/>
    <mergeCell ref="D50:D51"/>
    <mergeCell ref="D53:D55"/>
    <mergeCell ref="D56:D57"/>
    <mergeCell ref="D58:D59"/>
    <mergeCell ref="D60:D61"/>
  </mergeCells>
  <hyperlinks>
    <hyperlink ref="B1" location="Αρχική_Σελίδα!A1" display="Επιστροφή στην Αρχική σελίδα" xr:uid="{C798A45F-E3D0-1B46-A0F5-2443233BAA0A}"/>
    <hyperlink ref="D7" location="Measure_Template!A1" display="Access to measure" xr:uid="{AFA8CD03-F769-344B-8EF4-30615CCBCF14}"/>
    <hyperlink ref="D10" location="Measure_Template!A1" display="Access to measure" xr:uid="{DC9E44E0-0513-A641-AD7A-A76DF9FF90BF}"/>
    <hyperlink ref="D14" location="Measure_Template!A1" display="Access to measure" xr:uid="{7DBA9093-037F-714D-8CFA-C2150DEF0727}"/>
    <hyperlink ref="D17" location="Measure_Template!A1" display="Access to measure" xr:uid="{531E7033-03A3-E44A-976B-1E07F92013F8}"/>
    <hyperlink ref="D24" location="Measure_Template!A1" display="Access to measure" xr:uid="{1E5C4CCE-DD76-3E4A-AE20-55A06FF8DA77}"/>
    <hyperlink ref="D26" location="ΔΚΤ!A1" display="Πρόσβαση στο μέτρο" xr:uid="{5604812F-929C-3049-8D2E-28CD5BAFAED5}"/>
    <hyperlink ref="D27" location="Measure_Template!A1" display="Access to measure" xr:uid="{6C50C554-7C35-9848-9454-96891AB1E01A}"/>
    <hyperlink ref="D30" location="Measure_Template!A1" display="Access to measure" xr:uid="{2F20ABE3-0E23-4345-AB01-186C483501C9}"/>
    <hyperlink ref="D35" location="Measure_Template!A1" display="Access to measure" xr:uid="{BC9ABD16-E4FF-C949-93DE-66722EE03929}"/>
    <hyperlink ref="D41" location="Measure_Template!A1" display="Access to measure" xr:uid="{3B172F48-39B3-1241-B7D8-63A0BEC882EC}"/>
    <hyperlink ref="D45" location="Measure_Template!A1" display="Access to measure" xr:uid="{13A8E9C4-2FC9-3A41-8B71-4B80159207E7}"/>
    <hyperlink ref="D48" location="Measure_Template!A1" display="Access to measure" xr:uid="{2217E79D-B7FA-294C-BBC9-78DC49CEEDFE}"/>
    <hyperlink ref="D50" location="Measure_Template!A1" display="Access to measure" xr:uid="{0FC0B73D-98B8-FA40-A459-649D2554F32E}"/>
    <hyperlink ref="D52" location="ΥΦΗ!A1" display="Πρόσβαση στο μέτρο" xr:uid="{96B03E92-E7CB-434A-9C78-10221FAD6371}"/>
    <hyperlink ref="D53" location="Measure_Template!A1" display="Access to measure" xr:uid="{63B34B40-2345-3340-9AF2-A8A389CF7CEA}"/>
    <hyperlink ref="D56" location="Measure_Template!A1" display="Access to measure" xr:uid="{7A490D1C-DEE8-3A47-BF2E-A2A916D0706B}"/>
    <hyperlink ref="D58" location="Measure_Template!A1" display="Access to measure" xr:uid="{AD5DACB4-EC3E-714C-8B61-5431040E7FCC}"/>
    <hyperlink ref="D60" location="Measure_Template!A1" display="Access to measure" xr:uid="{95B7E45B-0014-8E42-B400-68FC6BE6AA36}"/>
    <hyperlink ref="D10:D13" location="ΥΥΣ!A1" display="Πρόσβαση στο μέτρο" xr:uid="{8C1500A2-9728-414E-AD4E-1C5F872CCAFC}"/>
    <hyperlink ref="D17:D23" location="ΔΠΚ!A1" display="Πρόσβαση στο μέτρο" xr:uid="{0762AF27-A733-1E41-BC68-D256659A7DF7}"/>
    <hyperlink ref="D24:D25" location="ΚΑΠ!A1" display="Πρόσβαση στο μέτρο" xr:uid="{B208D03B-46A9-0E4C-98B4-86A0B35C0E9B}"/>
    <hyperlink ref="D27:D29" location="ΤΧΟ!A1" display="Πρόσβαση στο μέτρο" xr:uid="{13761896-DD16-A84E-9076-86C415CA7625}"/>
    <hyperlink ref="D30:D34" location="ΚΣΤ!A1" display="Πρόσβαση στο μέτρο" xr:uid="{BB61215E-8673-EA48-882D-A07B58956497}"/>
    <hyperlink ref="D35:D40" location="ΣΡΠ!A1" display="Πρόσβαση στο μέτρο" xr:uid="{A58CCFC8-620A-4244-B4EF-9BB3A8CDEF4A}"/>
    <hyperlink ref="D41:D44" location="ΕΚΣ!A1" display="Πρόσβαση στο μέτρο" xr:uid="{029BAA2B-926E-B044-A079-3B7FF2D7EEA1}"/>
    <hyperlink ref="D45:D47" location="ΥΕΜ!A1" display="Πρόσβαση στο μέτρο" xr:uid="{5908E822-D3ED-B945-B2DA-729A7E32BC12}"/>
    <hyperlink ref="D48:D49" location="ΣΠΕ!A1" display="Πρόσβαση στο μέτρο" xr:uid="{FA7D8AC2-BB90-5D4D-ABB7-B40A71520B64}"/>
    <hyperlink ref="D50:D51" location="ΠΔΣ!A1" display="Πρόσβαση στο μέτρο" xr:uid="{43258FD1-6FAB-BE4C-BCA4-57FCDE9FF3AA}"/>
    <hyperlink ref="D62:D65" location="ΚΑΕ!A1" display="Πρόσβαση στο μέτρο" xr:uid="{17AFD6FE-F5B9-D243-8123-11223314E53C}"/>
    <hyperlink ref="D66:D68" location="ΑΦΔ!A1" display="Πρόσβαση στο μέτρο" xr:uid="{58577D9F-1F9F-474A-95D2-742D4A4EF1E0}"/>
    <hyperlink ref="D73:D75" location="ΔΧΚ!A1" display="Πρόσβαση στο μέτρο" xr:uid="{0296B5D2-06C4-504D-9230-41C65D0A91D8}"/>
    <hyperlink ref="D69:D72" location="ΟΚΟ!A1" display="Πρόσβαση στο μέτρο" xr:uid="{55827BF2-18FC-9640-93C1-5E7211213A3F}"/>
    <hyperlink ref="D76:D80" location="ΕΕΜ!A1" display="Πρόσβαση στο μέτρο" xr:uid="{52A9B625-908D-B649-8BA4-817277CA63E2}"/>
    <hyperlink ref="D81:D84" location="ΣΕΑ!A1" display="Πρόσβαση στο μέτρο" xr:uid="{51C116E1-A19B-8B42-86EB-0C034C20BB54}"/>
    <hyperlink ref="D14:D16" location="ΣΥΔ!A1" display="Πρόσβαση στο μέτρο" xr:uid="{CA0076DC-5B34-DF4F-9E24-9E0D6D6E885F}"/>
    <hyperlink ref="D7:D9" location="ΥΔΛ!A1" display="Πρόσβαση στο μέτρο" xr:uid="{3B5ED111-01B9-2F4A-84AE-CCD95F2E8936}"/>
    <hyperlink ref="D53:D55" location="ΣΔΜ!A1" display="Πρόσβαση στο μέτρο" xr:uid="{3D284206-0434-A04F-BC23-3D8744213E5D}"/>
    <hyperlink ref="D56:D57" location="ΣΚΧ!A1" display="Πρόσβαση στο μέτρο" xr:uid="{8B2B3EB6-B17D-AC41-B927-69CB8975236D}"/>
    <hyperlink ref="D58:D59" location="ΕΠΕ!A1" display="Πρόσβαση στο μέτρο" xr:uid="{F76F10F1-D194-854F-841B-615822116FFD}"/>
    <hyperlink ref="D60:D61" location="ΠΣΥ!A1" display="Πρόσβαση στο μέτρο" xr:uid="{DAE40FE3-1769-4646-A106-BE3829F3B09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8F00"/>
  </sheetPr>
  <dimension ref="A1:AB86"/>
  <sheetViews>
    <sheetView zoomScaleNormal="100" workbookViewId="0">
      <selection activeCell="J6" sqref="J6"/>
    </sheetView>
  </sheetViews>
  <sheetFormatPr defaultColWidth="8.86328125" defaultRowHeight="13.5" x14ac:dyDescent="0.35"/>
  <cols>
    <col min="1" max="1" width="10.86328125" style="52" customWidth="1"/>
    <col min="2" max="3" width="40.86328125" style="74" customWidth="1"/>
    <col min="4" max="4" width="20.86328125" style="52" customWidth="1"/>
    <col min="5" max="10" width="20.86328125" style="75" customWidth="1"/>
    <col min="11" max="11" width="20.86328125" style="76" customWidth="1"/>
    <col min="12" max="28" width="20.86328125" style="75" customWidth="1"/>
    <col min="29" max="16384" width="8.86328125" style="52"/>
  </cols>
  <sheetData>
    <row r="1" spans="1:28" s="47" customFormat="1" ht="20.100000000000001" customHeight="1" x14ac:dyDescent="0.35">
      <c r="A1" s="9"/>
      <c r="B1" s="46" t="s">
        <v>26</v>
      </c>
      <c r="C1" s="56"/>
      <c r="E1" s="57" t="s">
        <v>159</v>
      </c>
      <c r="F1" s="58"/>
      <c r="G1" s="58"/>
      <c r="H1" s="58"/>
      <c r="I1" s="57"/>
      <c r="J1" s="57"/>
      <c r="K1"/>
      <c r="L1" s="57"/>
      <c r="M1" s="57"/>
      <c r="N1" s="57"/>
      <c r="O1" s="57"/>
      <c r="P1" s="57"/>
      <c r="Q1" s="57"/>
      <c r="R1" s="57"/>
      <c r="S1" s="57"/>
      <c r="T1" s="57"/>
      <c r="U1" s="57"/>
      <c r="V1" s="57"/>
      <c r="W1" s="57"/>
      <c r="X1" s="57"/>
      <c r="Y1" s="57"/>
      <c r="Z1" s="57"/>
      <c r="AA1" s="57"/>
      <c r="AB1" s="57"/>
    </row>
    <row r="2" spans="1:28" s="47" customFormat="1" ht="40.35" customHeight="1" x14ac:dyDescent="0.35">
      <c r="A2" s="48" t="s">
        <v>160</v>
      </c>
      <c r="B2" s="46"/>
      <c r="C2" s="46"/>
      <c r="D2" s="9"/>
      <c r="E2" s="46"/>
      <c r="F2" s="46"/>
      <c r="G2" s="46"/>
      <c r="H2" s="9"/>
      <c r="I2" s="9"/>
      <c r="J2" s="9"/>
      <c r="K2" s="9"/>
      <c r="L2" s="9"/>
      <c r="M2" s="9"/>
      <c r="N2" s="9"/>
      <c r="O2" s="9"/>
      <c r="P2" s="9"/>
      <c r="Q2" s="9"/>
      <c r="R2" s="9"/>
      <c r="S2" s="9"/>
      <c r="T2" s="9"/>
      <c r="U2" s="9"/>
      <c r="V2" s="9"/>
      <c r="W2" s="9"/>
      <c r="X2" s="9"/>
      <c r="Y2" s="9"/>
      <c r="Z2" s="9"/>
      <c r="AA2" s="9"/>
      <c r="AB2" s="9"/>
    </row>
    <row r="3" spans="1:28" s="47" customFormat="1" ht="20.100000000000001" customHeight="1" x14ac:dyDescent="0.35">
      <c r="A3" s="49" t="s">
        <v>161</v>
      </c>
      <c r="B3" s="46"/>
      <c r="C3" s="46"/>
      <c r="D3" s="9"/>
      <c r="E3" s="46"/>
      <c r="F3" s="46"/>
      <c r="G3" s="46"/>
      <c r="H3" s="9"/>
      <c r="I3" s="9"/>
      <c r="J3" s="9"/>
      <c r="K3" s="9"/>
      <c r="L3" s="9"/>
      <c r="M3" s="9"/>
      <c r="N3" s="9"/>
      <c r="O3" s="9"/>
      <c r="P3" s="9"/>
      <c r="Q3" s="9"/>
      <c r="R3" s="9"/>
      <c r="S3" s="9"/>
      <c r="T3" s="9"/>
      <c r="U3" s="9"/>
      <c r="V3" s="9"/>
      <c r="W3" s="9"/>
      <c r="X3" s="9"/>
      <c r="Y3" s="9"/>
      <c r="Z3" s="9"/>
      <c r="AA3" s="9"/>
      <c r="AB3" s="9"/>
    </row>
    <row r="4" spans="1:28" s="50" customFormat="1" ht="15" customHeight="1" x14ac:dyDescent="0.35">
      <c r="B4" s="59"/>
      <c r="C4" s="60"/>
      <c r="D4" s="50" t="s">
        <v>159</v>
      </c>
      <c r="E4" s="61" t="s">
        <v>159</v>
      </c>
      <c r="F4" s="61"/>
      <c r="G4" s="61"/>
      <c r="H4" s="61"/>
      <c r="I4" s="61"/>
      <c r="J4" s="61"/>
      <c r="K4" s="62"/>
      <c r="L4" s="61"/>
      <c r="M4" s="61"/>
      <c r="N4" s="61"/>
      <c r="O4" s="61"/>
      <c r="P4" s="61"/>
      <c r="Q4" s="61"/>
      <c r="R4" s="61"/>
      <c r="S4" s="61"/>
      <c r="T4" s="61"/>
      <c r="U4" s="61"/>
      <c r="V4" s="61"/>
      <c r="W4" s="61"/>
      <c r="X4" s="61"/>
      <c r="Y4" s="61"/>
      <c r="Z4" s="61"/>
      <c r="AA4" s="61"/>
      <c r="AB4" s="61"/>
    </row>
    <row r="5" spans="1:28" s="64" customFormat="1" ht="25.35" customHeight="1" x14ac:dyDescent="0.35">
      <c r="A5" s="135" t="s">
        <v>29</v>
      </c>
      <c r="B5" s="135" t="s">
        <v>30</v>
      </c>
      <c r="C5" s="135" t="s">
        <v>31</v>
      </c>
      <c r="D5" s="136" t="s">
        <v>32</v>
      </c>
      <c r="E5" s="148" t="s">
        <v>162</v>
      </c>
      <c r="F5" s="148"/>
      <c r="G5" s="148"/>
      <c r="H5" s="148"/>
      <c r="I5" s="148"/>
      <c r="J5" s="148"/>
      <c r="K5" s="145" t="s">
        <v>163</v>
      </c>
      <c r="L5" s="145"/>
      <c r="M5" s="145"/>
      <c r="N5" s="145"/>
      <c r="O5" s="145"/>
      <c r="P5" s="146" t="s">
        <v>1934</v>
      </c>
      <c r="Q5" s="146"/>
      <c r="R5" s="146"/>
      <c r="S5" s="146"/>
      <c r="T5" s="146"/>
      <c r="U5" s="146"/>
      <c r="V5" s="146"/>
      <c r="W5" s="146"/>
      <c r="X5" s="146"/>
      <c r="Y5" s="147" t="s">
        <v>165</v>
      </c>
      <c r="Z5" s="147"/>
      <c r="AA5" s="147"/>
      <c r="AB5" s="147"/>
    </row>
    <row r="6" spans="1:28" s="68" customFormat="1" ht="120" customHeight="1" x14ac:dyDescent="0.35">
      <c r="A6" s="135"/>
      <c r="B6" s="135"/>
      <c r="C6" s="135"/>
      <c r="D6" s="136"/>
      <c r="E6" s="63" t="s">
        <v>166</v>
      </c>
      <c r="F6" s="63" t="s">
        <v>167</v>
      </c>
      <c r="G6" s="63" t="s">
        <v>168</v>
      </c>
      <c r="H6" s="63" t="s">
        <v>169</v>
      </c>
      <c r="I6" s="63" t="s">
        <v>170</v>
      </c>
      <c r="J6" s="63" t="s">
        <v>387</v>
      </c>
      <c r="K6" s="65" t="s">
        <v>172</v>
      </c>
      <c r="L6" s="65" t="s">
        <v>173</v>
      </c>
      <c r="M6" s="65" t="s">
        <v>174</v>
      </c>
      <c r="N6" s="65" t="s">
        <v>1938</v>
      </c>
      <c r="O6" s="65" t="s">
        <v>176</v>
      </c>
      <c r="P6" s="66" t="s">
        <v>177</v>
      </c>
      <c r="Q6" s="66" t="s">
        <v>178</v>
      </c>
      <c r="R6" s="66" t="s">
        <v>179</v>
      </c>
      <c r="S6" s="66" t="s">
        <v>180</v>
      </c>
      <c r="T6" s="66" t="s">
        <v>181</v>
      </c>
      <c r="U6" s="66" t="s">
        <v>182</v>
      </c>
      <c r="V6" s="66" t="s">
        <v>183</v>
      </c>
      <c r="W6" s="66" t="s">
        <v>184</v>
      </c>
      <c r="X6" s="66" t="s">
        <v>185</v>
      </c>
      <c r="Y6" s="67" t="s">
        <v>186</v>
      </c>
      <c r="Z6" s="67" t="s">
        <v>187</v>
      </c>
      <c r="AA6" s="67" t="s">
        <v>188</v>
      </c>
      <c r="AB6" s="67" t="s">
        <v>189</v>
      </c>
    </row>
    <row r="7" spans="1:28" ht="45" customHeight="1" x14ac:dyDescent="0.35">
      <c r="A7" s="131" t="str">
        <f>Μέτρα!A7</f>
        <v>ΥΔΛ</v>
      </c>
      <c r="B7" s="131" t="str">
        <f>Μέτρα!B7</f>
        <v>Υψηλής ποιότητας υπηρεσίες και υποδομές δημόσιων συγκοινωνιών για τοπικές λεωφορειακές γραμμές</v>
      </c>
      <c r="C7" s="25" t="str">
        <f>Μέτρα!C7</f>
        <v>Διακυβέρνηση και κανονισμός λειτουργίας δημόσιων συγκοινωνιών</v>
      </c>
      <c r="D7" s="129" t="s">
        <v>36</v>
      </c>
      <c r="E7" s="69" t="s">
        <v>190</v>
      </c>
      <c r="F7" s="69" t="s">
        <v>190</v>
      </c>
      <c r="G7" s="69" t="s">
        <v>190</v>
      </c>
      <c r="H7" s="69" t="s">
        <v>190</v>
      </c>
      <c r="I7" s="69" t="s">
        <v>159</v>
      </c>
      <c r="J7" s="69" t="s">
        <v>159</v>
      </c>
      <c r="K7" s="141" t="s">
        <v>191</v>
      </c>
      <c r="L7" s="141" t="s">
        <v>192</v>
      </c>
      <c r="M7" s="141" t="s">
        <v>193</v>
      </c>
      <c r="N7" s="141" t="s">
        <v>193</v>
      </c>
      <c r="O7" s="141" t="s">
        <v>193</v>
      </c>
      <c r="P7" s="140" t="s">
        <v>194</v>
      </c>
      <c r="Q7" s="141" t="s">
        <v>195</v>
      </c>
      <c r="R7" s="140" t="s">
        <v>194</v>
      </c>
      <c r="S7" s="141" t="s">
        <v>159</v>
      </c>
      <c r="T7" s="141" t="s">
        <v>195</v>
      </c>
      <c r="U7" s="140" t="s">
        <v>194</v>
      </c>
      <c r="V7" s="141" t="s">
        <v>159</v>
      </c>
      <c r="W7" s="141" t="s">
        <v>159</v>
      </c>
      <c r="X7" s="141" t="s">
        <v>159</v>
      </c>
      <c r="Y7" s="140" t="s">
        <v>194</v>
      </c>
      <c r="Z7" s="140" t="s">
        <v>194</v>
      </c>
      <c r="AA7" s="141" t="s">
        <v>195</v>
      </c>
      <c r="AB7" s="141" t="s">
        <v>159</v>
      </c>
    </row>
    <row r="8" spans="1:28" ht="45" customHeight="1" x14ac:dyDescent="0.35">
      <c r="A8" s="131"/>
      <c r="B8" s="131"/>
      <c r="C8" s="25" t="str">
        <f>Μέτρα!C8</f>
        <v>Υψηλής ποιότητας τοπικές δημόσιες συγκοινωνίες</v>
      </c>
      <c r="D8" s="129"/>
      <c r="E8" s="69" t="s">
        <v>190</v>
      </c>
      <c r="F8" s="69" t="s">
        <v>190</v>
      </c>
      <c r="G8" s="69" t="s">
        <v>190</v>
      </c>
      <c r="H8" s="69" t="s">
        <v>190</v>
      </c>
      <c r="I8" s="69" t="s">
        <v>159</v>
      </c>
      <c r="J8" s="69" t="s">
        <v>190</v>
      </c>
      <c r="K8" s="141"/>
      <c r="L8" s="141"/>
      <c r="M8" s="141"/>
      <c r="N8" s="141"/>
      <c r="O8" s="141"/>
      <c r="P8" s="140"/>
      <c r="Q8" s="141"/>
      <c r="R8" s="140"/>
      <c r="S8" s="141"/>
      <c r="T8" s="141"/>
      <c r="U8" s="140"/>
      <c r="V8" s="141"/>
      <c r="W8" s="141"/>
      <c r="X8" s="141"/>
      <c r="Y8" s="140"/>
      <c r="Z8" s="140"/>
      <c r="AA8" s="141"/>
      <c r="AB8" s="141"/>
    </row>
    <row r="9" spans="1:28" ht="45" customHeight="1" x14ac:dyDescent="0.35">
      <c r="A9" s="131"/>
      <c r="B9" s="131"/>
      <c r="C9" s="25" t="str">
        <f>Μέτρα!C9</f>
        <v>Υποδομή προτεραιότητας για δημόσιες συγκοινωνίες</v>
      </c>
      <c r="D9" s="129"/>
      <c r="E9" s="69" t="s">
        <v>190</v>
      </c>
      <c r="F9" s="69" t="s">
        <v>190</v>
      </c>
      <c r="G9" s="69" t="s">
        <v>159</v>
      </c>
      <c r="H9" s="69" t="s">
        <v>159</v>
      </c>
      <c r="I9" s="69" t="s">
        <v>159</v>
      </c>
      <c r="J9" s="69" t="s">
        <v>159</v>
      </c>
      <c r="K9" s="141"/>
      <c r="L9" s="141"/>
      <c r="M9" s="141"/>
      <c r="N9" s="141"/>
      <c r="O9" s="141"/>
      <c r="P9" s="140"/>
      <c r="Q9" s="141"/>
      <c r="R9" s="140"/>
      <c r="S9" s="141"/>
      <c r="T9" s="141"/>
      <c r="U9" s="140"/>
      <c r="V9" s="141"/>
      <c r="W9" s="141"/>
      <c r="X9" s="141"/>
      <c r="Y9" s="140"/>
      <c r="Z9" s="140"/>
      <c r="AA9" s="141"/>
      <c r="AB9" s="141"/>
    </row>
    <row r="10" spans="1:28" ht="45" customHeight="1" x14ac:dyDescent="0.35">
      <c r="A10" s="134" t="str">
        <f>Μέτρα!A10</f>
        <v>ΥΥΣ</v>
      </c>
      <c r="B10" s="134" t="str">
        <f>Μέτρα!B10</f>
        <v xml:space="preserve">Υψηλής ποιότητας υποδομές για συστήματα δημόσιων συγκοινωνιών υψηλής χωρητικότητας </v>
      </c>
      <c r="C10" s="26" t="str">
        <f>Μέτρα!C10</f>
        <v xml:space="preserve">Προαστιακός σιδηρόδρομος </v>
      </c>
      <c r="D10" s="130" t="s">
        <v>36</v>
      </c>
      <c r="E10" s="71" t="s">
        <v>190</v>
      </c>
      <c r="F10" s="71" t="s">
        <v>159</v>
      </c>
      <c r="G10" s="71" t="s">
        <v>159</v>
      </c>
      <c r="H10" s="71" t="s">
        <v>159</v>
      </c>
      <c r="I10" s="71" t="s">
        <v>190</v>
      </c>
      <c r="J10" s="71" t="s">
        <v>159</v>
      </c>
      <c r="K10" s="142" t="s">
        <v>191</v>
      </c>
      <c r="L10" s="142" t="s">
        <v>192</v>
      </c>
      <c r="M10" s="142" t="s">
        <v>196</v>
      </c>
      <c r="N10" s="142" t="s">
        <v>196</v>
      </c>
      <c r="O10" s="142" t="s">
        <v>196</v>
      </c>
      <c r="P10" s="143" t="s">
        <v>194</v>
      </c>
      <c r="Q10" s="142" t="s">
        <v>195</v>
      </c>
      <c r="R10" s="143" t="s">
        <v>194</v>
      </c>
      <c r="S10" s="142" t="s">
        <v>159</v>
      </c>
      <c r="T10" s="142" t="s">
        <v>195</v>
      </c>
      <c r="U10" s="143" t="s">
        <v>194</v>
      </c>
      <c r="V10" s="142" t="s">
        <v>159</v>
      </c>
      <c r="W10" s="142" t="s">
        <v>159</v>
      </c>
      <c r="X10" s="142" t="s">
        <v>159</v>
      </c>
      <c r="Y10" s="143" t="s">
        <v>194</v>
      </c>
      <c r="Z10" s="143" t="s">
        <v>194</v>
      </c>
      <c r="AA10" s="142" t="s">
        <v>195</v>
      </c>
      <c r="AB10" s="142" t="s">
        <v>159</v>
      </c>
    </row>
    <row r="11" spans="1:28" ht="45" customHeight="1" x14ac:dyDescent="0.35">
      <c r="A11" s="134"/>
      <c r="B11" s="134"/>
      <c r="C11" s="26" t="str">
        <f>Μέτρα!C11</f>
        <v>Σύστημα μετρό</v>
      </c>
      <c r="D11" s="130"/>
      <c r="E11" s="71" t="s">
        <v>190</v>
      </c>
      <c r="F11" s="71" t="s">
        <v>159</v>
      </c>
      <c r="G11" s="71" t="s">
        <v>159</v>
      </c>
      <c r="H11" s="71" t="s">
        <v>159</v>
      </c>
      <c r="I11" s="71" t="s">
        <v>159</v>
      </c>
      <c r="J11" s="71" t="s">
        <v>159</v>
      </c>
      <c r="K11" s="142"/>
      <c r="L11" s="142"/>
      <c r="M11" s="142"/>
      <c r="N11" s="142"/>
      <c r="O11" s="142"/>
      <c r="P11" s="143"/>
      <c r="Q11" s="142"/>
      <c r="R11" s="143"/>
      <c r="S11" s="142"/>
      <c r="T11" s="142"/>
      <c r="U11" s="143"/>
      <c r="V11" s="142"/>
      <c r="W11" s="142"/>
      <c r="X11" s="142"/>
      <c r="Y11" s="143"/>
      <c r="Z11" s="143"/>
      <c r="AA11" s="142"/>
      <c r="AB11" s="142"/>
    </row>
    <row r="12" spans="1:28" ht="45" customHeight="1" x14ac:dyDescent="0.35">
      <c r="A12" s="134"/>
      <c r="B12" s="134"/>
      <c r="C12" s="26" t="str">
        <f>Μέτρα!C12</f>
        <v xml:space="preserve">Ελαφρά σιδηροδρομικά συστήματα </v>
      </c>
      <c r="D12" s="130"/>
      <c r="E12" s="71" t="s">
        <v>190</v>
      </c>
      <c r="F12" s="71" t="s">
        <v>159</v>
      </c>
      <c r="G12" s="71" t="s">
        <v>159</v>
      </c>
      <c r="H12" s="71" t="s">
        <v>159</v>
      </c>
      <c r="I12" s="71" t="s">
        <v>159</v>
      </c>
      <c r="J12" s="71" t="s">
        <v>159</v>
      </c>
      <c r="K12" s="142"/>
      <c r="L12" s="142"/>
      <c r="M12" s="142"/>
      <c r="N12" s="142"/>
      <c r="O12" s="142"/>
      <c r="P12" s="143"/>
      <c r="Q12" s="142"/>
      <c r="R12" s="143"/>
      <c r="S12" s="142"/>
      <c r="T12" s="142"/>
      <c r="U12" s="143"/>
      <c r="V12" s="142"/>
      <c r="W12" s="142"/>
      <c r="X12" s="142"/>
      <c r="Y12" s="143"/>
      <c r="Z12" s="143"/>
      <c r="AA12" s="142"/>
      <c r="AB12" s="142"/>
    </row>
    <row r="13" spans="1:28" ht="45" customHeight="1" x14ac:dyDescent="0.35">
      <c r="A13" s="134"/>
      <c r="B13" s="134"/>
      <c r="C13" s="26" t="str">
        <f>Μέτρα!C13</f>
        <v xml:space="preserve">Λεωφορείο ταχείας εξυπηρέτησης </v>
      </c>
      <c r="D13" s="130"/>
      <c r="E13" s="71" t="s">
        <v>190</v>
      </c>
      <c r="F13" s="71" t="s">
        <v>190</v>
      </c>
      <c r="G13" s="71" t="s">
        <v>159</v>
      </c>
      <c r="H13" s="71" t="s">
        <v>159</v>
      </c>
      <c r="I13" s="71" t="s">
        <v>159</v>
      </c>
      <c r="J13" s="71" t="s">
        <v>159</v>
      </c>
      <c r="K13" s="142"/>
      <c r="L13" s="142"/>
      <c r="M13" s="142"/>
      <c r="N13" s="142"/>
      <c r="O13" s="142"/>
      <c r="P13" s="143"/>
      <c r="Q13" s="142"/>
      <c r="R13" s="143"/>
      <c r="S13" s="142"/>
      <c r="T13" s="142"/>
      <c r="U13" s="143"/>
      <c r="V13" s="142"/>
      <c r="W13" s="142"/>
      <c r="X13" s="142"/>
      <c r="Y13" s="143"/>
      <c r="Z13" s="143"/>
      <c r="AA13" s="142"/>
      <c r="AB13" s="142"/>
    </row>
    <row r="14" spans="1:28" ht="45" customHeight="1" x14ac:dyDescent="0.35">
      <c r="A14" s="131" t="str">
        <f>Μέτρα!A14</f>
        <v>ΣΥΔ</v>
      </c>
      <c r="B14" s="131" t="str">
        <f>Μέτρα!B14</f>
        <v>Υψηλής ποιότητας συνδέσεις υπεραστικών δημοσιών συγκοινωνιών</v>
      </c>
      <c r="C14" s="25" t="str">
        <f>Μέτρα!C14</f>
        <v xml:space="preserve">Κανονισμός λειτουργίας δημόσιων συγκοινωνιών </v>
      </c>
      <c r="D14" s="129" t="s">
        <v>36</v>
      </c>
      <c r="E14" s="69" t="s">
        <v>159</v>
      </c>
      <c r="F14" s="69" t="s">
        <v>159</v>
      </c>
      <c r="G14" s="69" t="s">
        <v>159</v>
      </c>
      <c r="H14" s="69" t="s">
        <v>159</v>
      </c>
      <c r="I14" s="69" t="s">
        <v>190</v>
      </c>
      <c r="J14" s="69" t="s">
        <v>159</v>
      </c>
      <c r="K14" s="141" t="s">
        <v>191</v>
      </c>
      <c r="L14" s="141" t="s">
        <v>192</v>
      </c>
      <c r="M14" s="141" t="s">
        <v>193</v>
      </c>
      <c r="N14" s="141" t="s">
        <v>193</v>
      </c>
      <c r="O14" s="141" t="s">
        <v>196</v>
      </c>
      <c r="P14" s="140" t="s">
        <v>194</v>
      </c>
      <c r="Q14" s="141" t="s">
        <v>195</v>
      </c>
      <c r="R14" s="140" t="s">
        <v>194</v>
      </c>
      <c r="S14" s="141" t="s">
        <v>159</v>
      </c>
      <c r="T14" s="141" t="s">
        <v>195</v>
      </c>
      <c r="U14" s="140" t="s">
        <v>194</v>
      </c>
      <c r="V14" s="141" t="s">
        <v>159</v>
      </c>
      <c r="W14" s="141" t="s">
        <v>159</v>
      </c>
      <c r="X14" s="141" t="s">
        <v>159</v>
      </c>
      <c r="Y14" s="140" t="s">
        <v>194</v>
      </c>
      <c r="Z14" s="140" t="s">
        <v>194</v>
      </c>
      <c r="AA14" s="141" t="s">
        <v>195</v>
      </c>
      <c r="AB14" s="141" t="s">
        <v>159</v>
      </c>
    </row>
    <row r="15" spans="1:28" ht="45" customHeight="1" x14ac:dyDescent="0.35">
      <c r="A15" s="131"/>
      <c r="B15" s="131"/>
      <c r="C15" s="25" t="str">
        <f>Μέτρα!C15</f>
        <v>Ενίσχυση δικτύων και υπηρεσιών υπεραστικών δημόσιων συγκοινωνιών</v>
      </c>
      <c r="D15" s="129"/>
      <c r="E15" s="69" t="s">
        <v>159</v>
      </c>
      <c r="F15" s="69" t="s">
        <v>159</v>
      </c>
      <c r="G15" s="69" t="s">
        <v>159</v>
      </c>
      <c r="H15" s="69" t="s">
        <v>159</v>
      </c>
      <c r="I15" s="69" t="s">
        <v>190</v>
      </c>
      <c r="J15" s="69" t="s">
        <v>159</v>
      </c>
      <c r="K15" s="141"/>
      <c r="L15" s="141"/>
      <c r="M15" s="141"/>
      <c r="N15" s="141"/>
      <c r="O15" s="141"/>
      <c r="P15" s="140"/>
      <c r="Q15" s="141"/>
      <c r="R15" s="140"/>
      <c r="S15" s="141"/>
      <c r="T15" s="141"/>
      <c r="U15" s="140"/>
      <c r="V15" s="141"/>
      <c r="W15" s="141"/>
      <c r="X15" s="141"/>
      <c r="Y15" s="140"/>
      <c r="Z15" s="140"/>
      <c r="AA15" s="141"/>
      <c r="AB15" s="141"/>
    </row>
    <row r="16" spans="1:28" ht="45" customHeight="1" x14ac:dyDescent="0.35">
      <c r="A16" s="131"/>
      <c r="B16" s="131"/>
      <c r="C16" s="25" t="str">
        <f>Μέτρα!C16</f>
        <v xml:space="preserve">Τιμολόγηση δημόσιων συγκοινωνιών </v>
      </c>
      <c r="D16" s="129"/>
      <c r="E16" s="69" t="s">
        <v>159</v>
      </c>
      <c r="F16" s="69" t="s">
        <v>159</v>
      </c>
      <c r="G16" s="69" t="s">
        <v>159</v>
      </c>
      <c r="H16" s="69" t="s">
        <v>159</v>
      </c>
      <c r="I16" s="69" t="s">
        <v>190</v>
      </c>
      <c r="J16" s="69" t="s">
        <v>159</v>
      </c>
      <c r="K16" s="141"/>
      <c r="L16" s="141"/>
      <c r="M16" s="141"/>
      <c r="N16" s="141"/>
      <c r="O16" s="141"/>
      <c r="P16" s="140"/>
      <c r="Q16" s="141"/>
      <c r="R16" s="140"/>
      <c r="S16" s="141"/>
      <c r="T16" s="141"/>
      <c r="U16" s="140"/>
      <c r="V16" s="141"/>
      <c r="W16" s="141"/>
      <c r="X16" s="141"/>
      <c r="Y16" s="140"/>
      <c r="Z16" s="140"/>
      <c r="AA16" s="141"/>
      <c r="AB16" s="141"/>
    </row>
    <row r="17" spans="1:28" ht="45" customHeight="1" x14ac:dyDescent="0.35">
      <c r="A17" s="134" t="str">
        <f>Μέτρα!A17</f>
        <v>ΔΠΚ</v>
      </c>
      <c r="B17" s="134" t="str">
        <f>Μέτρα!B17</f>
        <v>Ευρεία διαθεσιμότητα πληροφόρησης για τη βιώσιμη κινητικότητα σε προσβάσιμη μορφή</v>
      </c>
      <c r="C17" s="26" t="str">
        <f>Μέτρα!C17</f>
        <v>Οριζόντια και κατακόρυφη σήμανση</v>
      </c>
      <c r="D17" s="130" t="s">
        <v>36</v>
      </c>
      <c r="E17" s="71" t="s">
        <v>190</v>
      </c>
      <c r="F17" s="71" t="s">
        <v>190</v>
      </c>
      <c r="G17" s="71" t="s">
        <v>190</v>
      </c>
      <c r="H17" s="71" t="s">
        <v>190</v>
      </c>
      <c r="I17" s="71" t="s">
        <v>190</v>
      </c>
      <c r="J17" s="71" t="s">
        <v>190</v>
      </c>
      <c r="K17" s="142" t="s">
        <v>197</v>
      </c>
      <c r="L17" s="142" t="s">
        <v>192</v>
      </c>
      <c r="M17" s="142" t="s">
        <v>198</v>
      </c>
      <c r="N17" s="142" t="s">
        <v>198</v>
      </c>
      <c r="O17" s="142" t="s">
        <v>198</v>
      </c>
      <c r="P17" s="143" t="s">
        <v>194</v>
      </c>
      <c r="Q17" s="143" t="s">
        <v>194</v>
      </c>
      <c r="R17" s="143" t="s">
        <v>194</v>
      </c>
      <c r="S17" s="142" t="s">
        <v>159</v>
      </c>
      <c r="T17" s="142" t="s">
        <v>195</v>
      </c>
      <c r="U17" s="143" t="s">
        <v>194</v>
      </c>
      <c r="V17" s="143" t="s">
        <v>194</v>
      </c>
      <c r="W17" s="142" t="s">
        <v>159</v>
      </c>
      <c r="X17" s="143" t="s">
        <v>194</v>
      </c>
      <c r="Y17" s="143" t="s">
        <v>194</v>
      </c>
      <c r="Z17" s="142" t="s">
        <v>195</v>
      </c>
      <c r="AA17" s="143" t="s">
        <v>194</v>
      </c>
      <c r="AB17" s="142" t="s">
        <v>159</v>
      </c>
    </row>
    <row r="18" spans="1:28" ht="45" customHeight="1" x14ac:dyDescent="0.35">
      <c r="A18" s="134"/>
      <c r="B18" s="134"/>
      <c r="C18" s="26" t="str">
        <f>Μέτρα!C18</f>
        <v>Πινακίδες Μεταβλητών Μηνυμάτων</v>
      </c>
      <c r="D18" s="130"/>
      <c r="E18" s="71" t="s">
        <v>190</v>
      </c>
      <c r="F18" s="71" t="s">
        <v>190</v>
      </c>
      <c r="G18" s="71" t="s">
        <v>190</v>
      </c>
      <c r="H18" s="71" t="s">
        <v>190</v>
      </c>
      <c r="I18" s="71" t="s">
        <v>190</v>
      </c>
      <c r="J18" s="71" t="s">
        <v>190</v>
      </c>
      <c r="K18" s="142"/>
      <c r="L18" s="142"/>
      <c r="M18" s="142"/>
      <c r="N18" s="142"/>
      <c r="O18" s="142"/>
      <c r="P18" s="143"/>
      <c r="Q18" s="143"/>
      <c r="R18" s="143"/>
      <c r="S18" s="142"/>
      <c r="T18" s="142"/>
      <c r="U18" s="143"/>
      <c r="V18" s="143"/>
      <c r="W18" s="142"/>
      <c r="X18" s="143"/>
      <c r="Y18" s="143"/>
      <c r="Z18" s="142"/>
      <c r="AA18" s="143"/>
      <c r="AB18" s="142"/>
    </row>
    <row r="19" spans="1:28" ht="45" customHeight="1" x14ac:dyDescent="0.35">
      <c r="A19" s="134"/>
      <c r="B19" s="134"/>
      <c r="C19" s="26" t="str">
        <f>Μέτρα!C19</f>
        <v>Συμβατική πληροφόρηση για υπηρεσίες δημοσίων συγκοινωνιών</v>
      </c>
      <c r="D19" s="130"/>
      <c r="E19" s="71" t="s">
        <v>190</v>
      </c>
      <c r="F19" s="71" t="s">
        <v>190</v>
      </c>
      <c r="G19" s="71" t="s">
        <v>190</v>
      </c>
      <c r="H19" s="71" t="s">
        <v>190</v>
      </c>
      <c r="I19" s="71" t="s">
        <v>190</v>
      </c>
      <c r="J19" s="71" t="s">
        <v>190</v>
      </c>
      <c r="K19" s="142"/>
      <c r="L19" s="142"/>
      <c r="M19" s="142"/>
      <c r="N19" s="142"/>
      <c r="O19" s="142"/>
      <c r="P19" s="143"/>
      <c r="Q19" s="143"/>
      <c r="R19" s="143"/>
      <c r="S19" s="142"/>
      <c r="T19" s="142"/>
      <c r="U19" s="143"/>
      <c r="V19" s="143"/>
      <c r="W19" s="142"/>
      <c r="X19" s="143"/>
      <c r="Y19" s="143"/>
      <c r="Z19" s="142"/>
      <c r="AA19" s="143"/>
      <c r="AB19" s="142"/>
    </row>
    <row r="20" spans="1:28" ht="45" customHeight="1" x14ac:dyDescent="0.35">
      <c r="A20" s="134"/>
      <c r="B20" s="134"/>
      <c r="C20" s="26" t="str">
        <f>Μέτρα!C20</f>
        <v>Πληροφόρηση για υπηρεσίες δημοσίων συγκοινωνιών σε πραγματικό χρόνο</v>
      </c>
      <c r="D20" s="130"/>
      <c r="E20" s="71" t="s">
        <v>190</v>
      </c>
      <c r="F20" s="71" t="s">
        <v>190</v>
      </c>
      <c r="G20" s="71" t="s">
        <v>159</v>
      </c>
      <c r="H20" s="71" t="s">
        <v>159</v>
      </c>
      <c r="I20" s="71" t="s">
        <v>190</v>
      </c>
      <c r="J20" s="71" t="s">
        <v>190</v>
      </c>
      <c r="K20" s="142"/>
      <c r="L20" s="142"/>
      <c r="M20" s="142"/>
      <c r="N20" s="142"/>
      <c r="O20" s="142"/>
      <c r="P20" s="143"/>
      <c r="Q20" s="143"/>
      <c r="R20" s="143"/>
      <c r="S20" s="142"/>
      <c r="T20" s="142"/>
      <c r="U20" s="143"/>
      <c r="V20" s="143"/>
      <c r="W20" s="142"/>
      <c r="X20" s="143"/>
      <c r="Y20" s="143"/>
      <c r="Z20" s="142"/>
      <c r="AA20" s="143"/>
      <c r="AB20" s="142"/>
    </row>
    <row r="21" spans="1:28" ht="45" customHeight="1" x14ac:dyDescent="0.35">
      <c r="A21" s="134"/>
      <c r="B21" s="134"/>
      <c r="C21" s="26" t="str">
        <f>Μέτρα!C21</f>
        <v>Συστήματα πληροφόρησης πολυτροπικών μεταφορών</v>
      </c>
      <c r="D21" s="130"/>
      <c r="E21" s="71" t="s">
        <v>190</v>
      </c>
      <c r="F21" s="71" t="s">
        <v>190</v>
      </c>
      <c r="G21" s="71" t="s">
        <v>190</v>
      </c>
      <c r="H21" s="71" t="s">
        <v>190</v>
      </c>
      <c r="I21" s="71" t="s">
        <v>190</v>
      </c>
      <c r="J21" s="71" t="s">
        <v>190</v>
      </c>
      <c r="K21" s="142"/>
      <c r="L21" s="142"/>
      <c r="M21" s="142"/>
      <c r="N21" s="142"/>
      <c r="O21" s="142"/>
      <c r="P21" s="143"/>
      <c r="Q21" s="143"/>
      <c r="R21" s="143"/>
      <c r="S21" s="142"/>
      <c r="T21" s="142"/>
      <c r="U21" s="143"/>
      <c r="V21" s="143"/>
      <c r="W21" s="142"/>
      <c r="X21" s="143"/>
      <c r="Y21" s="143"/>
      <c r="Z21" s="142"/>
      <c r="AA21" s="143"/>
      <c r="AB21" s="142"/>
    </row>
    <row r="22" spans="1:28" ht="45" customHeight="1" x14ac:dyDescent="0.35">
      <c r="A22" s="134"/>
      <c r="B22" s="134"/>
      <c r="C22" s="26" t="str">
        <f>Μέτρα!C22</f>
        <v>Συστήματα σχεδιασμού πολυτροπικών μεταφορών</v>
      </c>
      <c r="D22" s="130"/>
      <c r="E22" s="71" t="s">
        <v>190</v>
      </c>
      <c r="F22" s="71" t="s">
        <v>190</v>
      </c>
      <c r="G22" s="71" t="s">
        <v>159</v>
      </c>
      <c r="H22" s="71" t="s">
        <v>159</v>
      </c>
      <c r="I22" s="71" t="s">
        <v>190</v>
      </c>
      <c r="J22" s="71" t="s">
        <v>190</v>
      </c>
      <c r="K22" s="142"/>
      <c r="L22" s="142"/>
      <c r="M22" s="142"/>
      <c r="N22" s="142"/>
      <c r="O22" s="142"/>
      <c r="P22" s="143"/>
      <c r="Q22" s="143"/>
      <c r="R22" s="143"/>
      <c r="S22" s="142"/>
      <c r="T22" s="142"/>
      <c r="U22" s="143"/>
      <c r="V22" s="143"/>
      <c r="W22" s="142"/>
      <c r="X22" s="143"/>
      <c r="Y22" s="143"/>
      <c r="Z22" s="142"/>
      <c r="AA22" s="143"/>
      <c r="AB22" s="142"/>
    </row>
    <row r="23" spans="1:28" ht="45" customHeight="1" x14ac:dyDescent="0.35">
      <c r="A23" s="134"/>
      <c r="B23" s="134"/>
      <c r="C23" s="26" t="str">
        <f>Μέτρα!C23</f>
        <v>Μορφότυποι πληροφόρησης σε προσβάσιμη μορφή</v>
      </c>
      <c r="D23" s="130"/>
      <c r="E23" s="71" t="s">
        <v>190</v>
      </c>
      <c r="F23" s="71" t="s">
        <v>190</v>
      </c>
      <c r="G23" s="71" t="s">
        <v>190</v>
      </c>
      <c r="H23" s="71" t="s">
        <v>190</v>
      </c>
      <c r="I23" s="71" t="s">
        <v>190</v>
      </c>
      <c r="J23" s="71" t="s">
        <v>190</v>
      </c>
      <c r="K23" s="142"/>
      <c r="L23" s="142"/>
      <c r="M23" s="142"/>
      <c r="N23" s="142"/>
      <c r="O23" s="142"/>
      <c r="P23" s="143"/>
      <c r="Q23" s="143"/>
      <c r="R23" s="143"/>
      <c r="S23" s="142"/>
      <c r="T23" s="142"/>
      <c r="U23" s="143"/>
      <c r="V23" s="143"/>
      <c r="W23" s="142"/>
      <c r="X23" s="143"/>
      <c r="Y23" s="143"/>
      <c r="Z23" s="142"/>
      <c r="AA23" s="143"/>
      <c r="AB23" s="142"/>
    </row>
    <row r="24" spans="1:28" ht="45" customHeight="1" x14ac:dyDescent="0.35">
      <c r="A24" s="131" t="str">
        <f>Μέτρα!A24</f>
        <v>ΚΑΠ</v>
      </c>
      <c r="B24" s="131" t="str">
        <f>Μέτρα!B24</f>
        <v xml:space="preserve">Κίνητρα για την αύξηση της πλήρωσης των επιβατικών οχημάτων </v>
      </c>
      <c r="C24" s="25" t="str">
        <f>Μέτρα!C24</f>
        <v xml:space="preserve">Λωρίδες υψηλής πλήρωσης οχημάτων </v>
      </c>
      <c r="D24" s="129" t="s">
        <v>36</v>
      </c>
      <c r="E24" s="69" t="s">
        <v>159</v>
      </c>
      <c r="F24" s="69" t="s">
        <v>159</v>
      </c>
      <c r="G24" s="69" t="s">
        <v>159</v>
      </c>
      <c r="H24" s="69" t="s">
        <v>159</v>
      </c>
      <c r="I24" s="69" t="s">
        <v>190</v>
      </c>
      <c r="J24" s="69" t="s">
        <v>159</v>
      </c>
      <c r="K24" s="141" t="s">
        <v>199</v>
      </c>
      <c r="L24" s="141" t="s">
        <v>192</v>
      </c>
      <c r="M24" s="141" t="s">
        <v>200</v>
      </c>
      <c r="N24" s="141" t="s">
        <v>200</v>
      </c>
      <c r="O24" s="141" t="s">
        <v>200</v>
      </c>
      <c r="P24" s="141" t="s">
        <v>159</v>
      </c>
      <c r="Q24" s="141" t="s">
        <v>159</v>
      </c>
      <c r="R24" s="141" t="s">
        <v>159</v>
      </c>
      <c r="S24" s="140" t="s">
        <v>194</v>
      </c>
      <c r="T24" s="140" t="s">
        <v>194</v>
      </c>
      <c r="U24" s="140" t="s">
        <v>194</v>
      </c>
      <c r="V24" s="141" t="s">
        <v>159</v>
      </c>
      <c r="W24" s="141" t="s">
        <v>159</v>
      </c>
      <c r="X24" s="141" t="s">
        <v>195</v>
      </c>
      <c r="Y24" s="141" t="s">
        <v>159</v>
      </c>
      <c r="Z24" s="140" t="s">
        <v>194</v>
      </c>
      <c r="AA24" s="141" t="s">
        <v>195</v>
      </c>
      <c r="AB24" s="141" t="s">
        <v>159</v>
      </c>
    </row>
    <row r="25" spans="1:28" ht="45" customHeight="1" x14ac:dyDescent="0.35">
      <c r="A25" s="131"/>
      <c r="B25" s="131"/>
      <c r="C25" s="25" t="str">
        <f>Μέτρα!C25</f>
        <v>Προνομιακοί χώροι στάθμευσης για οχήματα κοινής χρήσης</v>
      </c>
      <c r="D25" s="129"/>
      <c r="E25" s="69" t="s">
        <v>190</v>
      </c>
      <c r="F25" s="69" t="s">
        <v>190</v>
      </c>
      <c r="G25" s="69" t="s">
        <v>159</v>
      </c>
      <c r="H25" s="69" t="s">
        <v>159</v>
      </c>
      <c r="I25" s="69" t="s">
        <v>159</v>
      </c>
      <c r="J25" s="69" t="s">
        <v>190</v>
      </c>
      <c r="K25" s="141"/>
      <c r="L25" s="141"/>
      <c r="M25" s="141"/>
      <c r="N25" s="141"/>
      <c r="O25" s="141"/>
      <c r="P25" s="141"/>
      <c r="Q25" s="141"/>
      <c r="R25" s="141"/>
      <c r="S25" s="140"/>
      <c r="T25" s="140"/>
      <c r="U25" s="140"/>
      <c r="V25" s="141"/>
      <c r="W25" s="141"/>
      <c r="X25" s="141"/>
      <c r="Y25" s="141"/>
      <c r="Z25" s="140"/>
      <c r="AA25" s="141"/>
      <c r="AB25" s="141"/>
    </row>
    <row r="26" spans="1:28" ht="45" customHeight="1" x14ac:dyDescent="0.35">
      <c r="A26" s="53" t="str">
        <f>Μέτρα!A26</f>
        <v>ΔΚΤ</v>
      </c>
      <c r="B26" s="53" t="str">
        <f>Μέτρα!B26</f>
        <v xml:space="preserve">Διαχείριση κυκλοφορίας: Όρια ταχύτητας </v>
      </c>
      <c r="C26" s="26" t="str">
        <f>Μέτρα!C26</f>
        <v xml:space="preserve">Διαχείριση κυκλοφορίας: Όρια ταχύτητας </v>
      </c>
      <c r="D26" s="70" t="s">
        <v>36</v>
      </c>
      <c r="E26" s="71" t="s">
        <v>190</v>
      </c>
      <c r="F26" s="71" t="s">
        <v>190</v>
      </c>
      <c r="G26" s="71" t="s">
        <v>190</v>
      </c>
      <c r="H26" s="71" t="s">
        <v>190</v>
      </c>
      <c r="I26" s="71" t="s">
        <v>190</v>
      </c>
      <c r="J26" s="71" t="s">
        <v>190</v>
      </c>
      <c r="K26" s="71" t="s">
        <v>201</v>
      </c>
      <c r="L26" s="71" t="s">
        <v>202</v>
      </c>
      <c r="M26" s="71" t="s">
        <v>198</v>
      </c>
      <c r="N26" s="71" t="s">
        <v>198</v>
      </c>
      <c r="O26" s="71" t="s">
        <v>203</v>
      </c>
      <c r="P26" s="71" t="s">
        <v>195</v>
      </c>
      <c r="Q26" s="110" t="s">
        <v>194</v>
      </c>
      <c r="R26" s="110" t="s">
        <v>194</v>
      </c>
      <c r="S26" s="71" t="s">
        <v>159</v>
      </c>
      <c r="T26" s="110" t="s">
        <v>194</v>
      </c>
      <c r="U26" s="71" t="s">
        <v>195</v>
      </c>
      <c r="V26" s="71" t="s">
        <v>159</v>
      </c>
      <c r="W26" s="71" t="s">
        <v>159</v>
      </c>
      <c r="X26" s="71" t="s">
        <v>159</v>
      </c>
      <c r="Y26" s="71" t="s">
        <v>195</v>
      </c>
      <c r="Z26" s="110" t="s">
        <v>194</v>
      </c>
      <c r="AA26" s="110" t="s">
        <v>194</v>
      </c>
      <c r="AB26" s="71" t="s">
        <v>159</v>
      </c>
    </row>
    <row r="27" spans="1:28" ht="45" customHeight="1" x14ac:dyDescent="0.35">
      <c r="A27" s="131" t="str">
        <f>Μέτρα!A27</f>
        <v>ΤΧΟ</v>
      </c>
      <c r="B27" s="131" t="str">
        <f>Μέτρα!B27</f>
        <v xml:space="preserve">Τιμολόγηση συμφόρησης, χρέωση οδικής υποδομής και διόδια </v>
      </c>
      <c r="C27" s="25" t="str">
        <f>Μέτρα!C27</f>
        <v>Οδικά διόδια</v>
      </c>
      <c r="D27" s="129" t="s">
        <v>36</v>
      </c>
      <c r="E27" s="69" t="s">
        <v>159</v>
      </c>
      <c r="F27" s="69" t="s">
        <v>159</v>
      </c>
      <c r="G27" s="69" t="s">
        <v>159</v>
      </c>
      <c r="H27" s="69" t="s">
        <v>159</v>
      </c>
      <c r="I27" s="69" t="s">
        <v>190</v>
      </c>
      <c r="J27" s="69" t="s">
        <v>159</v>
      </c>
      <c r="K27" s="141" t="s">
        <v>204</v>
      </c>
      <c r="L27" s="141" t="s">
        <v>202</v>
      </c>
      <c r="M27" s="141" t="s">
        <v>200</v>
      </c>
      <c r="N27" s="141" t="s">
        <v>200</v>
      </c>
      <c r="O27" s="141" t="s">
        <v>196</v>
      </c>
      <c r="P27" s="141" t="s">
        <v>195</v>
      </c>
      <c r="Q27" s="141" t="s">
        <v>159</v>
      </c>
      <c r="R27" s="141" t="s">
        <v>159</v>
      </c>
      <c r="S27" s="141" t="s">
        <v>195</v>
      </c>
      <c r="T27" s="140" t="s">
        <v>194</v>
      </c>
      <c r="U27" s="140" t="s">
        <v>194</v>
      </c>
      <c r="V27" s="140" t="s">
        <v>194</v>
      </c>
      <c r="W27" s="140" t="s">
        <v>194</v>
      </c>
      <c r="X27" s="140" t="s">
        <v>194</v>
      </c>
      <c r="Y27" s="141" t="s">
        <v>159</v>
      </c>
      <c r="Z27" s="140" t="s">
        <v>194</v>
      </c>
      <c r="AA27" s="141" t="s">
        <v>195</v>
      </c>
      <c r="AB27" s="141" t="s">
        <v>159</v>
      </c>
    </row>
    <row r="28" spans="1:28" ht="45" customHeight="1" x14ac:dyDescent="0.35">
      <c r="A28" s="131"/>
      <c r="B28" s="131"/>
      <c r="C28" s="25" t="str">
        <f>Μέτρα!C28</f>
        <v xml:space="preserve">Τιμολόγηση συμφόρησης </v>
      </c>
      <c r="D28" s="129"/>
      <c r="E28" s="69" t="s">
        <v>190</v>
      </c>
      <c r="F28" s="69" t="s">
        <v>190</v>
      </c>
      <c r="G28" s="69" t="s">
        <v>159</v>
      </c>
      <c r="H28" s="69" t="s">
        <v>159</v>
      </c>
      <c r="I28" s="69" t="s">
        <v>190</v>
      </c>
      <c r="J28" s="69" t="s">
        <v>159</v>
      </c>
      <c r="K28" s="141"/>
      <c r="L28" s="141"/>
      <c r="M28" s="141"/>
      <c r="N28" s="141"/>
      <c r="O28" s="141"/>
      <c r="P28" s="141"/>
      <c r="Q28" s="141"/>
      <c r="R28" s="141"/>
      <c r="S28" s="141"/>
      <c r="T28" s="140"/>
      <c r="U28" s="140"/>
      <c r="V28" s="140"/>
      <c r="W28" s="140"/>
      <c r="X28" s="140"/>
      <c r="Y28" s="141"/>
      <c r="Z28" s="140"/>
      <c r="AA28" s="141"/>
      <c r="AB28" s="141"/>
    </row>
    <row r="29" spans="1:28" ht="45" customHeight="1" x14ac:dyDescent="0.35">
      <c r="A29" s="131"/>
      <c r="B29" s="131"/>
      <c r="C29" s="25" t="str">
        <f>Μέτρα!C29</f>
        <v>Τιμολόγηση περιοχής</v>
      </c>
      <c r="D29" s="129"/>
      <c r="E29" s="69" t="s">
        <v>190</v>
      </c>
      <c r="F29" s="69" t="s">
        <v>190</v>
      </c>
      <c r="G29" s="69" t="s">
        <v>159</v>
      </c>
      <c r="H29" s="69" t="s">
        <v>159</v>
      </c>
      <c r="I29" s="69" t="s">
        <v>159</v>
      </c>
      <c r="J29" s="69" t="s">
        <v>159</v>
      </c>
      <c r="K29" s="141"/>
      <c r="L29" s="141"/>
      <c r="M29" s="141"/>
      <c r="N29" s="141"/>
      <c r="O29" s="141"/>
      <c r="P29" s="141"/>
      <c r="Q29" s="141"/>
      <c r="R29" s="141"/>
      <c r="S29" s="141"/>
      <c r="T29" s="140"/>
      <c r="U29" s="140"/>
      <c r="V29" s="140"/>
      <c r="W29" s="140"/>
      <c r="X29" s="140"/>
      <c r="Y29" s="141"/>
      <c r="Z29" s="140"/>
      <c r="AA29" s="141"/>
      <c r="AB29" s="141"/>
    </row>
    <row r="30" spans="1:28" ht="45" customHeight="1" x14ac:dyDescent="0.35">
      <c r="A30" s="134" t="str">
        <f>Μέτρα!A30</f>
        <v>ΚΣΤ</v>
      </c>
      <c r="B30" s="134" t="str">
        <f>Μέτρα!B30</f>
        <v xml:space="preserve">Κανονισμοί στάθμευσης </v>
      </c>
      <c r="C30" s="26" t="str">
        <f>Μέτρα!C30</f>
        <v xml:space="preserve">Απαιτούμενος αριθμός θέσεων στάθμευσης </v>
      </c>
      <c r="D30" s="130" t="s">
        <v>36</v>
      </c>
      <c r="E30" s="71" t="s">
        <v>190</v>
      </c>
      <c r="F30" s="71" t="s">
        <v>190</v>
      </c>
      <c r="G30" s="71" t="s">
        <v>190</v>
      </c>
      <c r="H30" s="71" t="s">
        <v>190</v>
      </c>
      <c r="I30" s="71" t="s">
        <v>159</v>
      </c>
      <c r="J30" s="71" t="s">
        <v>159</v>
      </c>
      <c r="K30" s="142" t="s">
        <v>205</v>
      </c>
      <c r="L30" s="142" t="s">
        <v>202</v>
      </c>
      <c r="M30" s="142" t="s">
        <v>203</v>
      </c>
      <c r="N30" s="142" t="s">
        <v>203</v>
      </c>
      <c r="O30" s="142" t="s">
        <v>200</v>
      </c>
      <c r="P30" s="142" t="s">
        <v>195</v>
      </c>
      <c r="Q30" s="142" t="s">
        <v>195</v>
      </c>
      <c r="R30" s="142" t="s">
        <v>159</v>
      </c>
      <c r="S30" s="143" t="s">
        <v>194</v>
      </c>
      <c r="T30" s="142" t="s">
        <v>195</v>
      </c>
      <c r="U30" s="143" t="s">
        <v>194</v>
      </c>
      <c r="V30" s="143" t="s">
        <v>194</v>
      </c>
      <c r="W30" s="142" t="s">
        <v>159</v>
      </c>
      <c r="X30" s="143" t="s">
        <v>194</v>
      </c>
      <c r="Y30" s="142" t="s">
        <v>159</v>
      </c>
      <c r="Z30" s="142" t="s">
        <v>195</v>
      </c>
      <c r="AA30" s="143" t="s">
        <v>194</v>
      </c>
      <c r="AB30" s="142" t="s">
        <v>159</v>
      </c>
    </row>
    <row r="31" spans="1:28" ht="45" customHeight="1" x14ac:dyDescent="0.35">
      <c r="A31" s="134"/>
      <c r="B31" s="134"/>
      <c r="C31" s="26" t="str">
        <f>Μέτρα!C31</f>
        <v xml:space="preserve">Χρονικοί περιορισμοί στάθμευσης </v>
      </c>
      <c r="D31" s="130"/>
      <c r="E31" s="71" t="s">
        <v>190</v>
      </c>
      <c r="F31" s="71" t="s">
        <v>190</v>
      </c>
      <c r="G31" s="71" t="s">
        <v>190</v>
      </c>
      <c r="H31" s="71" t="s">
        <v>190</v>
      </c>
      <c r="I31" s="71" t="s">
        <v>159</v>
      </c>
      <c r="J31" s="71" t="s">
        <v>190</v>
      </c>
      <c r="K31" s="142"/>
      <c r="L31" s="142"/>
      <c r="M31" s="142"/>
      <c r="N31" s="142"/>
      <c r="O31" s="142"/>
      <c r="P31" s="142"/>
      <c r="Q31" s="142"/>
      <c r="R31" s="142"/>
      <c r="S31" s="143"/>
      <c r="T31" s="142"/>
      <c r="U31" s="143"/>
      <c r="V31" s="143"/>
      <c r="W31" s="142"/>
      <c r="X31" s="143"/>
      <c r="Y31" s="142"/>
      <c r="Z31" s="142"/>
      <c r="AA31" s="143"/>
      <c r="AB31" s="142"/>
    </row>
    <row r="32" spans="1:28" ht="45" customHeight="1" x14ac:dyDescent="0.35">
      <c r="A32" s="134"/>
      <c r="B32" s="134"/>
      <c r="C32" s="26" t="str">
        <f>Μέτρα!C32</f>
        <v xml:space="preserve">Ζώνες ελεγχόμενης στάθμευσης </v>
      </c>
      <c r="D32" s="130"/>
      <c r="E32" s="71" t="s">
        <v>190</v>
      </c>
      <c r="F32" s="71" t="s">
        <v>190</v>
      </c>
      <c r="G32" s="71" t="s">
        <v>190</v>
      </c>
      <c r="H32" s="71" t="s">
        <v>190</v>
      </c>
      <c r="I32" s="71" t="s">
        <v>159</v>
      </c>
      <c r="J32" s="71" t="s">
        <v>190</v>
      </c>
      <c r="K32" s="142"/>
      <c r="L32" s="142"/>
      <c r="M32" s="142"/>
      <c r="N32" s="142"/>
      <c r="O32" s="142"/>
      <c r="P32" s="142"/>
      <c r="Q32" s="142"/>
      <c r="R32" s="142"/>
      <c r="S32" s="143"/>
      <c r="T32" s="142"/>
      <c r="U32" s="143"/>
      <c r="V32" s="143"/>
      <c r="W32" s="142"/>
      <c r="X32" s="143"/>
      <c r="Y32" s="142"/>
      <c r="Z32" s="142"/>
      <c r="AA32" s="143"/>
      <c r="AB32" s="142"/>
    </row>
    <row r="33" spans="1:28" ht="45" customHeight="1" x14ac:dyDescent="0.35">
      <c r="A33" s="134"/>
      <c r="B33" s="134"/>
      <c r="C33" s="26" t="str">
        <f>Μέτρα!C33</f>
        <v xml:space="preserve">Τέλη στάθμευσης </v>
      </c>
      <c r="D33" s="130"/>
      <c r="E33" s="71" t="s">
        <v>190</v>
      </c>
      <c r="F33" s="71" t="s">
        <v>190</v>
      </c>
      <c r="G33" s="71" t="s">
        <v>159</v>
      </c>
      <c r="H33" s="71" t="s">
        <v>159</v>
      </c>
      <c r="I33" s="71" t="s">
        <v>159</v>
      </c>
      <c r="J33" s="71" t="s">
        <v>190</v>
      </c>
      <c r="K33" s="142"/>
      <c r="L33" s="142"/>
      <c r="M33" s="142"/>
      <c r="N33" s="142"/>
      <c r="O33" s="142"/>
      <c r="P33" s="142"/>
      <c r="Q33" s="142"/>
      <c r="R33" s="142"/>
      <c r="S33" s="143"/>
      <c r="T33" s="142"/>
      <c r="U33" s="143"/>
      <c r="V33" s="143"/>
      <c r="W33" s="142"/>
      <c r="X33" s="143"/>
      <c r="Y33" s="142"/>
      <c r="Z33" s="142"/>
      <c r="AA33" s="143"/>
      <c r="AB33" s="142"/>
    </row>
    <row r="34" spans="1:28" ht="45" customHeight="1" x14ac:dyDescent="0.35">
      <c r="A34" s="134"/>
      <c r="B34" s="134"/>
      <c r="C34" s="26" t="str">
        <f>Μέτρα!C34</f>
        <v>Χώροι στάθμευσης κοινής χρήσης</v>
      </c>
      <c r="D34" s="130"/>
      <c r="E34" s="71" t="s">
        <v>190</v>
      </c>
      <c r="F34" s="71" t="s">
        <v>190</v>
      </c>
      <c r="G34" s="71" t="s">
        <v>159</v>
      </c>
      <c r="H34" s="71" t="s">
        <v>159</v>
      </c>
      <c r="I34" s="71" t="s">
        <v>159</v>
      </c>
      <c r="J34" s="71" t="s">
        <v>159</v>
      </c>
      <c r="K34" s="142"/>
      <c r="L34" s="142"/>
      <c r="M34" s="142"/>
      <c r="N34" s="142"/>
      <c r="O34" s="142"/>
      <c r="P34" s="142"/>
      <c r="Q34" s="142"/>
      <c r="R34" s="142"/>
      <c r="S34" s="143"/>
      <c r="T34" s="142"/>
      <c r="U34" s="143"/>
      <c r="V34" s="143"/>
      <c r="W34" s="142"/>
      <c r="X34" s="143"/>
      <c r="Y34" s="142"/>
      <c r="Z34" s="142"/>
      <c r="AA34" s="143"/>
      <c r="AB34" s="142"/>
    </row>
    <row r="35" spans="1:28" ht="45" customHeight="1" x14ac:dyDescent="0.35">
      <c r="A35" s="131" t="str">
        <f>Μέτρα!A35</f>
        <v>ΣΡΠ</v>
      </c>
      <c r="B35" s="131" t="str">
        <f>Μέτρα!B35</f>
        <v xml:space="preserve">Συστήματα ρύθμισης πρόσβασης οχημάτων σε αστικές περιοχές </v>
      </c>
      <c r="C35" s="25" t="str">
        <f>Μέτρα!C35</f>
        <v>Ζώνες πεζών</v>
      </c>
      <c r="D35" s="129" t="s">
        <v>36</v>
      </c>
      <c r="E35" s="69" t="s">
        <v>190</v>
      </c>
      <c r="F35" s="69" t="s">
        <v>190</v>
      </c>
      <c r="G35" s="69" t="s">
        <v>190</v>
      </c>
      <c r="H35" s="69" t="s">
        <v>190</v>
      </c>
      <c r="I35" s="69" t="s">
        <v>159</v>
      </c>
      <c r="J35" s="69" t="s">
        <v>190</v>
      </c>
      <c r="K35" s="141" t="s">
        <v>199</v>
      </c>
      <c r="L35" s="141" t="s">
        <v>202</v>
      </c>
      <c r="M35" s="141" t="s">
        <v>200</v>
      </c>
      <c r="N35" s="141" t="s">
        <v>193</v>
      </c>
      <c r="O35" s="141" t="s">
        <v>200</v>
      </c>
      <c r="P35" s="141" t="s">
        <v>195</v>
      </c>
      <c r="Q35" s="141" t="s">
        <v>159</v>
      </c>
      <c r="R35" s="141" t="s">
        <v>159</v>
      </c>
      <c r="S35" s="141" t="s">
        <v>159</v>
      </c>
      <c r="T35" s="141" t="s">
        <v>195</v>
      </c>
      <c r="U35" s="140" t="s">
        <v>194</v>
      </c>
      <c r="V35" s="140" t="s">
        <v>194</v>
      </c>
      <c r="W35" s="141" t="s">
        <v>159</v>
      </c>
      <c r="X35" s="141" t="s">
        <v>195</v>
      </c>
      <c r="Y35" s="141" t="s">
        <v>159</v>
      </c>
      <c r="Z35" s="140" t="s">
        <v>194</v>
      </c>
      <c r="AA35" s="140" t="s">
        <v>194</v>
      </c>
      <c r="AB35" s="141" t="s">
        <v>159</v>
      </c>
    </row>
    <row r="36" spans="1:28" ht="45" customHeight="1" x14ac:dyDescent="0.35">
      <c r="A36" s="131"/>
      <c r="B36" s="131"/>
      <c r="C36" s="25" t="str">
        <f>Μέτρα!C36</f>
        <v xml:space="preserve">Ζώνες περιορισμένης κυκλοφορίας </v>
      </c>
      <c r="D36" s="129"/>
      <c r="E36" s="69" t="s">
        <v>190</v>
      </c>
      <c r="F36" s="69" t="s">
        <v>190</v>
      </c>
      <c r="G36" s="69" t="s">
        <v>159</v>
      </c>
      <c r="H36" s="69" t="s">
        <v>159</v>
      </c>
      <c r="I36" s="69" t="s">
        <v>159</v>
      </c>
      <c r="J36" s="69" t="s">
        <v>190</v>
      </c>
      <c r="K36" s="141"/>
      <c r="L36" s="141"/>
      <c r="M36" s="141"/>
      <c r="N36" s="141"/>
      <c r="O36" s="141"/>
      <c r="P36" s="141"/>
      <c r="Q36" s="141"/>
      <c r="R36" s="141"/>
      <c r="S36" s="141"/>
      <c r="T36" s="141"/>
      <c r="U36" s="140"/>
      <c r="V36" s="140"/>
      <c r="W36" s="141"/>
      <c r="X36" s="141"/>
      <c r="Y36" s="141"/>
      <c r="Z36" s="140"/>
      <c r="AA36" s="140"/>
      <c r="AB36" s="141"/>
    </row>
    <row r="37" spans="1:28" ht="45" customHeight="1" x14ac:dyDescent="0.35">
      <c r="A37" s="131"/>
      <c r="B37" s="131"/>
      <c r="C37" s="25" t="str">
        <f>Μέτρα!C37</f>
        <v>Ζώνες χαμηλών εκπομπών</v>
      </c>
      <c r="D37" s="129"/>
      <c r="E37" s="69" t="s">
        <v>190</v>
      </c>
      <c r="F37" s="69" t="s">
        <v>190</v>
      </c>
      <c r="G37" s="69" t="s">
        <v>159</v>
      </c>
      <c r="H37" s="69" t="s">
        <v>159</v>
      </c>
      <c r="I37" s="69" t="s">
        <v>159</v>
      </c>
      <c r="J37" s="69" t="s">
        <v>159</v>
      </c>
      <c r="K37" s="141"/>
      <c r="L37" s="141"/>
      <c r="M37" s="141"/>
      <c r="N37" s="141"/>
      <c r="O37" s="141"/>
      <c r="P37" s="141"/>
      <c r="Q37" s="141"/>
      <c r="R37" s="141"/>
      <c r="S37" s="141"/>
      <c r="T37" s="141"/>
      <c r="U37" s="140"/>
      <c r="V37" s="140"/>
      <c r="W37" s="141"/>
      <c r="X37" s="141"/>
      <c r="Y37" s="141"/>
      <c r="Z37" s="140"/>
      <c r="AA37" s="140"/>
      <c r="AB37" s="141"/>
    </row>
    <row r="38" spans="1:28" ht="45" customHeight="1" x14ac:dyDescent="0.35">
      <c r="A38" s="131"/>
      <c r="B38" s="131"/>
      <c r="C38" s="25" t="str">
        <f>Μέτρα!C38</f>
        <v>Ζώνες μηδενικών εκπομπών</v>
      </c>
      <c r="D38" s="129"/>
      <c r="E38" s="69" t="s">
        <v>190</v>
      </c>
      <c r="F38" s="69" t="s">
        <v>190</v>
      </c>
      <c r="G38" s="69" t="s">
        <v>159</v>
      </c>
      <c r="H38" s="69" t="s">
        <v>159</v>
      </c>
      <c r="I38" s="69" t="s">
        <v>159</v>
      </c>
      <c r="J38" s="69" t="s">
        <v>159</v>
      </c>
      <c r="K38" s="141"/>
      <c r="L38" s="141"/>
      <c r="M38" s="141"/>
      <c r="N38" s="141"/>
      <c r="O38" s="141"/>
      <c r="P38" s="141"/>
      <c r="Q38" s="141"/>
      <c r="R38" s="141"/>
      <c r="S38" s="141"/>
      <c r="T38" s="141"/>
      <c r="U38" s="140"/>
      <c r="V38" s="140"/>
      <c r="W38" s="141"/>
      <c r="X38" s="141"/>
      <c r="Y38" s="141"/>
      <c r="Z38" s="140"/>
      <c r="AA38" s="140"/>
      <c r="AB38" s="141"/>
    </row>
    <row r="39" spans="1:28" ht="45" customHeight="1" x14ac:dyDescent="0.35">
      <c r="A39" s="131"/>
      <c r="B39" s="131"/>
      <c r="C39" s="25" t="str">
        <f>Μέτρα!C39</f>
        <v>Κανονισμοί/περιορισμοί/χρονικά παράθυρα πραγματοποίησης διανομών εμπορευμάτων</v>
      </c>
      <c r="D39" s="129"/>
      <c r="E39" s="69" t="s">
        <v>190</v>
      </c>
      <c r="F39" s="69" t="s">
        <v>190</v>
      </c>
      <c r="G39" s="69" t="s">
        <v>159</v>
      </c>
      <c r="H39" s="69" t="s">
        <v>159</v>
      </c>
      <c r="I39" s="69" t="s">
        <v>159</v>
      </c>
      <c r="J39" s="69" t="s">
        <v>190</v>
      </c>
      <c r="K39" s="141"/>
      <c r="L39" s="141"/>
      <c r="M39" s="141"/>
      <c r="N39" s="141"/>
      <c r="O39" s="141"/>
      <c r="P39" s="141"/>
      <c r="Q39" s="141"/>
      <c r="R39" s="141"/>
      <c r="S39" s="141"/>
      <c r="T39" s="141"/>
      <c r="U39" s="140"/>
      <c r="V39" s="140"/>
      <c r="W39" s="141"/>
      <c r="X39" s="141"/>
      <c r="Y39" s="141"/>
      <c r="Z39" s="140"/>
      <c r="AA39" s="140"/>
      <c r="AB39" s="141"/>
    </row>
    <row r="40" spans="1:28" ht="45" customHeight="1" x14ac:dyDescent="0.35">
      <c r="A40" s="131"/>
      <c r="B40" s="131"/>
      <c r="C40" s="25" t="str">
        <f>Μέτρα!C40</f>
        <v xml:space="preserve">Χωρικές παρεμβάσεις </v>
      </c>
      <c r="D40" s="129"/>
      <c r="E40" s="69" t="s">
        <v>190</v>
      </c>
      <c r="F40" s="69" t="s">
        <v>190</v>
      </c>
      <c r="G40" s="69" t="s">
        <v>190</v>
      </c>
      <c r="H40" s="69" t="s">
        <v>190</v>
      </c>
      <c r="I40" s="69" t="s">
        <v>159</v>
      </c>
      <c r="J40" s="69" t="s">
        <v>190</v>
      </c>
      <c r="K40" s="141"/>
      <c r="L40" s="141"/>
      <c r="M40" s="141"/>
      <c r="N40" s="141"/>
      <c r="O40" s="141"/>
      <c r="P40" s="141"/>
      <c r="Q40" s="141"/>
      <c r="R40" s="141"/>
      <c r="S40" s="141"/>
      <c r="T40" s="141"/>
      <c r="U40" s="140"/>
      <c r="V40" s="140"/>
      <c r="W40" s="141"/>
      <c r="X40" s="141"/>
      <c r="Y40" s="141"/>
      <c r="Z40" s="140"/>
      <c r="AA40" s="140"/>
      <c r="AB40" s="141"/>
    </row>
    <row r="41" spans="1:28" ht="45" customHeight="1" x14ac:dyDescent="0.35">
      <c r="A41" s="134" t="str">
        <f>Μέτρα!A41</f>
        <v>ΕΚΣ</v>
      </c>
      <c r="B41" s="134" t="str">
        <f>Μέτρα!B41</f>
        <v xml:space="preserve">Εφαρμογή κανόνων οδικής κυκλοφορίας και στάθμευσης </v>
      </c>
      <c r="C41" s="26" t="str">
        <f>Μέτρα!C41</f>
        <v>Επιβολή κανόνων κυκλοφορίας</v>
      </c>
      <c r="D41" s="130" t="s">
        <v>36</v>
      </c>
      <c r="E41" s="71" t="s">
        <v>190</v>
      </c>
      <c r="F41" s="71" t="s">
        <v>190</v>
      </c>
      <c r="G41" s="71" t="s">
        <v>190</v>
      </c>
      <c r="H41" s="71" t="s">
        <v>190</v>
      </c>
      <c r="I41" s="71" t="s">
        <v>190</v>
      </c>
      <c r="J41" s="71" t="s">
        <v>190</v>
      </c>
      <c r="K41" s="142" t="s">
        <v>201</v>
      </c>
      <c r="L41" s="142" t="s">
        <v>202</v>
      </c>
      <c r="M41" s="142" t="s">
        <v>203</v>
      </c>
      <c r="N41" s="142" t="s">
        <v>203</v>
      </c>
      <c r="O41" s="142" t="s">
        <v>203</v>
      </c>
      <c r="P41" s="142" t="s">
        <v>195</v>
      </c>
      <c r="Q41" s="142" t="s">
        <v>195</v>
      </c>
      <c r="R41" s="143" t="s">
        <v>194</v>
      </c>
      <c r="S41" s="143" t="s">
        <v>194</v>
      </c>
      <c r="T41" s="143" t="s">
        <v>194</v>
      </c>
      <c r="U41" s="143" t="s">
        <v>194</v>
      </c>
      <c r="V41" s="142" t="s">
        <v>159</v>
      </c>
      <c r="W41" s="142" t="s">
        <v>159</v>
      </c>
      <c r="X41" s="143" t="s">
        <v>194</v>
      </c>
      <c r="Y41" s="142" t="s">
        <v>159</v>
      </c>
      <c r="Z41" s="142" t="s">
        <v>159</v>
      </c>
      <c r="AA41" s="143" t="s">
        <v>194</v>
      </c>
      <c r="AB41" s="142" t="s">
        <v>159</v>
      </c>
    </row>
    <row r="42" spans="1:28" ht="45" customHeight="1" x14ac:dyDescent="0.35">
      <c r="A42" s="134"/>
      <c r="B42" s="134"/>
      <c r="C42" s="26" t="str">
        <f>Μέτρα!C42</f>
        <v>Επιβολή κανόνων στάθμευσης</v>
      </c>
      <c r="D42" s="130"/>
      <c r="E42" s="71" t="s">
        <v>190</v>
      </c>
      <c r="F42" s="71" t="s">
        <v>190</v>
      </c>
      <c r="G42" s="71" t="s">
        <v>190</v>
      </c>
      <c r="H42" s="71" t="s">
        <v>190</v>
      </c>
      <c r="I42" s="71" t="s">
        <v>159</v>
      </c>
      <c r="J42" s="71" t="s">
        <v>190</v>
      </c>
      <c r="K42" s="142"/>
      <c r="L42" s="142"/>
      <c r="M42" s="142"/>
      <c r="N42" s="142"/>
      <c r="O42" s="142"/>
      <c r="P42" s="142"/>
      <c r="Q42" s="142"/>
      <c r="R42" s="143"/>
      <c r="S42" s="143"/>
      <c r="T42" s="143"/>
      <c r="U42" s="143"/>
      <c r="V42" s="142"/>
      <c r="W42" s="142"/>
      <c r="X42" s="143"/>
      <c r="Y42" s="142"/>
      <c r="Z42" s="142"/>
      <c r="AA42" s="143"/>
      <c r="AB42" s="142"/>
    </row>
    <row r="43" spans="1:28" ht="45" customHeight="1" x14ac:dyDescent="0.35">
      <c r="A43" s="134"/>
      <c r="B43" s="134"/>
      <c r="C43" s="26" t="str">
        <f>Μέτρα!C43</f>
        <v>Επιβολή κανόνων κυκλοφορίας και στάθμευσης για οχήματα ΕΠΗΟ</v>
      </c>
      <c r="D43" s="130"/>
      <c r="E43" s="71" t="s">
        <v>190</v>
      </c>
      <c r="F43" s="71" t="s">
        <v>190</v>
      </c>
      <c r="G43" s="71" t="s">
        <v>159</v>
      </c>
      <c r="H43" s="71" t="s">
        <v>159</v>
      </c>
      <c r="I43" s="71" t="s">
        <v>159</v>
      </c>
      <c r="J43" s="71" t="s">
        <v>190</v>
      </c>
      <c r="K43" s="142"/>
      <c r="L43" s="142"/>
      <c r="M43" s="142"/>
      <c r="N43" s="142"/>
      <c r="O43" s="142"/>
      <c r="P43" s="142"/>
      <c r="Q43" s="142"/>
      <c r="R43" s="143"/>
      <c r="S43" s="143"/>
      <c r="T43" s="143"/>
      <c r="U43" s="143"/>
      <c r="V43" s="142"/>
      <c r="W43" s="142"/>
      <c r="X43" s="143"/>
      <c r="Y43" s="142"/>
      <c r="Z43" s="142"/>
      <c r="AA43" s="143"/>
      <c r="AB43" s="142"/>
    </row>
    <row r="44" spans="1:28" ht="45" customHeight="1" x14ac:dyDescent="0.35">
      <c r="A44" s="134"/>
      <c r="B44" s="134"/>
      <c r="C44" s="26" t="str">
        <f>Μέτρα!C44</f>
        <v xml:space="preserve">Αυτοματοποιημένες μέθοδοι για την επιβολή των κανόνων κυκλοφορίας και στάθμευσης </v>
      </c>
      <c r="D44" s="130"/>
      <c r="E44" s="71" t="s">
        <v>190</v>
      </c>
      <c r="F44" s="71" t="s">
        <v>190</v>
      </c>
      <c r="G44" s="71" t="s">
        <v>159</v>
      </c>
      <c r="H44" s="71" t="s">
        <v>159</v>
      </c>
      <c r="I44" s="71" t="s">
        <v>190</v>
      </c>
      <c r="J44" s="71" t="s">
        <v>159</v>
      </c>
      <c r="K44" s="142"/>
      <c r="L44" s="142"/>
      <c r="M44" s="142"/>
      <c r="N44" s="142"/>
      <c r="O44" s="142"/>
      <c r="P44" s="142"/>
      <c r="Q44" s="142"/>
      <c r="R44" s="143"/>
      <c r="S44" s="143"/>
      <c r="T44" s="143"/>
      <c r="U44" s="143"/>
      <c r="V44" s="142"/>
      <c r="W44" s="142"/>
      <c r="X44" s="143"/>
      <c r="Y44" s="142"/>
      <c r="Z44" s="142"/>
      <c r="AA44" s="143"/>
      <c r="AB44" s="142"/>
    </row>
    <row r="45" spans="1:28" ht="45" customHeight="1" x14ac:dyDescent="0.35">
      <c r="A45" s="131" t="str">
        <f>Μέτρα!A45</f>
        <v>ΥΕΜ</v>
      </c>
      <c r="B45" s="131" t="str">
        <f>Μέτρα!B45</f>
        <v xml:space="preserve">Ευρεία διαθεσιμότητα υψηλής ποιότητας υποδομών ενεργητικών τρόπων μετακίνησης και μικροκινητικότητας  </v>
      </c>
      <c r="C45" s="25" t="str">
        <f>Μέτρα!C45</f>
        <v>Πεζοδρόμια, προστατευμένοι διάδρομοι κίνησης ποδηλάτων/ΕΠΗΟ και άλλες αποκλειστικές υποδομές</v>
      </c>
      <c r="D45" s="129" t="s">
        <v>36</v>
      </c>
      <c r="E45" s="69" t="s">
        <v>190</v>
      </c>
      <c r="F45" s="69" t="s">
        <v>190</v>
      </c>
      <c r="G45" s="69" t="s">
        <v>190</v>
      </c>
      <c r="H45" s="69" t="s">
        <v>190</v>
      </c>
      <c r="I45" s="69" t="s">
        <v>159</v>
      </c>
      <c r="J45" s="69" t="s">
        <v>190</v>
      </c>
      <c r="K45" s="141" t="s">
        <v>191</v>
      </c>
      <c r="L45" s="141" t="s">
        <v>192</v>
      </c>
      <c r="M45" s="141" t="s">
        <v>203</v>
      </c>
      <c r="N45" s="141" t="s">
        <v>203</v>
      </c>
      <c r="O45" s="141" t="s">
        <v>200</v>
      </c>
      <c r="P45" s="141" t="s">
        <v>159</v>
      </c>
      <c r="Q45" s="140" t="s">
        <v>194</v>
      </c>
      <c r="R45" s="141" t="s">
        <v>195</v>
      </c>
      <c r="S45" s="141" t="s">
        <v>159</v>
      </c>
      <c r="T45" s="141" t="s">
        <v>195</v>
      </c>
      <c r="U45" s="141" t="s">
        <v>195</v>
      </c>
      <c r="V45" s="141" t="s">
        <v>159</v>
      </c>
      <c r="W45" s="141" t="s">
        <v>159</v>
      </c>
      <c r="X45" s="141" t="s">
        <v>159</v>
      </c>
      <c r="Y45" s="141" t="s">
        <v>195</v>
      </c>
      <c r="Z45" s="141" t="s">
        <v>195</v>
      </c>
      <c r="AA45" s="140" t="s">
        <v>194</v>
      </c>
      <c r="AB45" s="141" t="s">
        <v>159</v>
      </c>
    </row>
    <row r="46" spans="1:28" ht="45" customHeight="1" x14ac:dyDescent="0.35">
      <c r="A46" s="131"/>
      <c r="B46" s="131"/>
      <c r="C46" s="25" t="str">
        <f>Μέτρα!C46</f>
        <v>Μέτρα ήπιας κυκλοφορίας</v>
      </c>
      <c r="D46" s="129"/>
      <c r="E46" s="69" t="s">
        <v>190</v>
      </c>
      <c r="F46" s="69" t="s">
        <v>190</v>
      </c>
      <c r="G46" s="69" t="s">
        <v>190</v>
      </c>
      <c r="H46" s="69" t="s">
        <v>190</v>
      </c>
      <c r="I46" s="69" t="s">
        <v>159</v>
      </c>
      <c r="J46" s="69" t="s">
        <v>190</v>
      </c>
      <c r="K46" s="141"/>
      <c r="L46" s="141"/>
      <c r="M46" s="141"/>
      <c r="N46" s="141"/>
      <c r="O46" s="141"/>
      <c r="P46" s="141"/>
      <c r="Q46" s="140"/>
      <c r="R46" s="141"/>
      <c r="S46" s="141"/>
      <c r="T46" s="141"/>
      <c r="U46" s="141"/>
      <c r="V46" s="141"/>
      <c r="W46" s="141"/>
      <c r="X46" s="141"/>
      <c r="Y46" s="141"/>
      <c r="Z46" s="141"/>
      <c r="AA46" s="140"/>
      <c r="AB46" s="141"/>
    </row>
    <row r="47" spans="1:28" ht="45" customHeight="1" x14ac:dyDescent="0.35">
      <c r="A47" s="131"/>
      <c r="B47" s="131"/>
      <c r="C47" s="25" t="str">
        <f>Μέτρα!C47</f>
        <v>Ολοκληρωμένος σχεδιασμός</v>
      </c>
      <c r="D47" s="129"/>
      <c r="E47" s="69" t="s">
        <v>190</v>
      </c>
      <c r="F47" s="69" t="s">
        <v>190</v>
      </c>
      <c r="G47" s="69" t="s">
        <v>190</v>
      </c>
      <c r="H47" s="69" t="s">
        <v>190</v>
      </c>
      <c r="I47" s="69" t="s">
        <v>159</v>
      </c>
      <c r="J47" s="69" t="s">
        <v>190</v>
      </c>
      <c r="K47" s="141"/>
      <c r="L47" s="141"/>
      <c r="M47" s="141"/>
      <c r="N47" s="141"/>
      <c r="O47" s="141"/>
      <c r="P47" s="141"/>
      <c r="Q47" s="140"/>
      <c r="R47" s="141"/>
      <c r="S47" s="141"/>
      <c r="T47" s="141"/>
      <c r="U47" s="141"/>
      <c r="V47" s="141"/>
      <c r="W47" s="141"/>
      <c r="X47" s="141"/>
      <c r="Y47" s="141"/>
      <c r="Z47" s="141"/>
      <c r="AA47" s="140"/>
      <c r="AB47" s="141"/>
    </row>
    <row r="48" spans="1:28" ht="45" customHeight="1" x14ac:dyDescent="0.35">
      <c r="A48" s="134" t="str">
        <f>Μέτρα!A48</f>
        <v>ΣΠΕ</v>
      </c>
      <c r="B48" s="134" t="str">
        <f>Μέτρα!B48</f>
        <v>Σχέδια πεζοδρομήσεων και εξωραϊσμού αστικού χώρου</v>
      </c>
      <c r="C48" s="26" t="str">
        <f>Μέτρα!C48</f>
        <v>Σχέδια πεζοδρομήσεων</v>
      </c>
      <c r="D48" s="130" t="s">
        <v>36</v>
      </c>
      <c r="E48" s="71" t="s">
        <v>190</v>
      </c>
      <c r="F48" s="71" t="s">
        <v>190</v>
      </c>
      <c r="G48" s="71" t="s">
        <v>190</v>
      </c>
      <c r="H48" s="71" t="s">
        <v>190</v>
      </c>
      <c r="I48" s="71" t="s">
        <v>159</v>
      </c>
      <c r="J48" s="71" t="s">
        <v>190</v>
      </c>
      <c r="K48" s="142" t="s">
        <v>199</v>
      </c>
      <c r="L48" s="142" t="s">
        <v>192</v>
      </c>
      <c r="M48" s="142" t="s">
        <v>200</v>
      </c>
      <c r="N48" s="142" t="s">
        <v>203</v>
      </c>
      <c r="O48" s="142" t="s">
        <v>203</v>
      </c>
      <c r="P48" s="142" t="s">
        <v>159</v>
      </c>
      <c r="Q48" s="143" t="s">
        <v>194</v>
      </c>
      <c r="R48" s="142" t="s">
        <v>195</v>
      </c>
      <c r="S48" s="142" t="s">
        <v>159</v>
      </c>
      <c r="T48" s="142" t="s">
        <v>195</v>
      </c>
      <c r="U48" s="142" t="s">
        <v>195</v>
      </c>
      <c r="V48" s="142" t="s">
        <v>159</v>
      </c>
      <c r="W48" s="142" t="s">
        <v>159</v>
      </c>
      <c r="X48" s="142" t="s">
        <v>159</v>
      </c>
      <c r="Y48" s="142" t="s">
        <v>195</v>
      </c>
      <c r="Z48" s="142" t="s">
        <v>195</v>
      </c>
      <c r="AA48" s="143" t="s">
        <v>194</v>
      </c>
      <c r="AB48" s="142" t="s">
        <v>159</v>
      </c>
    </row>
    <row r="49" spans="1:28" ht="45" customHeight="1" x14ac:dyDescent="0.35">
      <c r="A49" s="134"/>
      <c r="B49" s="134"/>
      <c r="C49" s="26" t="str">
        <f>Μέτρα!C49</f>
        <v>Εξωραϊσμός αστικού χώρου</v>
      </c>
      <c r="D49" s="130"/>
      <c r="E49" s="71" t="s">
        <v>190</v>
      </c>
      <c r="F49" s="71" t="s">
        <v>190</v>
      </c>
      <c r="G49" s="71" t="s">
        <v>190</v>
      </c>
      <c r="H49" s="71" t="s">
        <v>190</v>
      </c>
      <c r="I49" s="71" t="s">
        <v>159</v>
      </c>
      <c r="J49" s="71" t="s">
        <v>190</v>
      </c>
      <c r="K49" s="142"/>
      <c r="L49" s="142"/>
      <c r="M49" s="142"/>
      <c r="N49" s="142"/>
      <c r="O49" s="142"/>
      <c r="P49" s="142"/>
      <c r="Q49" s="143"/>
      <c r="R49" s="142"/>
      <c r="S49" s="142"/>
      <c r="T49" s="142"/>
      <c r="U49" s="142"/>
      <c r="V49" s="142"/>
      <c r="W49" s="142"/>
      <c r="X49" s="142"/>
      <c r="Y49" s="142"/>
      <c r="Z49" s="142"/>
      <c r="AA49" s="143"/>
      <c r="AB49" s="142"/>
    </row>
    <row r="50" spans="1:28" ht="45" customHeight="1" x14ac:dyDescent="0.35">
      <c r="A50" s="131" t="str">
        <f>Μέτρα!A50</f>
        <v>ΠΔΣ</v>
      </c>
      <c r="B50" s="131" t="str">
        <f>Μέτρα!B50</f>
        <v>Πράσινες δημόσιες συμβάσεις</v>
      </c>
      <c r="C50" s="25" t="str">
        <f>Μέτρα!C50</f>
        <v>Πράσινες δημόσιες συμβάσεις για τον δημοτικό στόλο οχημάτων</v>
      </c>
      <c r="D50" s="129" t="s">
        <v>36</v>
      </c>
      <c r="E50" s="69" t="s">
        <v>190</v>
      </c>
      <c r="F50" s="69" t="s">
        <v>190</v>
      </c>
      <c r="G50" s="69" t="s">
        <v>190</v>
      </c>
      <c r="H50" s="69" t="s">
        <v>190</v>
      </c>
      <c r="I50" s="69" t="s">
        <v>190</v>
      </c>
      <c r="J50" s="69" t="s">
        <v>159</v>
      </c>
      <c r="K50" s="141" t="s">
        <v>204</v>
      </c>
      <c r="L50" s="141" t="s">
        <v>202</v>
      </c>
      <c r="M50" s="141" t="s">
        <v>203</v>
      </c>
      <c r="N50" s="141" t="s">
        <v>203</v>
      </c>
      <c r="O50" s="141" t="s">
        <v>200</v>
      </c>
      <c r="P50" s="140" t="s">
        <v>194</v>
      </c>
      <c r="Q50" s="141" t="s">
        <v>159</v>
      </c>
      <c r="R50" s="141" t="s">
        <v>159</v>
      </c>
      <c r="S50" s="141" t="s">
        <v>159</v>
      </c>
      <c r="T50" s="141" t="s">
        <v>159</v>
      </c>
      <c r="U50" s="141" t="s">
        <v>159</v>
      </c>
      <c r="V50" s="140" t="s">
        <v>194</v>
      </c>
      <c r="W50" s="141" t="s">
        <v>159</v>
      </c>
      <c r="X50" s="141" t="s">
        <v>159</v>
      </c>
      <c r="Y50" s="141" t="s">
        <v>159</v>
      </c>
      <c r="Z50" s="141" t="s">
        <v>195</v>
      </c>
      <c r="AA50" s="141" t="s">
        <v>159</v>
      </c>
      <c r="AB50" s="141" t="s">
        <v>159</v>
      </c>
    </row>
    <row r="51" spans="1:28" ht="45" customHeight="1" x14ac:dyDescent="0.35">
      <c r="A51" s="131"/>
      <c r="B51" s="131"/>
      <c r="C51" s="25" t="str">
        <f>Μέτρα!C51</f>
        <v>Πράσινες δημόσιες συμβάσεις για τον στόλο των δημοσίων συγκοινωνιών</v>
      </c>
      <c r="D51" s="129"/>
      <c r="E51" s="69" t="s">
        <v>190</v>
      </c>
      <c r="F51" s="69" t="s">
        <v>190</v>
      </c>
      <c r="G51" s="69" t="s">
        <v>190</v>
      </c>
      <c r="H51" s="69" t="s">
        <v>190</v>
      </c>
      <c r="I51" s="69" t="s">
        <v>159</v>
      </c>
      <c r="J51" s="69" t="s">
        <v>159</v>
      </c>
      <c r="K51" s="141"/>
      <c r="L51" s="141"/>
      <c r="M51" s="141"/>
      <c r="N51" s="141"/>
      <c r="O51" s="141"/>
      <c r="P51" s="140"/>
      <c r="Q51" s="141"/>
      <c r="R51" s="141"/>
      <c r="S51" s="141"/>
      <c r="T51" s="141"/>
      <c r="U51" s="141"/>
      <c r="V51" s="140"/>
      <c r="W51" s="141"/>
      <c r="X51" s="141"/>
      <c r="Y51" s="141"/>
      <c r="Z51" s="141"/>
      <c r="AA51" s="141"/>
      <c r="AB51" s="141"/>
    </row>
    <row r="52" spans="1:28" ht="45" customHeight="1" x14ac:dyDescent="0.35">
      <c r="A52" s="53" t="str">
        <f>Μέτρα!A52</f>
        <v>ΥΦΗ</v>
      </c>
      <c r="B52" s="53" t="str">
        <f>Μέτρα!B52</f>
        <v>Υποδομές φόρτισης ηλεκτρικών οχημάτων</v>
      </c>
      <c r="C52" s="26" t="str">
        <f>Μέτρα!C52</f>
        <v>Υποστήριξη υποδομών φόρτισης ηλεκτρικών οχημάτων</v>
      </c>
      <c r="D52" s="70" t="s">
        <v>36</v>
      </c>
      <c r="E52" s="71" t="s">
        <v>190</v>
      </c>
      <c r="F52" s="71" t="s">
        <v>190</v>
      </c>
      <c r="G52" s="71" t="s">
        <v>190</v>
      </c>
      <c r="H52" s="71" t="s">
        <v>190</v>
      </c>
      <c r="I52" s="71" t="s">
        <v>159</v>
      </c>
      <c r="J52" s="71" t="s">
        <v>159</v>
      </c>
      <c r="K52" s="71" t="s">
        <v>201</v>
      </c>
      <c r="L52" s="71" t="s">
        <v>202</v>
      </c>
      <c r="M52" s="71" t="s">
        <v>198</v>
      </c>
      <c r="N52" s="71" t="s">
        <v>203</v>
      </c>
      <c r="O52" s="71" t="s">
        <v>198</v>
      </c>
      <c r="P52" s="71" t="s">
        <v>159</v>
      </c>
      <c r="Q52" s="71" t="s">
        <v>159</v>
      </c>
      <c r="R52" s="71" t="s">
        <v>159</v>
      </c>
      <c r="S52" s="71" t="s">
        <v>159</v>
      </c>
      <c r="T52" s="71" t="s">
        <v>159</v>
      </c>
      <c r="U52" s="71" t="s">
        <v>159</v>
      </c>
      <c r="V52" s="110" t="s">
        <v>194</v>
      </c>
      <c r="W52" s="71" t="s">
        <v>159</v>
      </c>
      <c r="X52" s="71" t="s">
        <v>159</v>
      </c>
      <c r="Y52" s="71" t="s">
        <v>159</v>
      </c>
      <c r="Z52" s="71" t="s">
        <v>195</v>
      </c>
      <c r="AA52" s="71" t="s">
        <v>159</v>
      </c>
      <c r="AB52" s="71" t="s">
        <v>159</v>
      </c>
    </row>
    <row r="53" spans="1:28" ht="45" customHeight="1" x14ac:dyDescent="0.35">
      <c r="A53" s="131" t="str">
        <f>Μέτρα!A53</f>
        <v>ΣΔΜ</v>
      </c>
      <c r="B53" s="131" t="str">
        <f>Μέτρα!B53</f>
        <v>Συστήματα διαμοιρασμού διαδρομών και μεταφορών με μίσθωση (ηλεκτρικών) οχημάτων</v>
      </c>
      <c r="C53" s="25" t="str">
        <f>Μέτρα!C53</f>
        <v>Υπηρεσίες μεταφορών με μίσθωση οχήματος</v>
      </c>
      <c r="D53" s="129" t="s">
        <v>36</v>
      </c>
      <c r="E53" s="69" t="s">
        <v>190</v>
      </c>
      <c r="F53" s="69" t="s">
        <v>190</v>
      </c>
      <c r="G53" s="69" t="s">
        <v>190</v>
      </c>
      <c r="H53" s="69" t="s">
        <v>190</v>
      </c>
      <c r="I53" s="69" t="s">
        <v>159</v>
      </c>
      <c r="J53" s="69" t="s">
        <v>190</v>
      </c>
      <c r="K53" s="141" t="s">
        <v>206</v>
      </c>
      <c r="L53" s="141" t="s">
        <v>192</v>
      </c>
      <c r="M53" s="141" t="s">
        <v>200</v>
      </c>
      <c r="N53" s="141" t="s">
        <v>200</v>
      </c>
      <c r="O53" s="141" t="s">
        <v>200</v>
      </c>
      <c r="P53" s="141" t="s">
        <v>195</v>
      </c>
      <c r="Q53" s="141" t="s">
        <v>159</v>
      </c>
      <c r="R53" s="141" t="s">
        <v>195</v>
      </c>
      <c r="S53" s="141" t="s">
        <v>159</v>
      </c>
      <c r="T53" s="141" t="s">
        <v>159</v>
      </c>
      <c r="U53" s="140" t="s">
        <v>194</v>
      </c>
      <c r="V53" s="141" t="s">
        <v>195</v>
      </c>
      <c r="W53" s="141" t="s">
        <v>159</v>
      </c>
      <c r="X53" s="140" t="s">
        <v>194</v>
      </c>
      <c r="Y53" s="141" t="s">
        <v>195</v>
      </c>
      <c r="Z53" s="141" t="s">
        <v>159</v>
      </c>
      <c r="AA53" s="141" t="s">
        <v>159</v>
      </c>
      <c r="AB53" s="141" t="s">
        <v>159</v>
      </c>
    </row>
    <row r="54" spans="1:28" ht="45" customHeight="1" x14ac:dyDescent="0.35">
      <c r="A54" s="131"/>
      <c r="B54" s="131"/>
      <c r="C54" s="25" t="str">
        <f>Μέτρα!C54</f>
        <v>Υπηρεσίες διαμοιρασμού διαδρομής</v>
      </c>
      <c r="D54" s="129"/>
      <c r="E54" s="69" t="s">
        <v>190</v>
      </c>
      <c r="F54" s="69" t="s">
        <v>190</v>
      </c>
      <c r="G54" s="69" t="s">
        <v>190</v>
      </c>
      <c r="H54" s="69" t="s">
        <v>190</v>
      </c>
      <c r="I54" s="69" t="s">
        <v>159</v>
      </c>
      <c r="J54" s="69" t="s">
        <v>190</v>
      </c>
      <c r="K54" s="141"/>
      <c r="L54" s="141"/>
      <c r="M54" s="141"/>
      <c r="N54" s="141"/>
      <c r="O54" s="141"/>
      <c r="P54" s="141"/>
      <c r="Q54" s="141"/>
      <c r="R54" s="141"/>
      <c r="S54" s="141"/>
      <c r="T54" s="141"/>
      <c r="U54" s="140"/>
      <c r="V54" s="141"/>
      <c r="W54" s="141"/>
      <c r="X54" s="140"/>
      <c r="Y54" s="141"/>
      <c r="Z54" s="141"/>
      <c r="AA54" s="141"/>
      <c r="AB54" s="141"/>
    </row>
    <row r="55" spans="1:28" ht="45" customHeight="1" x14ac:dyDescent="0.35">
      <c r="A55" s="131"/>
      <c r="B55" s="131"/>
      <c r="C55" s="25" t="str">
        <f>Μέτρα!C55</f>
        <v xml:space="preserve">Σύστημα δημόσιων συγκοινωνιών ανταποκρινόμενο στη ζήτηση </v>
      </c>
      <c r="D55" s="129"/>
      <c r="E55" s="69" t="s">
        <v>190</v>
      </c>
      <c r="F55" s="69" t="s">
        <v>190</v>
      </c>
      <c r="G55" s="69" t="s">
        <v>190</v>
      </c>
      <c r="H55" s="69" t="s">
        <v>190</v>
      </c>
      <c r="I55" s="69" t="s">
        <v>159</v>
      </c>
      <c r="J55" s="69" t="s">
        <v>190</v>
      </c>
      <c r="K55" s="141"/>
      <c r="L55" s="141"/>
      <c r="M55" s="141"/>
      <c r="N55" s="141"/>
      <c r="O55" s="141"/>
      <c r="P55" s="141"/>
      <c r="Q55" s="141"/>
      <c r="R55" s="141"/>
      <c r="S55" s="141"/>
      <c r="T55" s="141"/>
      <c r="U55" s="140"/>
      <c r="V55" s="141"/>
      <c r="W55" s="141"/>
      <c r="X55" s="140"/>
      <c r="Y55" s="141"/>
      <c r="Z55" s="141"/>
      <c r="AA55" s="141"/>
      <c r="AB55" s="141"/>
    </row>
    <row r="56" spans="1:28" ht="45" customHeight="1" x14ac:dyDescent="0.35">
      <c r="A56" s="132" t="str">
        <f>Μέτρα!A56</f>
        <v>ΣΚΧ</v>
      </c>
      <c r="B56" s="134" t="str">
        <f>Μέτρα!B56</f>
        <v>Συστήματα κοινής χρήσης (ηλεκτρικών) οχημάτων</v>
      </c>
      <c r="C56" s="26" t="str">
        <f>Μέτρα!C56</f>
        <v>Κοινή χρήση Ι.Χ. αυτοκινήτων και βαν</v>
      </c>
      <c r="D56" s="130" t="s">
        <v>36</v>
      </c>
      <c r="E56" s="71" t="s">
        <v>190</v>
      </c>
      <c r="F56" s="71" t="s">
        <v>190</v>
      </c>
      <c r="G56" s="71" t="s">
        <v>190</v>
      </c>
      <c r="H56" s="71" t="s">
        <v>190</v>
      </c>
      <c r="I56" s="71" t="s">
        <v>190</v>
      </c>
      <c r="J56" s="71" t="s">
        <v>190</v>
      </c>
      <c r="K56" s="142" t="s">
        <v>206</v>
      </c>
      <c r="L56" s="137" t="s">
        <v>192</v>
      </c>
      <c r="M56" s="137" t="s">
        <v>203</v>
      </c>
      <c r="N56" s="137" t="s">
        <v>200</v>
      </c>
      <c r="O56" s="137" t="s">
        <v>203</v>
      </c>
      <c r="P56" s="137" t="s">
        <v>159</v>
      </c>
      <c r="Q56" s="138" t="s">
        <v>194</v>
      </c>
      <c r="R56" s="137" t="s">
        <v>195</v>
      </c>
      <c r="S56" s="138" t="s">
        <v>194</v>
      </c>
      <c r="T56" s="137" t="s">
        <v>159</v>
      </c>
      <c r="U56" s="138" t="s">
        <v>194</v>
      </c>
      <c r="V56" s="137" t="s">
        <v>195</v>
      </c>
      <c r="W56" s="137" t="s">
        <v>159</v>
      </c>
      <c r="X56" s="138" t="s">
        <v>194</v>
      </c>
      <c r="Y56" s="137" t="s">
        <v>195</v>
      </c>
      <c r="Z56" s="137" t="s">
        <v>159</v>
      </c>
      <c r="AA56" s="137" t="s">
        <v>159</v>
      </c>
      <c r="AB56" s="137" t="s">
        <v>159</v>
      </c>
    </row>
    <row r="57" spans="1:28" ht="45" customHeight="1" x14ac:dyDescent="0.35">
      <c r="A57" s="132"/>
      <c r="B57" s="134"/>
      <c r="C57" s="26" t="str">
        <f>Μέτρα!C57</f>
        <v xml:space="preserve">Κοινή χρήση ΕΠΗΟ </v>
      </c>
      <c r="D57" s="130"/>
      <c r="E57" s="71" t="s">
        <v>190</v>
      </c>
      <c r="F57" s="71" t="s">
        <v>190</v>
      </c>
      <c r="G57" s="71" t="s">
        <v>159</v>
      </c>
      <c r="H57" s="71" t="s">
        <v>159</v>
      </c>
      <c r="I57" s="71" t="s">
        <v>159</v>
      </c>
      <c r="J57" s="71" t="s">
        <v>190</v>
      </c>
      <c r="K57" s="142"/>
      <c r="L57" s="137"/>
      <c r="M57" s="137"/>
      <c r="N57" s="137"/>
      <c r="O57" s="137"/>
      <c r="P57" s="137"/>
      <c r="Q57" s="138"/>
      <c r="R57" s="137"/>
      <c r="S57" s="138"/>
      <c r="T57" s="137"/>
      <c r="U57" s="138"/>
      <c r="V57" s="137"/>
      <c r="W57" s="137"/>
      <c r="X57" s="138"/>
      <c r="Y57" s="137"/>
      <c r="Z57" s="137"/>
      <c r="AA57" s="137"/>
      <c r="AB57" s="137"/>
    </row>
    <row r="58" spans="1:28" ht="45" customHeight="1" x14ac:dyDescent="0.35">
      <c r="A58" s="133" t="str">
        <f>Μέτρα!A58</f>
        <v>ΕΠΕ</v>
      </c>
      <c r="B58" s="131" t="str">
        <f>Μέτρα!B58</f>
        <v>Εκπαιδευτικά προγράμματα και εκστρατείες ευαισθητοποίησης</v>
      </c>
      <c r="C58" s="25" t="str">
        <f>Μέτρα!C58</f>
        <v>Εκπαιδευτικά προγράμματα</v>
      </c>
      <c r="D58" s="129" t="s">
        <v>36</v>
      </c>
      <c r="E58" s="69" t="s">
        <v>190</v>
      </c>
      <c r="F58" s="69" t="s">
        <v>190</v>
      </c>
      <c r="G58" s="69" t="s">
        <v>190</v>
      </c>
      <c r="H58" s="69" t="s">
        <v>190</v>
      </c>
      <c r="I58" s="69" t="s">
        <v>159</v>
      </c>
      <c r="J58" s="69" t="s">
        <v>159</v>
      </c>
      <c r="K58" s="141" t="s">
        <v>197</v>
      </c>
      <c r="L58" s="139" t="s">
        <v>192</v>
      </c>
      <c r="M58" s="139" t="s">
        <v>200</v>
      </c>
      <c r="N58" s="139" t="s">
        <v>200</v>
      </c>
      <c r="O58" s="139" t="s">
        <v>196</v>
      </c>
      <c r="P58" s="139" t="s">
        <v>159</v>
      </c>
      <c r="Q58" s="144" t="s">
        <v>194</v>
      </c>
      <c r="R58" s="139" t="s">
        <v>159</v>
      </c>
      <c r="S58" s="139" t="s">
        <v>159</v>
      </c>
      <c r="T58" s="144" t="s">
        <v>194</v>
      </c>
      <c r="U58" s="144" t="s">
        <v>194</v>
      </c>
      <c r="V58" s="139" t="s">
        <v>195</v>
      </c>
      <c r="W58" s="139" t="s">
        <v>159</v>
      </c>
      <c r="X58" s="139" t="s">
        <v>195</v>
      </c>
      <c r="Y58" s="139" t="s">
        <v>159</v>
      </c>
      <c r="Z58" s="139" t="s">
        <v>159</v>
      </c>
      <c r="AA58" s="139" t="s">
        <v>159</v>
      </c>
      <c r="AB58" s="139" t="s">
        <v>159</v>
      </c>
    </row>
    <row r="59" spans="1:28" ht="45" customHeight="1" x14ac:dyDescent="0.35">
      <c r="A59" s="133"/>
      <c r="B59" s="131"/>
      <c r="C59" s="25" t="str">
        <f>Μέτρα!C59</f>
        <v xml:space="preserve">Εκστρατείες ευαισθητοποίησης </v>
      </c>
      <c r="D59" s="129"/>
      <c r="E59" s="69" t="s">
        <v>190</v>
      </c>
      <c r="F59" s="69" t="s">
        <v>190</v>
      </c>
      <c r="G59" s="69" t="s">
        <v>190</v>
      </c>
      <c r="H59" s="69" t="s">
        <v>190</v>
      </c>
      <c r="I59" s="69" t="s">
        <v>190</v>
      </c>
      <c r="J59" s="69" t="s">
        <v>190</v>
      </c>
      <c r="K59" s="141"/>
      <c r="L59" s="139"/>
      <c r="M59" s="139"/>
      <c r="N59" s="139"/>
      <c r="O59" s="139"/>
      <c r="P59" s="139"/>
      <c r="Q59" s="144"/>
      <c r="R59" s="139"/>
      <c r="S59" s="139"/>
      <c r="T59" s="144"/>
      <c r="U59" s="144"/>
      <c r="V59" s="139"/>
      <c r="W59" s="139"/>
      <c r="X59" s="139"/>
      <c r="Y59" s="139"/>
      <c r="Z59" s="139"/>
      <c r="AA59" s="139"/>
      <c r="AB59" s="139"/>
    </row>
    <row r="60" spans="1:28" ht="45" customHeight="1" x14ac:dyDescent="0.35">
      <c r="A60" s="132" t="str">
        <f>Μέτρα!A60</f>
        <v>ΠΣΥ</v>
      </c>
      <c r="B60" s="134" t="str">
        <f>Μέτρα!B60</f>
        <v xml:space="preserve">Υψηλής ποιότητας πολυτροπικές συνδέσεις </v>
      </c>
      <c r="C60" s="26" t="str">
        <f>Μέτρα!C60</f>
        <v xml:space="preserve">Διαμοιρασμός δεδομένων </v>
      </c>
      <c r="D60" s="130" t="s">
        <v>36</v>
      </c>
      <c r="E60" s="72" t="s">
        <v>190</v>
      </c>
      <c r="F60" s="72" t="s">
        <v>190</v>
      </c>
      <c r="G60" s="72" t="s">
        <v>190</v>
      </c>
      <c r="H60" s="72" t="s">
        <v>190</v>
      </c>
      <c r="I60" s="72" t="s">
        <v>190</v>
      </c>
      <c r="J60" s="72" t="s">
        <v>190</v>
      </c>
      <c r="K60" s="142" t="s">
        <v>199</v>
      </c>
      <c r="L60" s="137" t="s">
        <v>192</v>
      </c>
      <c r="M60" s="137" t="s">
        <v>193</v>
      </c>
      <c r="N60" s="137" t="s">
        <v>193</v>
      </c>
      <c r="O60" s="137" t="s">
        <v>200</v>
      </c>
      <c r="P60" s="138" t="s">
        <v>194</v>
      </c>
      <c r="Q60" s="138" t="s">
        <v>194</v>
      </c>
      <c r="R60" s="137" t="s">
        <v>195</v>
      </c>
      <c r="S60" s="137" t="s">
        <v>159</v>
      </c>
      <c r="T60" s="137" t="s">
        <v>159</v>
      </c>
      <c r="U60" s="138" t="s">
        <v>194</v>
      </c>
      <c r="V60" s="137" t="s">
        <v>159</v>
      </c>
      <c r="W60" s="137" t="s">
        <v>159</v>
      </c>
      <c r="X60" s="138" t="s">
        <v>194</v>
      </c>
      <c r="Y60" s="137" t="s">
        <v>195</v>
      </c>
      <c r="Z60" s="137" t="s">
        <v>159</v>
      </c>
      <c r="AA60" s="137" t="s">
        <v>159</v>
      </c>
      <c r="AB60" s="137" t="s">
        <v>159</v>
      </c>
    </row>
    <row r="61" spans="1:28" ht="45" customHeight="1" x14ac:dyDescent="0.35">
      <c r="A61" s="132"/>
      <c r="B61" s="134"/>
      <c r="C61" s="26" t="str">
        <f>Μέτρα!C61</f>
        <v>Φυσική ενσωμάτωση</v>
      </c>
      <c r="D61" s="130"/>
      <c r="E61" s="72" t="s">
        <v>190</v>
      </c>
      <c r="F61" s="72" t="s">
        <v>190</v>
      </c>
      <c r="G61" s="72" t="s">
        <v>190</v>
      </c>
      <c r="H61" s="72" t="s">
        <v>190</v>
      </c>
      <c r="I61" s="72" t="s">
        <v>190</v>
      </c>
      <c r="J61" s="72" t="s">
        <v>190</v>
      </c>
      <c r="K61" s="142"/>
      <c r="L61" s="137"/>
      <c r="M61" s="137"/>
      <c r="N61" s="137"/>
      <c r="O61" s="137"/>
      <c r="P61" s="138"/>
      <c r="Q61" s="138"/>
      <c r="R61" s="137"/>
      <c r="S61" s="137"/>
      <c r="T61" s="137"/>
      <c r="U61" s="138"/>
      <c r="V61" s="137"/>
      <c r="W61" s="137"/>
      <c r="X61" s="138"/>
      <c r="Y61" s="137"/>
      <c r="Z61" s="137"/>
      <c r="AA61" s="137"/>
      <c r="AB61" s="137"/>
    </row>
    <row r="62" spans="1:28" ht="45" customHeight="1" x14ac:dyDescent="0.35">
      <c r="A62" s="131" t="str">
        <f>Μέτρα!A62</f>
        <v>ΚΑΕ</v>
      </c>
      <c r="B62" s="131" t="str">
        <f>Μέτρα!B62</f>
        <v xml:space="preserve">Κόμβοι αστικών εμπορευματικών μεταφορών και σημεία παραλαβής/παράδοσης εμπορευμάτων </v>
      </c>
      <c r="C62" s="25" t="str">
        <f>Μέτρα!C62</f>
        <v>Διάθεση χώρου για εγκαταστάσεις εφοδιαστικής αλυσίδας στα σχέδια αστικής ανάπτυξης</v>
      </c>
      <c r="D62" s="129" t="s">
        <v>36</v>
      </c>
      <c r="E62" s="73" t="s">
        <v>190</v>
      </c>
      <c r="F62" s="73" t="s">
        <v>190</v>
      </c>
      <c r="G62" s="73" t="s">
        <v>159</v>
      </c>
      <c r="H62" s="73" t="s">
        <v>159</v>
      </c>
      <c r="I62" s="73" t="s">
        <v>190</v>
      </c>
      <c r="J62" s="73" t="s">
        <v>190</v>
      </c>
      <c r="K62" s="141" t="s">
        <v>207</v>
      </c>
      <c r="L62" s="141" t="s">
        <v>208</v>
      </c>
      <c r="M62" s="141" t="s">
        <v>193</v>
      </c>
      <c r="N62" s="141" t="s">
        <v>193</v>
      </c>
      <c r="O62" s="141" t="s">
        <v>200</v>
      </c>
      <c r="P62" s="141" t="s">
        <v>159</v>
      </c>
      <c r="Q62" s="140" t="s">
        <v>194</v>
      </c>
      <c r="R62" s="141" t="s">
        <v>159</v>
      </c>
      <c r="S62" s="141" t="s">
        <v>159</v>
      </c>
      <c r="T62" s="141" t="s">
        <v>159</v>
      </c>
      <c r="U62" s="140" t="s">
        <v>194</v>
      </c>
      <c r="V62" s="141" t="s">
        <v>195</v>
      </c>
      <c r="W62" s="140" t="s">
        <v>194</v>
      </c>
      <c r="X62" s="141" t="s">
        <v>159</v>
      </c>
      <c r="Y62" s="141" t="s">
        <v>159</v>
      </c>
      <c r="Z62" s="141" t="s">
        <v>159</v>
      </c>
      <c r="AA62" s="141" t="s">
        <v>159</v>
      </c>
      <c r="AB62" s="141" t="s">
        <v>195</v>
      </c>
    </row>
    <row r="63" spans="1:28" ht="45" customHeight="1" x14ac:dyDescent="0.35">
      <c r="A63" s="131"/>
      <c r="B63" s="131"/>
      <c r="C63" s="25" t="str">
        <f>Μέτρα!C63</f>
        <v xml:space="preserve">Επικαιροποίηση χωροταξικών κανονισμών και όρων δόμησης </v>
      </c>
      <c r="D63" s="129"/>
      <c r="E63" s="73" t="s">
        <v>190</v>
      </c>
      <c r="F63" s="73" t="s">
        <v>190</v>
      </c>
      <c r="G63" s="73" t="s">
        <v>159</v>
      </c>
      <c r="H63" s="73" t="s">
        <v>159</v>
      </c>
      <c r="I63" s="73" t="s">
        <v>159</v>
      </c>
      <c r="J63" s="73" t="s">
        <v>190</v>
      </c>
      <c r="K63" s="141"/>
      <c r="L63" s="141"/>
      <c r="M63" s="141"/>
      <c r="N63" s="141"/>
      <c r="O63" s="141"/>
      <c r="P63" s="141"/>
      <c r="Q63" s="140"/>
      <c r="R63" s="141"/>
      <c r="S63" s="141"/>
      <c r="T63" s="141"/>
      <c r="U63" s="140"/>
      <c r="V63" s="141"/>
      <c r="W63" s="140"/>
      <c r="X63" s="141"/>
      <c r="Y63" s="141"/>
      <c r="Z63" s="141"/>
      <c r="AA63" s="141"/>
      <c r="AB63" s="141"/>
    </row>
    <row r="64" spans="1:28" ht="45" customHeight="1" x14ac:dyDescent="0.35">
      <c r="A64" s="131"/>
      <c r="B64" s="131"/>
      <c r="C64" s="25" t="str">
        <f>Μέτρα!C64</f>
        <v xml:space="preserve">Προώθηση αστικών κέντρων ενοποίησης εμπορευμάτων </v>
      </c>
      <c r="D64" s="129"/>
      <c r="E64" s="73" t="s">
        <v>190</v>
      </c>
      <c r="F64" s="73" t="s">
        <v>190</v>
      </c>
      <c r="G64" s="73" t="s">
        <v>159</v>
      </c>
      <c r="H64" s="73" t="s">
        <v>159</v>
      </c>
      <c r="I64" s="73" t="s">
        <v>190</v>
      </c>
      <c r="J64" s="73" t="s">
        <v>159</v>
      </c>
      <c r="K64" s="141"/>
      <c r="L64" s="141"/>
      <c r="M64" s="141"/>
      <c r="N64" s="141"/>
      <c r="O64" s="141"/>
      <c r="P64" s="141"/>
      <c r="Q64" s="140"/>
      <c r="R64" s="141"/>
      <c r="S64" s="141"/>
      <c r="T64" s="141"/>
      <c r="U64" s="140"/>
      <c r="V64" s="141"/>
      <c r="W64" s="140"/>
      <c r="X64" s="141"/>
      <c r="Y64" s="141"/>
      <c r="Z64" s="141"/>
      <c r="AA64" s="141"/>
      <c r="AB64" s="141"/>
    </row>
    <row r="65" spans="1:28" ht="45" customHeight="1" x14ac:dyDescent="0.35">
      <c r="A65" s="131"/>
      <c r="B65" s="131"/>
      <c r="C65" s="25" t="str">
        <f>Μέτρα!C65</f>
        <v xml:space="preserve">Προώθηση της συνεργασίας μεταξύ του δημόσιου τομέα και της εφοδιαστικής αλυσίδας </v>
      </c>
      <c r="D65" s="129"/>
      <c r="E65" s="73" t="s">
        <v>190</v>
      </c>
      <c r="F65" s="73" t="s">
        <v>190</v>
      </c>
      <c r="G65" s="73" t="s">
        <v>159</v>
      </c>
      <c r="H65" s="73" t="s">
        <v>159</v>
      </c>
      <c r="I65" s="73" t="s">
        <v>190</v>
      </c>
      <c r="J65" s="73" t="s">
        <v>159</v>
      </c>
      <c r="K65" s="141"/>
      <c r="L65" s="141"/>
      <c r="M65" s="141"/>
      <c r="N65" s="141"/>
      <c r="O65" s="141"/>
      <c r="P65" s="141"/>
      <c r="Q65" s="140"/>
      <c r="R65" s="141"/>
      <c r="S65" s="141"/>
      <c r="T65" s="141"/>
      <c r="U65" s="140"/>
      <c r="V65" s="141"/>
      <c r="W65" s="140"/>
      <c r="X65" s="141"/>
      <c r="Y65" s="141"/>
      <c r="Z65" s="141"/>
      <c r="AA65" s="141"/>
      <c r="AB65" s="141"/>
    </row>
    <row r="66" spans="1:28" ht="45" customHeight="1" x14ac:dyDescent="0.35">
      <c r="A66" s="134" t="str">
        <f>Μέτρα!A66</f>
        <v xml:space="preserve">ΑΦΔ </v>
      </c>
      <c r="B66" s="134" t="str">
        <f>Μέτρα!B66</f>
        <v>Αλλαγές στα ωράρια φορτοεκφορτώσεων / διανομές εκτός αιχμής</v>
      </c>
      <c r="C66" s="26" t="str">
        <f>Μέτρα!C66</f>
        <v>Ρύθμιση πρόσβασης οχημάτων διανομής σε ώρες αιχμής</v>
      </c>
      <c r="D66" s="130" t="s">
        <v>36</v>
      </c>
      <c r="E66" s="71" t="s">
        <v>190</v>
      </c>
      <c r="F66" s="71" t="s">
        <v>190</v>
      </c>
      <c r="G66" s="71" t="s">
        <v>159</v>
      </c>
      <c r="H66" s="71" t="s">
        <v>159</v>
      </c>
      <c r="I66" s="71" t="s">
        <v>159</v>
      </c>
      <c r="J66" s="71" t="s">
        <v>190</v>
      </c>
      <c r="K66" s="142" t="s">
        <v>209</v>
      </c>
      <c r="L66" s="142" t="s">
        <v>210</v>
      </c>
      <c r="M66" s="142" t="s">
        <v>203</v>
      </c>
      <c r="N66" s="142" t="s">
        <v>203</v>
      </c>
      <c r="O66" s="142" t="s">
        <v>203</v>
      </c>
      <c r="P66" s="142" t="s">
        <v>159</v>
      </c>
      <c r="Q66" s="142" t="s">
        <v>159</v>
      </c>
      <c r="R66" s="142" t="s">
        <v>159</v>
      </c>
      <c r="S66" s="142" t="s">
        <v>195</v>
      </c>
      <c r="T66" s="142" t="s">
        <v>159</v>
      </c>
      <c r="U66" s="143" t="s">
        <v>194</v>
      </c>
      <c r="V66" s="142" t="s">
        <v>159</v>
      </c>
      <c r="W66" s="143" t="s">
        <v>194</v>
      </c>
      <c r="X66" s="142" t="s">
        <v>159</v>
      </c>
      <c r="Y66" s="142" t="s">
        <v>159</v>
      </c>
      <c r="Z66" s="142" t="s">
        <v>159</v>
      </c>
      <c r="AA66" s="142" t="s">
        <v>159</v>
      </c>
      <c r="AB66" s="142" t="s">
        <v>159</v>
      </c>
    </row>
    <row r="67" spans="1:28" ht="45" customHeight="1" x14ac:dyDescent="0.35">
      <c r="A67" s="134"/>
      <c r="B67" s="134"/>
      <c r="C67" s="26" t="str">
        <f>Μέτρα!C67</f>
        <v xml:space="preserve">Παροχή κινήτρων στους παραλήπτες εμπορευμάτων </v>
      </c>
      <c r="D67" s="130"/>
      <c r="E67" s="71" t="s">
        <v>190</v>
      </c>
      <c r="F67" s="71" t="s">
        <v>190</v>
      </c>
      <c r="G67" s="71" t="s">
        <v>159</v>
      </c>
      <c r="H67" s="71" t="s">
        <v>159</v>
      </c>
      <c r="I67" s="71" t="s">
        <v>159</v>
      </c>
      <c r="J67" s="71" t="s">
        <v>190</v>
      </c>
      <c r="K67" s="142"/>
      <c r="L67" s="142"/>
      <c r="M67" s="142"/>
      <c r="N67" s="142"/>
      <c r="O67" s="142"/>
      <c r="P67" s="142"/>
      <c r="Q67" s="142"/>
      <c r="R67" s="142"/>
      <c r="S67" s="142"/>
      <c r="T67" s="142"/>
      <c r="U67" s="143"/>
      <c r="V67" s="142"/>
      <c r="W67" s="143"/>
      <c r="X67" s="142"/>
      <c r="Y67" s="142"/>
      <c r="Z67" s="142"/>
      <c r="AA67" s="142"/>
      <c r="AB67" s="142"/>
    </row>
    <row r="68" spans="1:28" ht="45" customHeight="1" x14ac:dyDescent="0.35">
      <c r="A68" s="134"/>
      <c r="B68" s="134"/>
      <c r="C68" s="26" t="str">
        <f>Μέτρα!C68</f>
        <v xml:space="preserve">Ευαισθητοποίηση ενδιαφερομένων για τις εμπορευματικές μεταφορές </v>
      </c>
      <c r="D68" s="130"/>
      <c r="E68" s="71" t="s">
        <v>190</v>
      </c>
      <c r="F68" s="71" t="s">
        <v>190</v>
      </c>
      <c r="G68" s="71" t="s">
        <v>159</v>
      </c>
      <c r="H68" s="71" t="s">
        <v>159</v>
      </c>
      <c r="I68" s="71" t="s">
        <v>159</v>
      </c>
      <c r="J68" s="71" t="s">
        <v>190</v>
      </c>
      <c r="K68" s="142"/>
      <c r="L68" s="142"/>
      <c r="M68" s="142"/>
      <c r="N68" s="142"/>
      <c r="O68" s="142"/>
      <c r="P68" s="142"/>
      <c r="Q68" s="142"/>
      <c r="R68" s="142"/>
      <c r="S68" s="142"/>
      <c r="T68" s="142"/>
      <c r="U68" s="143"/>
      <c r="V68" s="142"/>
      <c r="W68" s="143"/>
      <c r="X68" s="142"/>
      <c r="Y68" s="142"/>
      <c r="Z68" s="142"/>
      <c r="AA68" s="142"/>
      <c r="AB68" s="142"/>
    </row>
    <row r="69" spans="1:28" ht="45" customHeight="1" x14ac:dyDescent="0.35">
      <c r="A69" s="131" t="str">
        <f>Μέτρα!A69</f>
        <v>ΟΚΟ</v>
      </c>
      <c r="B69" s="131" t="str">
        <f>Μέτρα!B69</f>
        <v>Οικολογική οδήγηση</v>
      </c>
      <c r="C69" s="25" t="str">
        <f>Μέτρα!C69</f>
        <v>Εκστρατείες ευαισθητοποίησης και κατάρτισης</v>
      </c>
      <c r="D69" s="129" t="s">
        <v>36</v>
      </c>
      <c r="E69" s="69" t="s">
        <v>190</v>
      </c>
      <c r="F69" s="69" t="s">
        <v>190</v>
      </c>
      <c r="G69" s="69" t="s">
        <v>190</v>
      </c>
      <c r="H69" s="69" t="s">
        <v>190</v>
      </c>
      <c r="I69" s="69" t="s">
        <v>190</v>
      </c>
      <c r="J69" s="69" t="s">
        <v>190</v>
      </c>
      <c r="K69" s="141" t="s">
        <v>211</v>
      </c>
      <c r="L69" s="141" t="s">
        <v>208</v>
      </c>
      <c r="M69" s="141" t="s">
        <v>203</v>
      </c>
      <c r="N69" s="141" t="s">
        <v>203</v>
      </c>
      <c r="O69" s="141" t="s">
        <v>193</v>
      </c>
      <c r="P69" s="141" t="s">
        <v>159</v>
      </c>
      <c r="Q69" s="141" t="s">
        <v>159</v>
      </c>
      <c r="R69" s="141" t="s">
        <v>159</v>
      </c>
      <c r="S69" s="141" t="s">
        <v>159</v>
      </c>
      <c r="T69" s="141" t="s">
        <v>195</v>
      </c>
      <c r="U69" s="141" t="s">
        <v>159</v>
      </c>
      <c r="V69" s="141" t="s">
        <v>159</v>
      </c>
      <c r="W69" s="140" t="s">
        <v>194</v>
      </c>
      <c r="X69" s="141" t="s">
        <v>159</v>
      </c>
      <c r="Y69" s="141" t="s">
        <v>159</v>
      </c>
      <c r="Z69" s="140" t="s">
        <v>194</v>
      </c>
      <c r="AA69" s="141" t="s">
        <v>159</v>
      </c>
      <c r="AB69" s="141" t="s">
        <v>195</v>
      </c>
    </row>
    <row r="70" spans="1:28" ht="45" customHeight="1" x14ac:dyDescent="0.35">
      <c r="A70" s="131"/>
      <c r="B70" s="131"/>
      <c r="C70" s="25" t="str">
        <f>Μέτρα!C70</f>
        <v>Προγράμματα αναγνώρισης</v>
      </c>
      <c r="D70" s="129"/>
      <c r="E70" s="69" t="s">
        <v>190</v>
      </c>
      <c r="F70" s="69" t="s">
        <v>190</v>
      </c>
      <c r="G70" s="69" t="s">
        <v>159</v>
      </c>
      <c r="H70" s="69" t="s">
        <v>159</v>
      </c>
      <c r="I70" s="69" t="s">
        <v>190</v>
      </c>
      <c r="J70" s="69" t="s">
        <v>190</v>
      </c>
      <c r="K70" s="141"/>
      <c r="L70" s="141"/>
      <c r="M70" s="141"/>
      <c r="N70" s="141"/>
      <c r="O70" s="141"/>
      <c r="P70" s="141"/>
      <c r="Q70" s="141"/>
      <c r="R70" s="141"/>
      <c r="S70" s="141"/>
      <c r="T70" s="141"/>
      <c r="U70" s="141"/>
      <c r="V70" s="141"/>
      <c r="W70" s="140"/>
      <c r="X70" s="141"/>
      <c r="Y70" s="141"/>
      <c r="Z70" s="140"/>
      <c r="AA70" s="141"/>
      <c r="AB70" s="141"/>
    </row>
    <row r="71" spans="1:28" ht="45" customHeight="1" x14ac:dyDescent="0.35">
      <c r="A71" s="131"/>
      <c r="B71" s="131"/>
      <c r="C71" s="25" t="str">
        <f>Μέτρα!C71</f>
        <v xml:space="preserve">Συμπερίληψη στις διαδικασίες σύναψης δημοσίων συμβάσεων </v>
      </c>
      <c r="D71" s="129"/>
      <c r="E71" s="69" t="s">
        <v>190</v>
      </c>
      <c r="F71" s="69" t="s">
        <v>190</v>
      </c>
      <c r="G71" s="69" t="s">
        <v>190</v>
      </c>
      <c r="H71" s="69" t="s">
        <v>190</v>
      </c>
      <c r="I71" s="69" t="s">
        <v>190</v>
      </c>
      <c r="J71" s="69" t="s">
        <v>190</v>
      </c>
      <c r="K71" s="141"/>
      <c r="L71" s="141"/>
      <c r="M71" s="141"/>
      <c r="N71" s="141"/>
      <c r="O71" s="141"/>
      <c r="P71" s="141"/>
      <c r="Q71" s="141"/>
      <c r="R71" s="141"/>
      <c r="S71" s="141"/>
      <c r="T71" s="141"/>
      <c r="U71" s="141"/>
      <c r="V71" s="141"/>
      <c r="W71" s="140"/>
      <c r="X71" s="141"/>
      <c r="Y71" s="141"/>
      <c r="Z71" s="140"/>
      <c r="AA71" s="141"/>
      <c r="AB71" s="141"/>
    </row>
    <row r="72" spans="1:28" ht="45" customHeight="1" x14ac:dyDescent="0.35">
      <c r="A72" s="131"/>
      <c r="B72" s="131"/>
      <c r="C72" s="25" t="str">
        <f>Μέτρα!C72</f>
        <v>Χρηματοδοτική υποστήριξη εκπαιδευτικών προγραμμάτων και εργαλείων</v>
      </c>
      <c r="D72" s="129"/>
      <c r="E72" s="69" t="s">
        <v>190</v>
      </c>
      <c r="F72" s="69" t="s">
        <v>190</v>
      </c>
      <c r="G72" s="69" t="s">
        <v>159</v>
      </c>
      <c r="H72" s="69" t="s">
        <v>159</v>
      </c>
      <c r="I72" s="69" t="s">
        <v>190</v>
      </c>
      <c r="J72" s="69" t="s">
        <v>159</v>
      </c>
      <c r="K72" s="141"/>
      <c r="L72" s="141"/>
      <c r="M72" s="141"/>
      <c r="N72" s="141"/>
      <c r="O72" s="141"/>
      <c r="P72" s="141"/>
      <c r="Q72" s="141"/>
      <c r="R72" s="141"/>
      <c r="S72" s="141"/>
      <c r="T72" s="141"/>
      <c r="U72" s="141"/>
      <c r="V72" s="141"/>
      <c r="W72" s="140"/>
      <c r="X72" s="141"/>
      <c r="Y72" s="141"/>
      <c r="Z72" s="140"/>
      <c r="AA72" s="141"/>
      <c r="AB72" s="141"/>
    </row>
    <row r="73" spans="1:28" ht="45" customHeight="1" x14ac:dyDescent="0.35">
      <c r="A73" s="134" t="str">
        <f>Μέτρα!A73</f>
        <v>ΔΧΚ</v>
      </c>
      <c r="B73" s="134" t="str">
        <f>Μέτρα!B73</f>
        <v>Διαχείριση χώρου παρά το κράσπεδο για τις αστικές εμπορευματικές μεταφορές</v>
      </c>
      <c r="C73" s="26" t="str">
        <f>Μέτρα!C73</f>
        <v>Αυξημένη διαθεσιμότητα χώρων φόρτωσης/εκφόρτωσης</v>
      </c>
      <c r="D73" s="130" t="s">
        <v>36</v>
      </c>
      <c r="E73" s="71" t="s">
        <v>190</v>
      </c>
      <c r="F73" s="71" t="s">
        <v>190</v>
      </c>
      <c r="G73" s="71" t="s">
        <v>159</v>
      </c>
      <c r="H73" s="71" t="s">
        <v>159</v>
      </c>
      <c r="I73" s="71" t="s">
        <v>159</v>
      </c>
      <c r="J73" s="71" t="s">
        <v>190</v>
      </c>
      <c r="K73" s="142" t="s">
        <v>206</v>
      </c>
      <c r="L73" s="142" t="s">
        <v>208</v>
      </c>
      <c r="M73" s="142" t="s">
        <v>203</v>
      </c>
      <c r="N73" s="142" t="s">
        <v>203</v>
      </c>
      <c r="O73" s="142" t="s">
        <v>203</v>
      </c>
      <c r="P73" s="142" t="s">
        <v>159</v>
      </c>
      <c r="Q73" s="142" t="s">
        <v>159</v>
      </c>
      <c r="R73" s="142" t="s">
        <v>159</v>
      </c>
      <c r="S73" s="143" t="s">
        <v>194</v>
      </c>
      <c r="T73" s="142" t="s">
        <v>159</v>
      </c>
      <c r="U73" s="143" t="s">
        <v>194</v>
      </c>
      <c r="V73" s="142" t="s">
        <v>159</v>
      </c>
      <c r="W73" s="143" t="s">
        <v>194</v>
      </c>
      <c r="X73" s="142" t="s">
        <v>195</v>
      </c>
      <c r="Y73" s="142" t="s">
        <v>159</v>
      </c>
      <c r="Z73" s="143" t="s">
        <v>194</v>
      </c>
      <c r="AA73" s="142" t="s">
        <v>159</v>
      </c>
      <c r="AB73" s="142" t="s">
        <v>159</v>
      </c>
    </row>
    <row r="74" spans="1:28" ht="45" customHeight="1" x14ac:dyDescent="0.35">
      <c r="A74" s="134"/>
      <c r="B74" s="134"/>
      <c r="C74" s="26" t="str">
        <f>Μέτρα!C74</f>
        <v>Ανακατανομή χώρου παρά το κράσπεδο</v>
      </c>
      <c r="D74" s="130"/>
      <c r="E74" s="71" t="s">
        <v>190</v>
      </c>
      <c r="F74" s="71" t="s">
        <v>190</v>
      </c>
      <c r="G74" s="71" t="s">
        <v>159</v>
      </c>
      <c r="H74" s="71" t="s">
        <v>159</v>
      </c>
      <c r="I74" s="71" t="s">
        <v>159</v>
      </c>
      <c r="J74" s="71" t="s">
        <v>190</v>
      </c>
      <c r="K74" s="142"/>
      <c r="L74" s="142"/>
      <c r="M74" s="142"/>
      <c r="N74" s="142"/>
      <c r="O74" s="142"/>
      <c r="P74" s="142"/>
      <c r="Q74" s="142"/>
      <c r="R74" s="142"/>
      <c r="S74" s="143"/>
      <c r="T74" s="142"/>
      <c r="U74" s="143"/>
      <c r="V74" s="142"/>
      <c r="W74" s="143"/>
      <c r="X74" s="142"/>
      <c r="Y74" s="142"/>
      <c r="Z74" s="143"/>
      <c r="AA74" s="142"/>
      <c r="AB74" s="142"/>
    </row>
    <row r="75" spans="1:28" ht="45" customHeight="1" x14ac:dyDescent="0.35">
      <c r="A75" s="134"/>
      <c r="B75" s="134"/>
      <c r="C75" s="26" t="str">
        <f>Μέτρα!C75</f>
        <v>Δυναμική διαχείριση και ηλεκτρονική κράτηση θέσεων στάθμευσης</v>
      </c>
      <c r="D75" s="130"/>
      <c r="E75" s="71" t="s">
        <v>190</v>
      </c>
      <c r="F75" s="71" t="s">
        <v>190</v>
      </c>
      <c r="G75" s="71" t="s">
        <v>159</v>
      </c>
      <c r="H75" s="71" t="s">
        <v>159</v>
      </c>
      <c r="I75" s="71" t="s">
        <v>159</v>
      </c>
      <c r="J75" s="71" t="s">
        <v>159</v>
      </c>
      <c r="K75" s="142"/>
      <c r="L75" s="142"/>
      <c r="M75" s="142"/>
      <c r="N75" s="142"/>
      <c r="O75" s="142"/>
      <c r="P75" s="142"/>
      <c r="Q75" s="142"/>
      <c r="R75" s="142"/>
      <c r="S75" s="143"/>
      <c r="T75" s="142"/>
      <c r="U75" s="143"/>
      <c r="V75" s="142"/>
      <c r="W75" s="143"/>
      <c r="X75" s="142"/>
      <c r="Y75" s="142"/>
      <c r="Z75" s="143"/>
      <c r="AA75" s="142"/>
      <c r="AB75" s="142"/>
    </row>
    <row r="76" spans="1:28" ht="45" customHeight="1" x14ac:dyDescent="0.35">
      <c r="A76" s="131" t="str">
        <f>Μέτρα!A76</f>
        <v>ΕΕΜ</v>
      </c>
      <c r="B76" s="131" t="str">
        <f>Μέτρα!B76</f>
        <v xml:space="preserve">Εξηλεκτρισμός εμπορευματικών μεταφορών </v>
      </c>
      <c r="C76" s="25" t="str">
        <f>Μέτρα!C76</f>
        <v>Επιδοτήσεις και δανειοδότηση αγοράς ηλεκτρικού οχήματος</v>
      </c>
      <c r="D76" s="129" t="s">
        <v>36</v>
      </c>
      <c r="E76" s="69" t="s">
        <v>190</v>
      </c>
      <c r="F76" s="69" t="s">
        <v>159</v>
      </c>
      <c r="G76" s="69" t="s">
        <v>159</v>
      </c>
      <c r="H76" s="69" t="s">
        <v>159</v>
      </c>
      <c r="I76" s="69" t="s">
        <v>190</v>
      </c>
      <c r="J76" s="69" t="s">
        <v>159</v>
      </c>
      <c r="K76" s="141" t="s">
        <v>207</v>
      </c>
      <c r="L76" s="141" t="s">
        <v>208</v>
      </c>
      <c r="M76" s="141" t="s">
        <v>193</v>
      </c>
      <c r="N76" s="141" t="s">
        <v>193</v>
      </c>
      <c r="O76" s="141" t="s">
        <v>196</v>
      </c>
      <c r="P76" s="141" t="s">
        <v>159</v>
      </c>
      <c r="Q76" s="141" t="s">
        <v>159</v>
      </c>
      <c r="R76" s="141" t="s">
        <v>159</v>
      </c>
      <c r="S76" s="141" t="s">
        <v>159</v>
      </c>
      <c r="T76" s="141" t="s">
        <v>195</v>
      </c>
      <c r="U76" s="141" t="s">
        <v>159</v>
      </c>
      <c r="V76" s="140" t="s">
        <v>194</v>
      </c>
      <c r="W76" s="140" t="s">
        <v>194</v>
      </c>
      <c r="X76" s="141" t="s">
        <v>159</v>
      </c>
      <c r="Y76" s="141" t="s">
        <v>159</v>
      </c>
      <c r="Z76" s="140" t="s">
        <v>194</v>
      </c>
      <c r="AA76" s="141" t="s">
        <v>159</v>
      </c>
      <c r="AB76" s="140" t="s">
        <v>194</v>
      </c>
    </row>
    <row r="77" spans="1:28" ht="45" customHeight="1" x14ac:dyDescent="0.35">
      <c r="A77" s="131"/>
      <c r="B77" s="131"/>
      <c r="C77" s="25" t="str">
        <f>Μέτρα!C77</f>
        <v>Προνομιακή πρόσβαση των εμπορευματικών ηλεκτρικών οχημάτων σε χώρους φόρτωσης/εκφόρτωσης και οδικές λωρίδες</v>
      </c>
      <c r="D77" s="129"/>
      <c r="E77" s="69" t="s">
        <v>190</v>
      </c>
      <c r="F77" s="69" t="s">
        <v>190</v>
      </c>
      <c r="G77" s="69" t="s">
        <v>159</v>
      </c>
      <c r="H77" s="69" t="s">
        <v>159</v>
      </c>
      <c r="I77" s="69" t="s">
        <v>159</v>
      </c>
      <c r="J77" s="69" t="s">
        <v>190</v>
      </c>
      <c r="K77" s="141"/>
      <c r="L77" s="141"/>
      <c r="M77" s="141"/>
      <c r="N77" s="141"/>
      <c r="O77" s="141"/>
      <c r="P77" s="141"/>
      <c r="Q77" s="141"/>
      <c r="R77" s="141"/>
      <c r="S77" s="141"/>
      <c r="T77" s="141"/>
      <c r="U77" s="141"/>
      <c r="V77" s="140"/>
      <c r="W77" s="140"/>
      <c r="X77" s="141"/>
      <c r="Y77" s="141"/>
      <c r="Z77" s="140"/>
      <c r="AA77" s="141"/>
      <c r="AB77" s="140"/>
    </row>
    <row r="78" spans="1:28" ht="45" customHeight="1" x14ac:dyDescent="0.35">
      <c r="A78" s="131"/>
      <c r="B78" s="131"/>
      <c r="C78" s="25" t="str">
        <f>Μέτρα!C78</f>
        <v xml:space="preserve">Προτίμηση των ηλεκτρικών οχημάτων στις διαδικασίες σύναψης δημόσιων συμβάσεων </v>
      </c>
      <c r="D78" s="129"/>
      <c r="E78" s="69" t="s">
        <v>190</v>
      </c>
      <c r="F78" s="69" t="s">
        <v>190</v>
      </c>
      <c r="G78" s="69" t="s">
        <v>190</v>
      </c>
      <c r="H78" s="69" t="s">
        <v>190</v>
      </c>
      <c r="I78" s="69" t="s">
        <v>190</v>
      </c>
      <c r="J78" s="69" t="s">
        <v>190</v>
      </c>
      <c r="K78" s="141"/>
      <c r="L78" s="141"/>
      <c r="M78" s="141"/>
      <c r="N78" s="141"/>
      <c r="O78" s="141"/>
      <c r="P78" s="141"/>
      <c r="Q78" s="141"/>
      <c r="R78" s="141"/>
      <c r="S78" s="141"/>
      <c r="T78" s="141"/>
      <c r="U78" s="141"/>
      <c r="V78" s="140"/>
      <c r="W78" s="140"/>
      <c r="X78" s="141"/>
      <c r="Y78" s="141"/>
      <c r="Z78" s="140"/>
      <c r="AA78" s="141"/>
      <c r="AB78" s="140"/>
    </row>
    <row r="79" spans="1:28" ht="45" customHeight="1" x14ac:dyDescent="0.35">
      <c r="A79" s="131"/>
      <c r="B79" s="131"/>
      <c r="C79" s="25" t="str">
        <f>Μέτρα!C79</f>
        <v>Αλλαγές στη νομοθεσία και τη χωροθέτηση για οχήματα και υποδομές φόρτισης σε χώρους αποθήκευσης εμπορευμάτων</v>
      </c>
      <c r="D79" s="129"/>
      <c r="E79" s="69" t="s">
        <v>190</v>
      </c>
      <c r="F79" s="69" t="s">
        <v>190</v>
      </c>
      <c r="G79" s="69" t="s">
        <v>159</v>
      </c>
      <c r="H79" s="69" t="s">
        <v>159</v>
      </c>
      <c r="I79" s="69" t="s">
        <v>159</v>
      </c>
      <c r="J79" s="69" t="s">
        <v>190</v>
      </c>
      <c r="K79" s="141"/>
      <c r="L79" s="141"/>
      <c r="M79" s="141"/>
      <c r="N79" s="141"/>
      <c r="O79" s="141"/>
      <c r="P79" s="141"/>
      <c r="Q79" s="141"/>
      <c r="R79" s="141"/>
      <c r="S79" s="141"/>
      <c r="T79" s="141"/>
      <c r="U79" s="141"/>
      <c r="V79" s="140"/>
      <c r="W79" s="140"/>
      <c r="X79" s="141"/>
      <c r="Y79" s="141"/>
      <c r="Z79" s="140"/>
      <c r="AA79" s="141"/>
      <c r="AB79" s="140"/>
    </row>
    <row r="80" spans="1:28" ht="45" customHeight="1" x14ac:dyDescent="0.35">
      <c r="A80" s="131"/>
      <c r="B80" s="131"/>
      <c r="C80" s="25" t="str">
        <f>Μέτρα!C80</f>
        <v>Βελτίωση αδειοδότησης υποδομών φόρτισης σε χώρους αποθήκευσης εμπορευμάτων</v>
      </c>
      <c r="D80" s="129"/>
      <c r="E80" s="69" t="s">
        <v>190</v>
      </c>
      <c r="F80" s="69" t="s">
        <v>190</v>
      </c>
      <c r="G80" s="69" t="s">
        <v>190</v>
      </c>
      <c r="H80" s="69" t="s">
        <v>190</v>
      </c>
      <c r="I80" s="69" t="s">
        <v>190</v>
      </c>
      <c r="J80" s="69" t="s">
        <v>190</v>
      </c>
      <c r="K80" s="141"/>
      <c r="L80" s="141"/>
      <c r="M80" s="141"/>
      <c r="N80" s="141"/>
      <c r="O80" s="141"/>
      <c r="P80" s="141"/>
      <c r="Q80" s="141"/>
      <c r="R80" s="141"/>
      <c r="S80" s="141"/>
      <c r="T80" s="141"/>
      <c r="U80" s="141"/>
      <c r="V80" s="140"/>
      <c r="W80" s="140"/>
      <c r="X80" s="141"/>
      <c r="Y80" s="141"/>
      <c r="Z80" s="140"/>
      <c r="AA80" s="141"/>
      <c r="AB80" s="140"/>
    </row>
    <row r="81" spans="1:28" ht="45" customHeight="1" x14ac:dyDescent="0.35">
      <c r="A81" s="134" t="str">
        <f>Μέτρα!A81</f>
        <v>ΣΕΑ</v>
      </c>
      <c r="B81" s="134" t="str">
        <f>Μέτρα!B81</f>
        <v xml:space="preserve">Συνεργατική εφοδιαστική αλυσίδα και κοινή χρήση περιουσιακών στοιχείων </v>
      </c>
      <c r="C81" s="26" t="str">
        <f>Μέτρα!C81</f>
        <v>Τεχνικές κατευθυντήριες οδηγίες για την ανάπτυξη συνεργασιών</v>
      </c>
      <c r="D81" s="130" t="s">
        <v>36</v>
      </c>
      <c r="E81" s="71" t="s">
        <v>190</v>
      </c>
      <c r="F81" s="71" t="s">
        <v>190</v>
      </c>
      <c r="G81" s="71" t="s">
        <v>190</v>
      </c>
      <c r="H81" s="71" t="s">
        <v>159</v>
      </c>
      <c r="I81" s="71" t="s">
        <v>190</v>
      </c>
      <c r="J81" s="71" t="s">
        <v>190</v>
      </c>
      <c r="K81" s="142" t="s">
        <v>212</v>
      </c>
      <c r="L81" s="142" t="s">
        <v>208</v>
      </c>
      <c r="M81" s="142" t="s">
        <v>203</v>
      </c>
      <c r="N81" s="142" t="s">
        <v>203</v>
      </c>
      <c r="O81" s="142" t="s">
        <v>203</v>
      </c>
      <c r="P81" s="142" t="s">
        <v>159</v>
      </c>
      <c r="Q81" s="142" t="s">
        <v>159</v>
      </c>
      <c r="R81" s="142" t="s">
        <v>159</v>
      </c>
      <c r="S81" s="142" t="s">
        <v>159</v>
      </c>
      <c r="T81" s="142" t="s">
        <v>159</v>
      </c>
      <c r="U81" s="143" t="s">
        <v>194</v>
      </c>
      <c r="V81" s="142" t="s">
        <v>159</v>
      </c>
      <c r="W81" s="143" t="s">
        <v>194</v>
      </c>
      <c r="X81" s="142" t="s">
        <v>159</v>
      </c>
      <c r="Y81" s="142" t="s">
        <v>159</v>
      </c>
      <c r="Z81" s="142" t="s">
        <v>195</v>
      </c>
      <c r="AA81" s="142" t="s">
        <v>159</v>
      </c>
      <c r="AB81" s="142" t="s">
        <v>159</v>
      </c>
    </row>
    <row r="82" spans="1:28" ht="45" customHeight="1" x14ac:dyDescent="0.35">
      <c r="A82" s="134"/>
      <c r="B82" s="134"/>
      <c r="C82" s="26" t="str">
        <f>Μέτρα!C82</f>
        <v>Διευκόλυνση του διαλόγου μεταξύ των μεταφορέων εμπορευμάτων</v>
      </c>
      <c r="D82" s="130"/>
      <c r="E82" s="71" t="s">
        <v>190</v>
      </c>
      <c r="F82" s="71" t="s">
        <v>190</v>
      </c>
      <c r="G82" s="71" t="s">
        <v>190</v>
      </c>
      <c r="H82" s="71" t="s">
        <v>190</v>
      </c>
      <c r="I82" s="71" t="s">
        <v>190</v>
      </c>
      <c r="J82" s="71" t="s">
        <v>190</v>
      </c>
      <c r="K82" s="142"/>
      <c r="L82" s="142"/>
      <c r="M82" s="142"/>
      <c r="N82" s="142"/>
      <c r="O82" s="142"/>
      <c r="P82" s="142"/>
      <c r="Q82" s="142"/>
      <c r="R82" s="142"/>
      <c r="S82" s="142"/>
      <c r="T82" s="142"/>
      <c r="U82" s="143"/>
      <c r="V82" s="142"/>
      <c r="W82" s="143"/>
      <c r="X82" s="142"/>
      <c r="Y82" s="142"/>
      <c r="Z82" s="142"/>
      <c r="AA82" s="142"/>
      <c r="AB82" s="142"/>
    </row>
    <row r="83" spans="1:28" ht="45" customHeight="1" x14ac:dyDescent="0.35">
      <c r="A83" s="134"/>
      <c r="B83" s="134"/>
      <c r="C83" s="26" t="str">
        <f>Μέτρα!C83</f>
        <v xml:space="preserve">Φυσικές και ψηφιακές πλατφόρμες συνεργασίας </v>
      </c>
      <c r="D83" s="130"/>
      <c r="E83" s="71" t="s">
        <v>190</v>
      </c>
      <c r="F83" s="71" t="s">
        <v>190</v>
      </c>
      <c r="G83" s="71" t="s">
        <v>159</v>
      </c>
      <c r="H83" s="71" t="s">
        <v>159</v>
      </c>
      <c r="I83" s="71" t="s">
        <v>190</v>
      </c>
      <c r="J83" s="71" t="s">
        <v>159</v>
      </c>
      <c r="K83" s="142"/>
      <c r="L83" s="142"/>
      <c r="M83" s="142"/>
      <c r="N83" s="142"/>
      <c r="O83" s="142"/>
      <c r="P83" s="142"/>
      <c r="Q83" s="142"/>
      <c r="R83" s="142"/>
      <c r="S83" s="142"/>
      <c r="T83" s="142"/>
      <c r="U83" s="143"/>
      <c r="V83" s="142"/>
      <c r="W83" s="143"/>
      <c r="X83" s="142"/>
      <c r="Y83" s="142"/>
      <c r="Z83" s="142"/>
      <c r="AA83" s="142"/>
      <c r="AB83" s="142"/>
    </row>
    <row r="84" spans="1:28" ht="45" customHeight="1" x14ac:dyDescent="0.35">
      <c r="A84" s="134"/>
      <c r="B84" s="134"/>
      <c r="C84" s="26" t="str">
        <f>Μέτρα!C84</f>
        <v xml:space="preserve">Αρχική χρηματοδοτική υποστήριξη των πλατφορμών </v>
      </c>
      <c r="D84" s="130"/>
      <c r="E84" s="71" t="s">
        <v>190</v>
      </c>
      <c r="F84" s="71" t="s">
        <v>190</v>
      </c>
      <c r="G84" s="71" t="s">
        <v>159</v>
      </c>
      <c r="H84" s="71" t="s">
        <v>159</v>
      </c>
      <c r="I84" s="71" t="s">
        <v>159</v>
      </c>
      <c r="J84" s="71" t="s">
        <v>159</v>
      </c>
      <c r="K84" s="142"/>
      <c r="L84" s="142"/>
      <c r="M84" s="142"/>
      <c r="N84" s="142"/>
      <c r="O84" s="142"/>
      <c r="P84" s="142"/>
      <c r="Q84" s="142"/>
      <c r="R84" s="142"/>
      <c r="S84" s="142"/>
      <c r="T84" s="142"/>
      <c r="U84" s="143"/>
      <c r="V84" s="142"/>
      <c r="W84" s="143"/>
      <c r="X84" s="142"/>
      <c r="Y84" s="142"/>
      <c r="Z84" s="142"/>
      <c r="AA84" s="142"/>
      <c r="AB84" s="142"/>
    </row>
    <row r="85" spans="1:28" x14ac:dyDescent="0.35">
      <c r="E85" s="75" t="s">
        <v>159</v>
      </c>
    </row>
    <row r="86" spans="1:28" x14ac:dyDescent="0.35">
      <c r="E86" s="75" t="s">
        <v>159</v>
      </c>
    </row>
  </sheetData>
  <sheetProtection algorithmName="SHA-512" hashValue="KVnxZvHrfY4n38niwC4K7kVTLqy2R5CPsakB2OjSeE0pWE1s1cMg5kdHEgRIy7GvqnCw1CJvChFzuj2nTDpE9A==" saltValue="dX06qfMINNxLcu/h+2M1yw==" spinCount="100000" sheet="1" objects="1" scenarios="1"/>
  <mergeCells count="470">
    <mergeCell ref="D53:D55"/>
    <mergeCell ref="D56:D57"/>
    <mergeCell ref="D58:D59"/>
    <mergeCell ref="D60:D61"/>
    <mergeCell ref="D62:D65"/>
    <mergeCell ref="D17:D23"/>
    <mergeCell ref="D24:D25"/>
    <mergeCell ref="D27:D29"/>
    <mergeCell ref="D30:D34"/>
    <mergeCell ref="D35:D40"/>
    <mergeCell ref="D41:D44"/>
    <mergeCell ref="D45:D47"/>
    <mergeCell ref="D48:D49"/>
    <mergeCell ref="D50:D51"/>
    <mergeCell ref="U76:U80"/>
    <mergeCell ref="V76:V80"/>
    <mergeCell ref="W76:W80"/>
    <mergeCell ref="X76:X80"/>
    <mergeCell ref="Y76:Y80"/>
    <mergeCell ref="Z76:Z80"/>
    <mergeCell ref="AA76:AA80"/>
    <mergeCell ref="AB76:AB80"/>
    <mergeCell ref="P81:P84"/>
    <mergeCell ref="Q81:Q84"/>
    <mergeCell ref="R81:R84"/>
    <mergeCell ref="S81:S84"/>
    <mergeCell ref="T81:T84"/>
    <mergeCell ref="U81:U84"/>
    <mergeCell ref="V81:V84"/>
    <mergeCell ref="W81:W84"/>
    <mergeCell ref="X81:X84"/>
    <mergeCell ref="Y81:Y84"/>
    <mergeCell ref="Z81:Z84"/>
    <mergeCell ref="AA81:AA84"/>
    <mergeCell ref="AB81:AB84"/>
    <mergeCell ref="Z69:Z72"/>
    <mergeCell ref="AA69:AA72"/>
    <mergeCell ref="AB69:AB72"/>
    <mergeCell ref="P73:P75"/>
    <mergeCell ref="Q73:Q75"/>
    <mergeCell ref="R73:R75"/>
    <mergeCell ref="S73:S75"/>
    <mergeCell ref="T73:T75"/>
    <mergeCell ref="U73:U75"/>
    <mergeCell ref="V73:V75"/>
    <mergeCell ref="W73:W75"/>
    <mergeCell ref="X73:X75"/>
    <mergeCell ref="Y73:Y75"/>
    <mergeCell ref="Z73:Z75"/>
    <mergeCell ref="AA73:AA75"/>
    <mergeCell ref="AB73:AB75"/>
    <mergeCell ref="L81:L84"/>
    <mergeCell ref="M81:M84"/>
    <mergeCell ref="N81:N84"/>
    <mergeCell ref="O81:O84"/>
    <mergeCell ref="P69:P72"/>
    <mergeCell ref="Q69:Q72"/>
    <mergeCell ref="R69:R72"/>
    <mergeCell ref="S69:S72"/>
    <mergeCell ref="T69:T72"/>
    <mergeCell ref="P76:P80"/>
    <mergeCell ref="Q76:Q80"/>
    <mergeCell ref="R76:R80"/>
    <mergeCell ref="S76:S80"/>
    <mergeCell ref="T76:T80"/>
    <mergeCell ref="N69:N72"/>
    <mergeCell ref="O69:O72"/>
    <mergeCell ref="L73:L75"/>
    <mergeCell ref="M73:M75"/>
    <mergeCell ref="N73:N75"/>
    <mergeCell ref="O73:O75"/>
    <mergeCell ref="L76:L80"/>
    <mergeCell ref="M76:M80"/>
    <mergeCell ref="N76:N80"/>
    <mergeCell ref="O76:O80"/>
    <mergeCell ref="U66:U68"/>
    <mergeCell ref="V66:V68"/>
    <mergeCell ref="W66:W68"/>
    <mergeCell ref="X66:X68"/>
    <mergeCell ref="Y66:Y68"/>
    <mergeCell ref="Z66:Z68"/>
    <mergeCell ref="AA66:AA68"/>
    <mergeCell ref="AB66:AB68"/>
    <mergeCell ref="L69:L72"/>
    <mergeCell ref="M69:M72"/>
    <mergeCell ref="L66:L68"/>
    <mergeCell ref="M66:M68"/>
    <mergeCell ref="N66:N68"/>
    <mergeCell ref="O66:O68"/>
    <mergeCell ref="P66:P68"/>
    <mergeCell ref="Q66:Q68"/>
    <mergeCell ref="R66:R68"/>
    <mergeCell ref="S66:S68"/>
    <mergeCell ref="T66:T68"/>
    <mergeCell ref="U69:U72"/>
    <mergeCell ref="V69:V72"/>
    <mergeCell ref="W69:W72"/>
    <mergeCell ref="X69:X72"/>
    <mergeCell ref="Y69:Y72"/>
    <mergeCell ref="U62:U65"/>
    <mergeCell ref="V62:V65"/>
    <mergeCell ref="W62:W65"/>
    <mergeCell ref="X62:X65"/>
    <mergeCell ref="Y62:Y65"/>
    <mergeCell ref="Z62:Z65"/>
    <mergeCell ref="AA62:AA65"/>
    <mergeCell ref="AB62:AB65"/>
    <mergeCell ref="L62:L65"/>
    <mergeCell ref="M62:M65"/>
    <mergeCell ref="N62:N65"/>
    <mergeCell ref="O62:O65"/>
    <mergeCell ref="P62:P65"/>
    <mergeCell ref="Q62:Q65"/>
    <mergeCell ref="R62:R65"/>
    <mergeCell ref="S62:S65"/>
    <mergeCell ref="T62:T65"/>
    <mergeCell ref="B76:B80"/>
    <mergeCell ref="A76:A80"/>
    <mergeCell ref="B81:B84"/>
    <mergeCell ref="A81:A84"/>
    <mergeCell ref="K62:K65"/>
    <mergeCell ref="K66:K68"/>
    <mergeCell ref="K69:K72"/>
    <mergeCell ref="K73:K75"/>
    <mergeCell ref="K76:K80"/>
    <mergeCell ref="K81:K84"/>
    <mergeCell ref="B62:B65"/>
    <mergeCell ref="A62:A65"/>
    <mergeCell ref="B66:B68"/>
    <mergeCell ref="A66:A68"/>
    <mergeCell ref="B69:B72"/>
    <mergeCell ref="A69:A72"/>
    <mergeCell ref="B73:B75"/>
    <mergeCell ref="A73:A75"/>
    <mergeCell ref="D66:D68"/>
    <mergeCell ref="D69:D72"/>
    <mergeCell ref="D73:D75"/>
    <mergeCell ref="D76:D80"/>
    <mergeCell ref="D81:D84"/>
    <mergeCell ref="A41:A44"/>
    <mergeCell ref="A45:A47"/>
    <mergeCell ref="A48:A49"/>
    <mergeCell ref="A50:A51"/>
    <mergeCell ref="A53:A55"/>
    <mergeCell ref="A56:A57"/>
    <mergeCell ref="A58:A59"/>
    <mergeCell ref="A60:A61"/>
    <mergeCell ref="A5:A6"/>
    <mergeCell ref="A7:A9"/>
    <mergeCell ref="A10:A13"/>
    <mergeCell ref="A14:A16"/>
    <mergeCell ref="A17:A23"/>
    <mergeCell ref="A24:A25"/>
    <mergeCell ref="A27:A29"/>
    <mergeCell ref="A30:A34"/>
    <mergeCell ref="A35:A40"/>
    <mergeCell ref="B14:B16"/>
    <mergeCell ref="K7:K9"/>
    <mergeCell ref="L7:L9"/>
    <mergeCell ref="M7:M9"/>
    <mergeCell ref="N7:N9"/>
    <mergeCell ref="O7:O9"/>
    <mergeCell ref="K14:K16"/>
    <mergeCell ref="L14:L16"/>
    <mergeCell ref="M14:M16"/>
    <mergeCell ref="N14:N16"/>
    <mergeCell ref="O14:O16"/>
    <mergeCell ref="D7:D9"/>
    <mergeCell ref="D10:D13"/>
    <mergeCell ref="D14:D16"/>
    <mergeCell ref="B5:B6"/>
    <mergeCell ref="K5:O5"/>
    <mergeCell ref="P5:X5"/>
    <mergeCell ref="Y5:AB5"/>
    <mergeCell ref="E5:J5"/>
    <mergeCell ref="K10:K13"/>
    <mergeCell ref="L10:L13"/>
    <mergeCell ref="M10:M13"/>
    <mergeCell ref="N10:N13"/>
    <mergeCell ref="O10:O13"/>
    <mergeCell ref="P10:P13"/>
    <mergeCell ref="Q10:Q13"/>
    <mergeCell ref="R7:R9"/>
    <mergeCell ref="S7:S9"/>
    <mergeCell ref="T7:T9"/>
    <mergeCell ref="U7:U9"/>
    <mergeCell ref="AA7:AA9"/>
    <mergeCell ref="AB7:AB9"/>
    <mergeCell ref="C5:C6"/>
    <mergeCell ref="B7:B9"/>
    <mergeCell ref="B10:B13"/>
    <mergeCell ref="D5:D6"/>
    <mergeCell ref="B56:B57"/>
    <mergeCell ref="B58:B59"/>
    <mergeCell ref="B60:B61"/>
    <mergeCell ref="B41:B44"/>
    <mergeCell ref="B45:B47"/>
    <mergeCell ref="B48:B49"/>
    <mergeCell ref="B50:B51"/>
    <mergeCell ref="B53:B55"/>
    <mergeCell ref="B17:B23"/>
    <mergeCell ref="B24:B25"/>
    <mergeCell ref="B27:B29"/>
    <mergeCell ref="B30:B34"/>
    <mergeCell ref="B35:B40"/>
    <mergeCell ref="P14:P16"/>
    <mergeCell ref="Q14:Q16"/>
    <mergeCell ref="R14:R16"/>
    <mergeCell ref="R10:R13"/>
    <mergeCell ref="S10:S13"/>
    <mergeCell ref="T10:T13"/>
    <mergeCell ref="U10:U13"/>
    <mergeCell ref="Y7:Y9"/>
    <mergeCell ref="Z7:Z9"/>
    <mergeCell ref="Y10:Y13"/>
    <mergeCell ref="Z10:Z13"/>
    <mergeCell ref="S14:S16"/>
    <mergeCell ref="T14:T16"/>
    <mergeCell ref="U14:U16"/>
    <mergeCell ref="V7:V9"/>
    <mergeCell ref="W7:W9"/>
    <mergeCell ref="X7:X9"/>
    <mergeCell ref="P7:P9"/>
    <mergeCell ref="Q7:Q9"/>
    <mergeCell ref="T17:T23"/>
    <mergeCell ref="U17:U23"/>
    <mergeCell ref="K17:K23"/>
    <mergeCell ref="L17:L23"/>
    <mergeCell ref="M17:M23"/>
    <mergeCell ref="N17:N23"/>
    <mergeCell ref="O17:O23"/>
    <mergeCell ref="P17:P23"/>
    <mergeCell ref="Q17:Q23"/>
    <mergeCell ref="R17:R23"/>
    <mergeCell ref="S17:S23"/>
    <mergeCell ref="V17:V23"/>
    <mergeCell ref="W17:W23"/>
    <mergeCell ref="X17:X23"/>
    <mergeCell ref="R27:R29"/>
    <mergeCell ref="K27:K29"/>
    <mergeCell ref="L27:L29"/>
    <mergeCell ref="M27:M29"/>
    <mergeCell ref="N27:N29"/>
    <mergeCell ref="O27:O29"/>
    <mergeCell ref="P27:P29"/>
    <mergeCell ref="Q27:Q29"/>
    <mergeCell ref="Q24:Q25"/>
    <mergeCell ref="R24:R25"/>
    <mergeCell ref="S24:S25"/>
    <mergeCell ref="T24:T25"/>
    <mergeCell ref="U24:U25"/>
    <mergeCell ref="L24:L25"/>
    <mergeCell ref="M24:M25"/>
    <mergeCell ref="N24:N25"/>
    <mergeCell ref="O24:O25"/>
    <mergeCell ref="P24:P25"/>
    <mergeCell ref="K24:K25"/>
    <mergeCell ref="S27:S29"/>
    <mergeCell ref="T27:T29"/>
    <mergeCell ref="U27:U29"/>
    <mergeCell ref="T35:T40"/>
    <mergeCell ref="U35:U40"/>
    <mergeCell ref="K35:K40"/>
    <mergeCell ref="L35:L40"/>
    <mergeCell ref="M35:M40"/>
    <mergeCell ref="N35:N40"/>
    <mergeCell ref="O35:O40"/>
    <mergeCell ref="P35:P40"/>
    <mergeCell ref="Q35:Q40"/>
    <mergeCell ref="R35:R40"/>
    <mergeCell ref="S35:S40"/>
    <mergeCell ref="S30:S34"/>
    <mergeCell ref="T30:T34"/>
    <mergeCell ref="U30:U34"/>
    <mergeCell ref="K30:K34"/>
    <mergeCell ref="L30:L34"/>
    <mergeCell ref="M30:M34"/>
    <mergeCell ref="N30:N34"/>
    <mergeCell ref="O30:O34"/>
    <mergeCell ref="P30:P34"/>
    <mergeCell ref="Q30:Q34"/>
    <mergeCell ref="R30:R34"/>
    <mergeCell ref="R45:R47"/>
    <mergeCell ref="K45:K47"/>
    <mergeCell ref="L45:L47"/>
    <mergeCell ref="M45:M47"/>
    <mergeCell ref="N45:N47"/>
    <mergeCell ref="O45:O47"/>
    <mergeCell ref="P45:P47"/>
    <mergeCell ref="Q45:Q47"/>
    <mergeCell ref="Q41:Q44"/>
    <mergeCell ref="R41:R44"/>
    <mergeCell ref="S41:S44"/>
    <mergeCell ref="T41:T44"/>
    <mergeCell ref="U41:U44"/>
    <mergeCell ref="L41:L44"/>
    <mergeCell ref="M41:M44"/>
    <mergeCell ref="N41:N44"/>
    <mergeCell ref="O41:O44"/>
    <mergeCell ref="P41:P44"/>
    <mergeCell ref="K41:K44"/>
    <mergeCell ref="S45:S47"/>
    <mergeCell ref="T45:T47"/>
    <mergeCell ref="U45:U47"/>
    <mergeCell ref="T50:T51"/>
    <mergeCell ref="U50:U51"/>
    <mergeCell ref="K50:K51"/>
    <mergeCell ref="L50:L51"/>
    <mergeCell ref="M50:M51"/>
    <mergeCell ref="N50:N51"/>
    <mergeCell ref="O50:O51"/>
    <mergeCell ref="P50:P51"/>
    <mergeCell ref="Q50:Q51"/>
    <mergeCell ref="R50:R51"/>
    <mergeCell ref="S50:S51"/>
    <mergeCell ref="S48:S49"/>
    <mergeCell ref="T48:T49"/>
    <mergeCell ref="U48:U49"/>
    <mergeCell ref="K48:K49"/>
    <mergeCell ref="L48:L49"/>
    <mergeCell ref="M48:M49"/>
    <mergeCell ref="N48:N49"/>
    <mergeCell ref="O48:O49"/>
    <mergeCell ref="P48:P49"/>
    <mergeCell ref="Q48:Q49"/>
    <mergeCell ref="R48:R49"/>
    <mergeCell ref="R56:R57"/>
    <mergeCell ref="K56:K57"/>
    <mergeCell ref="L56:L57"/>
    <mergeCell ref="M56:M57"/>
    <mergeCell ref="N56:N57"/>
    <mergeCell ref="O56:O57"/>
    <mergeCell ref="P56:P57"/>
    <mergeCell ref="Q56:Q57"/>
    <mergeCell ref="Q53:Q55"/>
    <mergeCell ref="R53:R55"/>
    <mergeCell ref="S53:S55"/>
    <mergeCell ref="T53:T55"/>
    <mergeCell ref="U53:U55"/>
    <mergeCell ref="L53:L55"/>
    <mergeCell ref="M53:M55"/>
    <mergeCell ref="N53:N55"/>
    <mergeCell ref="O53:O55"/>
    <mergeCell ref="P53:P55"/>
    <mergeCell ref="K53:K55"/>
    <mergeCell ref="S56:S57"/>
    <mergeCell ref="T56:T57"/>
    <mergeCell ref="U56:U57"/>
    <mergeCell ref="T60:T61"/>
    <mergeCell ref="U60:U61"/>
    <mergeCell ref="K60:K61"/>
    <mergeCell ref="L60:L61"/>
    <mergeCell ref="M60:M61"/>
    <mergeCell ref="N60:N61"/>
    <mergeCell ref="O60:O61"/>
    <mergeCell ref="P60:P61"/>
    <mergeCell ref="Q60:Q61"/>
    <mergeCell ref="R60:R61"/>
    <mergeCell ref="S60:S61"/>
    <mergeCell ref="S58:S59"/>
    <mergeCell ref="T58:T59"/>
    <mergeCell ref="U58:U59"/>
    <mergeCell ref="K58:K59"/>
    <mergeCell ref="L58:L59"/>
    <mergeCell ref="M58:M59"/>
    <mergeCell ref="N58:N59"/>
    <mergeCell ref="O58:O59"/>
    <mergeCell ref="P58:P59"/>
    <mergeCell ref="Q58:Q59"/>
    <mergeCell ref="R58:R59"/>
    <mergeCell ref="AA10:AA13"/>
    <mergeCell ref="AB10:AB13"/>
    <mergeCell ref="Y14:Y16"/>
    <mergeCell ref="Z14:Z16"/>
    <mergeCell ref="AA14:AA16"/>
    <mergeCell ref="AB14:AB16"/>
    <mergeCell ref="Y17:Y23"/>
    <mergeCell ref="Z17:Z23"/>
    <mergeCell ref="AA17:AA23"/>
    <mergeCell ref="AB17:AB23"/>
    <mergeCell ref="V10:V13"/>
    <mergeCell ref="W10:W13"/>
    <mergeCell ref="X10:X13"/>
    <mergeCell ref="V14:V16"/>
    <mergeCell ref="W14:W16"/>
    <mergeCell ref="X14:X16"/>
    <mergeCell ref="V24:V25"/>
    <mergeCell ref="W24:W25"/>
    <mergeCell ref="X24:X25"/>
    <mergeCell ref="Y24:Y25"/>
    <mergeCell ref="Z24:Z25"/>
    <mergeCell ref="AA24:AA25"/>
    <mergeCell ref="AB24:AB25"/>
    <mergeCell ref="V27:V29"/>
    <mergeCell ref="W27:W29"/>
    <mergeCell ref="X27:X29"/>
    <mergeCell ref="Y27:Y29"/>
    <mergeCell ref="Z27:Z29"/>
    <mergeCell ref="AA27:AA29"/>
    <mergeCell ref="AB27:AB29"/>
    <mergeCell ref="V30:V34"/>
    <mergeCell ref="W30:W34"/>
    <mergeCell ref="X30:X34"/>
    <mergeCell ref="Y30:Y34"/>
    <mergeCell ref="Z30:Z34"/>
    <mergeCell ref="AA30:AA34"/>
    <mergeCell ref="AB30:AB34"/>
    <mergeCell ref="V35:V40"/>
    <mergeCell ref="W35:W40"/>
    <mergeCell ref="X35:X40"/>
    <mergeCell ref="Y35:Y40"/>
    <mergeCell ref="Z35:Z40"/>
    <mergeCell ref="AA35:AA40"/>
    <mergeCell ref="AB35:AB40"/>
    <mergeCell ref="V41:V44"/>
    <mergeCell ref="W41:W44"/>
    <mergeCell ref="X41:X44"/>
    <mergeCell ref="Y41:Y44"/>
    <mergeCell ref="Z41:Z44"/>
    <mergeCell ref="AA41:AA44"/>
    <mergeCell ref="AB41:AB44"/>
    <mergeCell ref="V45:V47"/>
    <mergeCell ref="W45:W47"/>
    <mergeCell ref="X45:X47"/>
    <mergeCell ref="Y45:Y47"/>
    <mergeCell ref="Z45:Z47"/>
    <mergeCell ref="AA45:AA47"/>
    <mergeCell ref="AB45:AB47"/>
    <mergeCell ref="V48:V49"/>
    <mergeCell ref="W48:W49"/>
    <mergeCell ref="X48:X49"/>
    <mergeCell ref="Y48:Y49"/>
    <mergeCell ref="Z48:Z49"/>
    <mergeCell ref="AA48:AA49"/>
    <mergeCell ref="AB48:AB49"/>
    <mergeCell ref="V50:V51"/>
    <mergeCell ref="W50:W51"/>
    <mergeCell ref="X50:X51"/>
    <mergeCell ref="Y50:Y51"/>
    <mergeCell ref="Z50:Z51"/>
    <mergeCell ref="AA50:AA51"/>
    <mergeCell ref="AB50:AB51"/>
    <mergeCell ref="V53:V55"/>
    <mergeCell ref="W53:W55"/>
    <mergeCell ref="X53:X55"/>
    <mergeCell ref="Y53:Y55"/>
    <mergeCell ref="Z53:Z55"/>
    <mergeCell ref="AA53:AA55"/>
    <mergeCell ref="AB53:AB55"/>
    <mergeCell ref="V60:V61"/>
    <mergeCell ref="W60:W61"/>
    <mergeCell ref="X60:X61"/>
    <mergeCell ref="Y60:Y61"/>
    <mergeCell ref="Z60:Z61"/>
    <mergeCell ref="AA60:AA61"/>
    <mergeCell ref="AB60:AB61"/>
    <mergeCell ref="V56:V57"/>
    <mergeCell ref="W56:W57"/>
    <mergeCell ref="X56:X57"/>
    <mergeCell ref="Y56:Y57"/>
    <mergeCell ref="Z56:Z57"/>
    <mergeCell ref="AA56:AA57"/>
    <mergeCell ref="AB56:AB57"/>
    <mergeCell ref="V58:V59"/>
    <mergeCell ref="W58:W59"/>
    <mergeCell ref="X58:X59"/>
    <mergeCell ref="Y58:Y59"/>
    <mergeCell ref="Z58:Z59"/>
    <mergeCell ref="AA58:AA59"/>
    <mergeCell ref="AB58:AB59"/>
  </mergeCells>
  <conditionalFormatting sqref="P7:AB61 P66:AB66 P69:AB69 P73:AB73 P76:AB76 P81:AB81">
    <cfRule type="containsText" dxfId="450" priority="1" operator="containsText" text="Strong">
      <formula>NOT(ISERROR(SEARCH("Strong",P7)))</formula>
    </cfRule>
  </conditionalFormatting>
  <hyperlinks>
    <hyperlink ref="D7" location="Measure_Template!A1" display="Access to measure" xr:uid="{5748F7C5-BB8E-7E4C-8B64-8AC6D48C27D5}"/>
    <hyperlink ref="D10" location="Measure_Template!A1" display="Access to measure" xr:uid="{9CA689DB-F0B0-8842-A65D-C4A66736712F}"/>
    <hyperlink ref="D14" location="Measure_Template!A1" display="Access to measure" xr:uid="{306B7985-1C01-3445-A20B-9DF4D3C3C87E}"/>
    <hyperlink ref="D17" location="Measure_Template!A1" display="Access to measure" xr:uid="{2AC574B6-A99E-884E-ABCA-C52BF47D14D5}"/>
    <hyperlink ref="D24" location="Measure_Template!A1" display="Access to measure" xr:uid="{3D5FFFF1-715C-FA4A-B9DB-950CD55D75CC}"/>
    <hyperlink ref="D26" location="ΔΚΤ!A1" display="Πρόσβαση στο μέτρο" xr:uid="{1FFE8EA8-87A0-EB43-A42B-F6EFEE98EFAB}"/>
    <hyperlink ref="D27" location="Measure_Template!A1" display="Access to measure" xr:uid="{02BDF796-6464-4E4A-87C1-F525ECCF670E}"/>
    <hyperlink ref="D30" location="Measure_Template!A1" display="Access to measure" xr:uid="{CA59FD1A-1510-8544-A4C1-ED11F856A0AD}"/>
    <hyperlink ref="D35" location="Measure_Template!A1" display="Access to measure" xr:uid="{A8A1342D-10F6-2448-B7A9-C2AE0150887D}"/>
    <hyperlink ref="D41" location="Measure_Template!A1" display="Access to measure" xr:uid="{D3752900-97CC-774B-B0C7-81DA4FA1C43E}"/>
    <hyperlink ref="D45" location="Measure_Template!A1" display="Access to measure" xr:uid="{825293D9-A573-4646-B42F-019B9E67D38B}"/>
    <hyperlink ref="D48" location="Measure_Template!A1" display="Access to measure" xr:uid="{A1A6AA9C-F6EE-3247-9799-EC025367B738}"/>
    <hyperlink ref="D50" location="Measure_Template!A1" display="Access to measure" xr:uid="{60EA258B-74E1-CB48-9839-5BF1E23BAE76}"/>
    <hyperlink ref="D52" location="ΥΦΗ!A1" display="Πρόσβαση στο μέτρο" xr:uid="{3DDB0A8C-1EFC-F64A-97BF-6C9AE6BB4F1D}"/>
    <hyperlink ref="D53" location="Measure_Template!A1" display="Access to measure" xr:uid="{47DB8A2B-CD6D-D84A-BC2B-7C45D37FED42}"/>
    <hyperlink ref="D56" location="Measure_Template!A1" display="Access to measure" xr:uid="{6307B6DF-3A11-8C4B-8B16-E4313B4C76BF}"/>
    <hyperlink ref="D58" location="Measure_Template!A1" display="Access to measure" xr:uid="{E7997ED1-EDD9-DF4D-B438-6CCF25942042}"/>
    <hyperlink ref="D60" location="Measure_Template!A1" display="Access to measure" xr:uid="{7B4E1D7C-2E14-B440-8EC1-26232E1FEDCF}"/>
    <hyperlink ref="D10:D13" location="ΥΥΣ!A1" display="Πρόσβαση στο μέτρο" xr:uid="{31974075-7E76-214E-98CF-0EFC0737F046}"/>
    <hyperlink ref="D17:D23" location="ΔΠΚ!A1" display="Πρόσβαση στο μέτρο" xr:uid="{6E2E12D3-2359-6748-ACA5-683E8996FF66}"/>
    <hyperlink ref="D24:D25" location="ΚΑΠ!A1" display="Πρόσβαση στο μέτρο" xr:uid="{1809B956-1740-854A-868F-BD4C4A078320}"/>
    <hyperlink ref="D27:D29" location="ΤΧΟ!A1" display="Πρόσβαση στο μέτρο" xr:uid="{4D933031-F142-7C42-B5DA-526C25866A8B}"/>
    <hyperlink ref="D30:D34" location="ΚΣΤ!A1" display="Πρόσβαση στο μέτρο" xr:uid="{3FDBB1E6-86F7-1042-AC5D-A11F0C58D8E2}"/>
    <hyperlink ref="D35:D40" location="ΣΡΠ!A1" display="Πρόσβαση στο μέτρο" xr:uid="{C8EF67B6-1515-2240-A595-7A30C29FEEC6}"/>
    <hyperlink ref="D41:D44" location="ΕΚΣ!A1" display="Πρόσβαση στο μέτρο" xr:uid="{D54FA68A-68A5-5348-8C87-62B226613C82}"/>
    <hyperlink ref="D7:D9" location="ΥΔΛ!A1" display="Πρόσβαση στο μέτρο" xr:uid="{5098607F-71A6-4543-BEE7-7DA7CA99F6CA}"/>
    <hyperlink ref="D14:D16" location="ΣΥΔ!A1" display="Πρόσβαση στο μέτρο" xr:uid="{65A6D9B3-648D-774D-AABD-7B515A77F96D}"/>
    <hyperlink ref="D45:D47" location="ΥΕΜ!A1" display="Πρόσβαση στο μέτρο" xr:uid="{2E914211-AD9D-B34E-903A-A93C132D306E}"/>
    <hyperlink ref="D48:D49" location="ΣΠΕ!A1" display="Πρόσβαση στο μέτρο" xr:uid="{93E6F0A3-2505-A34C-8DB9-8ADFB7AD6E6E}"/>
    <hyperlink ref="D50:D51" location="ΠΔΣ!A1" display="Πρόσβαση στο μέτρο" xr:uid="{C467B311-B17E-C94D-9892-D419887E06BF}"/>
    <hyperlink ref="D53:D55" location="ΣΔΜ!A1" display="Πρόσβαση στο μέτρο" xr:uid="{93237C5C-7C52-DB46-B7A4-6FB967B1CFB9}"/>
    <hyperlink ref="D56:D57" location="ΣΚΧ!A1" display="Πρόσβαση στο μέτρο" xr:uid="{2B86B66A-8F03-494A-99E1-B31EC8B14624}"/>
    <hyperlink ref="D58:D59" location="ΕΠΕ!A1" display="Πρόσβαση στο μέτρο" xr:uid="{A222F8D5-17C8-CE49-A8AA-C85D918C99C7}"/>
    <hyperlink ref="D60:D61" location="ΠΣΥ!A1" display="Πρόσβαση στο μέτρο" xr:uid="{BCAA7D1B-C611-3145-82CA-FB5C1474C5BE}"/>
    <hyperlink ref="D62:D65" location="ΚΑΕ!A1" display="Πρόσβαση στο μέτρο" xr:uid="{5B6C5A03-EE97-5849-AE43-05A996587588}"/>
    <hyperlink ref="D66:D68" location="ΑΦΔ!A1" display="Πρόσβαση στο μέτρο" xr:uid="{CDA22211-A5F4-DA4C-9808-D8FF6CB212ED}"/>
    <hyperlink ref="D69:D72" location="ΟΚΟ!A1" display="Πρόσβαση στο μέτρο" xr:uid="{95532902-6D67-2E49-891E-EC550D12014F}"/>
    <hyperlink ref="D73:D75" location="ΔΧΚ!A1" display="Πρόσβαση στο μέτρο" xr:uid="{1818CF6B-03A6-CB4E-8C88-55DCBC5DBC37}"/>
    <hyperlink ref="D76:D80" location="ΕΕΜ!A1" display="Πρόσβαση στο μέτρο" xr:uid="{A54A162F-2A51-3F43-B63E-EF1824D96DE1}"/>
    <hyperlink ref="D81:D84" location="ΣΕΑ!A1" display="Πρόσβαση στο μέτρο" xr:uid="{BF68921E-1AA3-1B41-855C-31C3B3880B61}"/>
    <hyperlink ref="B1" location="Αρχική_Σελίδα!A1" display="Επιστροφή στην Αρχική σελίδα" xr:uid="{CBBCB0F6-60C8-A74D-8BD0-AAB886072A2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BC97-D7C7-B545-A164-1BEFE7A6ABBE}">
  <sheetPr codeName="Sheet4">
    <tabColor rgb="FFFF7E79"/>
  </sheetPr>
  <dimension ref="A1:AU116"/>
  <sheetViews>
    <sheetView zoomScaleNormal="100" workbookViewId="0">
      <pane xSplit="4" topLeftCell="E1" activePane="topRight" state="frozen"/>
      <selection pane="topRight" activeCell="A33" sqref="A33"/>
    </sheetView>
  </sheetViews>
  <sheetFormatPr defaultColWidth="10.86328125" defaultRowHeight="12.75" x14ac:dyDescent="0.35"/>
  <cols>
    <col min="1" max="1" width="20.86328125" style="80" customWidth="1"/>
    <col min="2" max="2" width="20.86328125" style="78" customWidth="1"/>
    <col min="3" max="3" width="40.86328125" style="78" customWidth="1"/>
    <col min="4" max="45" width="30.86328125" style="78" customWidth="1"/>
    <col min="46" max="16384" width="10.86328125" style="80"/>
  </cols>
  <sheetData>
    <row r="1" spans="1:45" s="47" customFormat="1" ht="20.100000000000001" customHeight="1" x14ac:dyDescent="0.35">
      <c r="B1" s="150" t="s">
        <v>26</v>
      </c>
      <c r="C1" s="150"/>
      <c r="D1" s="78"/>
      <c r="E1" s="77"/>
      <c r="F1" s="77"/>
      <c r="G1" s="77"/>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row>
    <row r="2" spans="1:45" s="47" customFormat="1" ht="40.35" customHeight="1" x14ac:dyDescent="0.35">
      <c r="A2" s="160" t="s">
        <v>213</v>
      </c>
      <c r="B2" s="160"/>
      <c r="C2" s="160"/>
      <c r="D2" s="46"/>
      <c r="E2" s="9"/>
      <c r="F2" s="46"/>
      <c r="G2" s="46"/>
      <c r="H2" s="46"/>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row>
    <row r="3" spans="1:45" s="47" customFormat="1" ht="20.100000000000001" customHeight="1" x14ac:dyDescent="0.35">
      <c r="A3" s="49" t="s">
        <v>214</v>
      </c>
      <c r="B3" s="49"/>
      <c r="C3" s="49"/>
      <c r="D3" s="49"/>
      <c r="E3" s="49"/>
      <c r="F3" s="49"/>
      <c r="G3" s="49"/>
      <c r="H3" s="4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pans="1:45" s="50" customFormat="1" ht="15" customHeight="1" x14ac:dyDescent="0.35">
      <c r="A4" s="52"/>
      <c r="B4" s="105"/>
      <c r="C4" s="76"/>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row>
    <row r="5" spans="1:45" ht="30" customHeight="1" x14ac:dyDescent="0.35">
      <c r="A5" s="157" t="s">
        <v>215</v>
      </c>
      <c r="B5" s="158"/>
      <c r="C5" s="159"/>
      <c r="D5" s="104" t="s">
        <v>166</v>
      </c>
      <c r="E5" s="104" t="s">
        <v>167</v>
      </c>
      <c r="F5" s="104" t="s">
        <v>168</v>
      </c>
      <c r="G5" s="104" t="s">
        <v>169</v>
      </c>
      <c r="H5" s="104" t="s">
        <v>170</v>
      </c>
    </row>
    <row r="6" spans="1:45" ht="25.35" customHeight="1" x14ac:dyDescent="0.35">
      <c r="A6" s="151" t="s">
        <v>216</v>
      </c>
      <c r="B6" s="152"/>
      <c r="C6" s="153"/>
      <c r="D6" s="38" t="s">
        <v>217</v>
      </c>
      <c r="E6" s="38" t="s">
        <v>217</v>
      </c>
      <c r="F6" s="38" t="s">
        <v>217</v>
      </c>
      <c r="G6" s="38" t="s">
        <v>217</v>
      </c>
      <c r="H6" s="38" t="s">
        <v>217</v>
      </c>
    </row>
    <row r="7" spans="1:45" ht="30" customHeight="1" x14ac:dyDescent="0.35">
      <c r="A7" s="157" t="s">
        <v>218</v>
      </c>
      <c r="B7" s="158"/>
      <c r="C7" s="159"/>
      <c r="D7" s="79" t="s">
        <v>171</v>
      </c>
    </row>
    <row r="8" spans="1:45" ht="25.35" customHeight="1" x14ac:dyDescent="0.35">
      <c r="A8" s="151" t="s">
        <v>219</v>
      </c>
      <c r="B8" s="152"/>
      <c r="C8" s="153"/>
      <c r="D8" s="38" t="s">
        <v>217</v>
      </c>
    </row>
    <row r="9" spans="1:45" ht="15" customHeight="1" x14ac:dyDescent="0.35"/>
    <row r="10" spans="1:45" ht="50.1" customHeight="1" x14ac:dyDescent="0.35">
      <c r="A10" s="157" t="s">
        <v>1937</v>
      </c>
      <c r="B10" s="158"/>
      <c r="C10" s="159"/>
      <c r="D10" s="81" t="s">
        <v>177</v>
      </c>
      <c r="E10" s="81" t="s">
        <v>178</v>
      </c>
      <c r="F10" s="81" t="s">
        <v>179</v>
      </c>
      <c r="G10" s="81" t="s">
        <v>180</v>
      </c>
      <c r="H10" s="81" t="s">
        <v>181</v>
      </c>
      <c r="I10" s="81" t="s">
        <v>182</v>
      </c>
      <c r="J10" s="81" t="s">
        <v>220</v>
      </c>
      <c r="K10" s="81" t="s">
        <v>184</v>
      </c>
      <c r="L10" s="81" t="s">
        <v>185</v>
      </c>
    </row>
    <row r="11" spans="1:45" ht="25.35" customHeight="1" x14ac:dyDescent="0.35">
      <c r="A11" s="151" t="s">
        <v>221</v>
      </c>
      <c r="B11" s="152"/>
      <c r="C11" s="153"/>
      <c r="D11" s="38" t="s">
        <v>217</v>
      </c>
      <c r="E11" s="38" t="s">
        <v>217</v>
      </c>
      <c r="F11" s="38"/>
      <c r="G11" s="38"/>
      <c r="H11" s="38" t="s">
        <v>217</v>
      </c>
      <c r="I11" s="38" t="s">
        <v>217</v>
      </c>
      <c r="J11" s="38" t="s">
        <v>217</v>
      </c>
      <c r="K11" s="38" t="s">
        <v>217</v>
      </c>
      <c r="L11" s="38" t="s">
        <v>217</v>
      </c>
    </row>
    <row r="12" spans="1:45" ht="50.25" customHeight="1" x14ac:dyDescent="0.35">
      <c r="A12" s="157" t="s">
        <v>222</v>
      </c>
      <c r="B12" s="158"/>
      <c r="C12" s="159"/>
      <c r="D12" s="81" t="s">
        <v>223</v>
      </c>
      <c r="E12" s="81" t="s">
        <v>187</v>
      </c>
      <c r="F12" s="81" t="s">
        <v>224</v>
      </c>
      <c r="G12" s="81" t="s">
        <v>189</v>
      </c>
    </row>
    <row r="13" spans="1:45" ht="25.35" customHeight="1" x14ac:dyDescent="0.35">
      <c r="A13" s="151" t="s">
        <v>221</v>
      </c>
      <c r="B13" s="152"/>
      <c r="C13" s="153"/>
      <c r="D13" s="38" t="s">
        <v>217</v>
      </c>
      <c r="E13" s="38" t="s">
        <v>217</v>
      </c>
      <c r="F13" s="38" t="s">
        <v>217</v>
      </c>
      <c r="G13" s="38" t="s">
        <v>217</v>
      </c>
    </row>
    <row r="14" spans="1:45" ht="15" customHeight="1" x14ac:dyDescent="0.35">
      <c r="B14" s="82"/>
    </row>
    <row r="15" spans="1:45" ht="30" customHeight="1" x14ac:dyDescent="0.35">
      <c r="A15" s="154" t="s">
        <v>225</v>
      </c>
      <c r="B15" s="155"/>
      <c r="C15" s="156"/>
      <c r="D15" s="81" t="s">
        <v>191</v>
      </c>
      <c r="E15" s="81" t="s">
        <v>201</v>
      </c>
      <c r="F15" s="81" t="s">
        <v>204</v>
      </c>
      <c r="G15" s="81" t="s">
        <v>197</v>
      </c>
      <c r="H15" s="81" t="s">
        <v>226</v>
      </c>
    </row>
    <row r="16" spans="1:45" ht="25.35" customHeight="1" x14ac:dyDescent="0.35">
      <c r="A16" s="151" t="s">
        <v>216</v>
      </c>
      <c r="B16" s="152"/>
      <c r="C16" s="153"/>
      <c r="D16" s="38" t="s">
        <v>217</v>
      </c>
      <c r="E16" s="38" t="s">
        <v>217</v>
      </c>
      <c r="F16" s="38" t="s">
        <v>217</v>
      </c>
      <c r="G16" s="38" t="s">
        <v>217</v>
      </c>
      <c r="H16" s="38" t="s">
        <v>217</v>
      </c>
    </row>
    <row r="17" spans="1:45" ht="15" customHeight="1" x14ac:dyDescent="0.35"/>
    <row r="18" spans="1:45" ht="30" customHeight="1" x14ac:dyDescent="0.35">
      <c r="A18" s="154" t="s">
        <v>227</v>
      </c>
      <c r="B18" s="155"/>
      <c r="C18" s="156"/>
      <c r="D18" s="81" t="s">
        <v>192</v>
      </c>
      <c r="E18" s="81" t="s">
        <v>208</v>
      </c>
    </row>
    <row r="19" spans="1:45" ht="25.35" customHeight="1" x14ac:dyDescent="0.35">
      <c r="A19" s="151" t="s">
        <v>216</v>
      </c>
      <c r="B19" s="152"/>
      <c r="C19" s="153"/>
      <c r="D19" s="38" t="s">
        <v>217</v>
      </c>
      <c r="E19" s="38" t="s">
        <v>217</v>
      </c>
    </row>
    <row r="20" spans="1:45" ht="15" customHeight="1" x14ac:dyDescent="0.35"/>
    <row r="21" spans="1:45" ht="30" customHeight="1" x14ac:dyDescent="0.35">
      <c r="A21" s="154" t="s">
        <v>228</v>
      </c>
      <c r="B21" s="155"/>
      <c r="C21" s="156"/>
      <c r="D21" s="81" t="s">
        <v>198</v>
      </c>
      <c r="E21" s="81" t="s">
        <v>203</v>
      </c>
      <c r="F21" s="81" t="s">
        <v>200</v>
      </c>
      <c r="G21" s="81" t="s">
        <v>193</v>
      </c>
      <c r="H21" s="81" t="s">
        <v>196</v>
      </c>
    </row>
    <row r="22" spans="1:45" ht="41.25" customHeight="1" x14ac:dyDescent="0.35">
      <c r="A22" s="161" t="s">
        <v>229</v>
      </c>
      <c r="B22" s="162"/>
      <c r="C22" s="163"/>
      <c r="D22" s="38" t="s">
        <v>217</v>
      </c>
      <c r="E22" s="38" t="s">
        <v>217</v>
      </c>
      <c r="F22" s="38" t="s">
        <v>217</v>
      </c>
      <c r="G22" s="38" t="s">
        <v>217</v>
      </c>
      <c r="H22" s="38" t="s">
        <v>217</v>
      </c>
    </row>
    <row r="23" spans="1:45" ht="15" customHeight="1" x14ac:dyDescent="0.35"/>
    <row r="24" spans="1:45" ht="30" customHeight="1" x14ac:dyDescent="0.35">
      <c r="A24" s="154" t="s">
        <v>230</v>
      </c>
      <c r="B24" s="155"/>
      <c r="C24" s="156"/>
      <c r="D24" s="81" t="s">
        <v>198</v>
      </c>
      <c r="E24" s="81" t="s">
        <v>203</v>
      </c>
      <c r="F24" s="81" t="s">
        <v>200</v>
      </c>
      <c r="G24" s="81" t="s">
        <v>193</v>
      </c>
      <c r="H24" s="81" t="s">
        <v>196</v>
      </c>
    </row>
    <row r="25" spans="1:45" ht="38.25" customHeight="1" x14ac:dyDescent="0.35">
      <c r="A25" s="161" t="s">
        <v>229</v>
      </c>
      <c r="B25" s="162"/>
      <c r="C25" s="163"/>
      <c r="D25" s="38" t="s">
        <v>217</v>
      </c>
      <c r="E25" s="38" t="s">
        <v>217</v>
      </c>
      <c r="F25" s="38" t="s">
        <v>217</v>
      </c>
      <c r="G25" s="38" t="s">
        <v>217</v>
      </c>
      <c r="H25" s="38" t="s">
        <v>217</v>
      </c>
    </row>
    <row r="26" spans="1:45" ht="15" customHeight="1" x14ac:dyDescent="0.35"/>
    <row r="27" spans="1:45" ht="30" customHeight="1" x14ac:dyDescent="0.35">
      <c r="A27" s="154" t="s">
        <v>231</v>
      </c>
      <c r="B27" s="155"/>
      <c r="C27" s="156"/>
      <c r="D27" s="81" t="s">
        <v>198</v>
      </c>
      <c r="E27" s="81" t="s">
        <v>203</v>
      </c>
      <c r="F27" s="81" t="s">
        <v>200</v>
      </c>
      <c r="G27" s="81" t="s">
        <v>193</v>
      </c>
      <c r="H27" s="81" t="s">
        <v>196</v>
      </c>
    </row>
    <row r="28" spans="1:45" ht="38.25" customHeight="1" x14ac:dyDescent="0.35">
      <c r="A28" s="161" t="s">
        <v>229</v>
      </c>
      <c r="B28" s="162"/>
      <c r="C28" s="163"/>
      <c r="D28" s="38" t="s">
        <v>217</v>
      </c>
      <c r="E28" s="38" t="s">
        <v>217</v>
      </c>
      <c r="F28" s="38" t="s">
        <v>217</v>
      </c>
      <c r="G28" s="38" t="s">
        <v>217</v>
      </c>
      <c r="H28" s="38" t="s">
        <v>217</v>
      </c>
    </row>
    <row r="29" spans="1:45" ht="20.100000000000001" customHeight="1" x14ac:dyDescent="0.35"/>
    <row r="30" spans="1:45" ht="30" customHeight="1" x14ac:dyDescent="0.35">
      <c r="A30" s="164" t="str" cm="1">
        <f t="array" ref="A30">"Εξατομικευμένος κατάλογος "&amp;(COUNTA(_xlfn.UNIQUE(_xlfn._xlws.FILTER(B33:B111, B33:B111&lt;&gt;""))))&amp;" μέτρων και "&amp;(COUNTA(_xlfn.UNIQUE(_xlfn._xlws.FILTER(D33:D111, D33:D111&lt;&gt;"")))&amp;" επιμέρους μέτρων για το ΣΒΑΚ μου")</f>
        <v>Εξατομικευμένος κατάλογος 24 μέτρων και 78 επιμέρους μέτρων για το ΣΒΑΚ μου</v>
      </c>
      <c r="B30" s="164"/>
      <c r="C30" s="164"/>
      <c r="D30" s="164"/>
      <c r="E30" s="39"/>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row>
    <row r="31" spans="1:45" s="9" customFormat="1" ht="16.350000000000001" customHeight="1" x14ac:dyDescent="0.35">
      <c r="A31" s="136" t="s">
        <v>32</v>
      </c>
      <c r="B31" s="135" t="s">
        <v>29</v>
      </c>
      <c r="C31" s="135" t="s">
        <v>30</v>
      </c>
      <c r="D31" s="135" t="s">
        <v>31</v>
      </c>
      <c r="E31" s="148" t="s">
        <v>162</v>
      </c>
      <c r="F31" s="148"/>
      <c r="G31" s="148"/>
      <c r="H31" s="148"/>
      <c r="I31" s="148"/>
      <c r="J31" s="148"/>
      <c r="K31" s="146" t="s">
        <v>164</v>
      </c>
      <c r="L31" s="146"/>
      <c r="M31" s="146"/>
      <c r="N31" s="146"/>
      <c r="O31" s="146"/>
      <c r="P31" s="146"/>
      <c r="Q31" s="146"/>
      <c r="R31" s="146"/>
      <c r="S31" s="146"/>
      <c r="T31" s="147" t="s">
        <v>165</v>
      </c>
      <c r="U31" s="147"/>
      <c r="V31" s="147"/>
      <c r="W31" s="147"/>
      <c r="X31" s="149" t="s">
        <v>232</v>
      </c>
      <c r="Y31" s="149"/>
      <c r="Z31" s="149"/>
      <c r="AA31" s="149"/>
      <c r="AB31" s="149"/>
      <c r="AC31" s="149" t="s">
        <v>173</v>
      </c>
      <c r="AD31" s="149"/>
      <c r="AE31" s="149" t="s">
        <v>174</v>
      </c>
      <c r="AF31" s="149"/>
      <c r="AG31" s="149"/>
      <c r="AH31" s="149"/>
      <c r="AI31" s="149"/>
      <c r="AJ31" s="149" t="s">
        <v>175</v>
      </c>
      <c r="AK31" s="149"/>
      <c r="AL31" s="149"/>
      <c r="AM31" s="149"/>
      <c r="AN31" s="149"/>
      <c r="AO31" s="149" t="s">
        <v>176</v>
      </c>
      <c r="AP31" s="149"/>
      <c r="AQ31" s="149"/>
      <c r="AR31" s="149"/>
      <c r="AS31" s="149"/>
    </row>
    <row r="32" spans="1:45" s="9" customFormat="1" ht="60" x14ac:dyDescent="0.35">
      <c r="A32" s="136"/>
      <c r="B32" s="135"/>
      <c r="C32" s="135"/>
      <c r="D32" s="135"/>
      <c r="E32" s="63" t="s">
        <v>166</v>
      </c>
      <c r="F32" s="63" t="s">
        <v>167</v>
      </c>
      <c r="G32" s="63" t="s">
        <v>168</v>
      </c>
      <c r="H32" s="63" t="s">
        <v>169</v>
      </c>
      <c r="I32" s="63" t="s">
        <v>170</v>
      </c>
      <c r="J32" s="63" t="s">
        <v>171</v>
      </c>
      <c r="K32" s="66" t="s">
        <v>177</v>
      </c>
      <c r="L32" s="66" t="s">
        <v>178</v>
      </c>
      <c r="M32" s="66" t="s">
        <v>179</v>
      </c>
      <c r="N32" s="66" t="s">
        <v>180</v>
      </c>
      <c r="O32" s="66" t="s">
        <v>181</v>
      </c>
      <c r="P32" s="66" t="s">
        <v>182</v>
      </c>
      <c r="Q32" s="66" t="s">
        <v>183</v>
      </c>
      <c r="R32" s="66" t="s">
        <v>184</v>
      </c>
      <c r="S32" s="66" t="s">
        <v>185</v>
      </c>
      <c r="T32" s="67" t="s">
        <v>186</v>
      </c>
      <c r="U32" s="67" t="s">
        <v>187</v>
      </c>
      <c r="V32" s="67" t="s">
        <v>188</v>
      </c>
      <c r="W32" s="67" t="s">
        <v>189</v>
      </c>
      <c r="X32" s="111" t="s">
        <v>191</v>
      </c>
      <c r="Y32" s="111" t="s">
        <v>201</v>
      </c>
      <c r="Z32" s="111" t="s">
        <v>204</v>
      </c>
      <c r="AA32" s="111" t="s">
        <v>197</v>
      </c>
      <c r="AB32" s="111" t="s">
        <v>226</v>
      </c>
      <c r="AC32" s="111" t="s">
        <v>192</v>
      </c>
      <c r="AD32" s="111" t="s">
        <v>208</v>
      </c>
      <c r="AE32" s="111" t="s">
        <v>198</v>
      </c>
      <c r="AF32" s="111" t="s">
        <v>203</v>
      </c>
      <c r="AG32" s="111" t="s">
        <v>200</v>
      </c>
      <c r="AH32" s="111" t="s">
        <v>193</v>
      </c>
      <c r="AI32" s="111" t="s">
        <v>196</v>
      </c>
      <c r="AJ32" s="111" t="s">
        <v>198</v>
      </c>
      <c r="AK32" s="111" t="s">
        <v>203</v>
      </c>
      <c r="AL32" s="111" t="s">
        <v>200</v>
      </c>
      <c r="AM32" s="111" t="s">
        <v>193</v>
      </c>
      <c r="AN32" s="111" t="s">
        <v>196</v>
      </c>
      <c r="AO32" s="111" t="s">
        <v>198</v>
      </c>
      <c r="AP32" s="111" t="s">
        <v>203</v>
      </c>
      <c r="AQ32" s="111" t="s">
        <v>200</v>
      </c>
      <c r="AR32" s="111" t="s">
        <v>193</v>
      </c>
      <c r="AS32" s="111" t="s">
        <v>196</v>
      </c>
    </row>
    <row r="33" spans="1:47" ht="60" customHeight="1" x14ac:dyDescent="0.35">
      <c r="A33" s="83" t="str" cm="1">
        <f t="array" aca="1" ref="A33" ca="1">IFERROR(_xlfn.LET(_xlpm.f,TRIM(REPLACE(_xlfn.FORMULATEXT(Sheet6_hide!$CH$4:$CH$81),1,1,)),HYPERLINK(_xlfn._xlws.FILTER(MID(_xlpm.f,12,FIND(""",""",_xlpm.f)-12),Sheet6_hide!$C$4:$C$81=D33),"Πρόσβαση στο μέτρο")),"")</f>
        <v>Πρόσβαση στο μέτρο</v>
      </c>
      <c r="B33" s="37" t="str" cm="1">
        <f t="array" ref="B33:AS110">_xlfn.CHOOSECOLS(_xlfn._xlws.FILTER(Sheet6_hide!A4:CG81,((Sheet6_hide!D4:D81=Φίλτρο_Επιλογής_Μέτρων!D6)+(Sheet6_hide!E4:E81=Φίλτρο_Επιλογής_Μέτρων!E6)+(Sheet6_hide!F4:F81=Φίλτρο_Επιλογής_Μέτρων!F6)+(Sheet6_hide!G4:G81=Φίλτρο_Επιλογής_Μέτρων!G6)+(Sheet6_hide!H4:H81=Φίλτρο_Επιλογής_Μέτρων!H6)+(Sheet6_hide!I4:I81=Φίλτρο_Επιλογής_Μέτρων!D8))*((Sheet6_hide!Y4:Y81=Φίλτρο_Επιλογής_Μέτρων!D11)+(Sheet6_hide!Z4:Z81=Φίλτρο_Επιλογής_Μέτρων!E11)+(Sheet6_hide!AA4:AA81=Φίλτρο_Επιλογής_Μέτρων!F11)+(Sheet6_hide!AB4:AB81=Φίλτρο_Επιλογής_Μέτρων!G11)+(Sheet6_hide!AC4:AC81=Φίλτρο_Επιλογής_Μέτρων!H11)+(Sheet6_hide!AD4:AD81=Φίλτρο_Επιλογής_Μέτρων!I11)+(Sheet6_hide!AE4:AE81=Φίλτρο_Επιλογής_Μέτρων!J11)+(Sheet6_hide!AF4:AF81=Φίλτρο_Επιλογής_Μέτρων!K11)+(Sheet6_hide!AG4:AG81=Φίλτρο_Επιλογής_Μέτρων!L11)+(Sheet6_hide!AL4:AL81=Φίλτρο_Επιλογής_Μέτρων!D13)+(Sheet6_hide!AM4:AM81=Φίλτρο_Επιλογής_Μέτρων!E13)+(Sheet6_hide!AN4:AN81=Φίλτρο_Επιλογής_Μέτρων!F13)+(Sheet6_hide!AO4:AO81=Φίλτρο_Επιλογής_Μέτρων!G13))*((Sheet6_hide!AP4:AP81=Φίλτρο_Επιλογής_Μέτρων!D16)+(Sheet6_hide!AQ4:AQ81=Φίλτρο_Επιλογής_Μέτρων!E16)+(Sheet6_hide!AR4:AR81=Φίλτρο_Επιλογής_Μέτρων!F16)+(Sheet6_hide!AS4:AS81=Φίλτρο_Επιλογής_Μέτρων!G16)+(Sheet6_hide!AT4:AT81=Φίλτρο_Επιλογής_Μέτρων!H16))*((Sheet6_hide!AZ4:AZ81=Φίλτρο_Επιλογής_Μέτρων!D19)+(Sheet6_hide!BA4:BA81=Φίλτρο_Επιλογής_Μέτρων!E19))*((Sheet6_hide!BD4:BD81=Φίλτρο_Επιλογής_Μέτρων!D22)+(Sheet6_hide!BE4:BE81=Φίλτρο_Επιλογής_Μέτρων!E22)+(Sheet6_hide!BF4:BF81=Φίλτρο_Επιλογής_Μέτρων!F22)+(Sheet6_hide!BG4:BG81=Φίλτρο_Επιλογής_Μέτρων!G22)+(Sheet6_hide!BH4:BH81=Φίλτρο_Επιλογής_Μέτρων!H22))*((Sheet6_hide!BN4:BN81=Φίλτρο_Επιλογής_Μέτρων!D25)+(Sheet6_hide!BO4:BO81=Φίλτρο_Επιλογής_Μέτρων!E25)+(Sheet6_hide!BP4:BP81=Φίλτρο_Επιλογής_Μέτρων!F25)+(Sheet6_hide!BQ4:BQ81=Φίλτρο_Επιλογής_Μέτρων!G25)+(Sheet6_hide!BR4:BR81=Φίλτρο_Επιλογής_Μέτρων!H25))*((Sheet6_hide!BX4:BX81=Φίλτρο_Επιλογής_Μέτρων!D28)+(Sheet6_hide!BY4:BY81=Φίλτρο_Επιλογής_Μέτρων!E28)+(Sheet6_hide!BZ4:BZ81=Φίλτρο_Επιλογής_Μέτρων!F28)+(Sheet6_hide!CA4:CA81=Φίλτρο_Επιλογής_Μέτρων!G28)+(Sheet6_hide!CB4:CB81=Φίλτρο_Επιλογής_Μέτρων!H28))),1,2,3,10,11,12,13,14,15,16,17,18,19,20,21,22,23,24,34,35,36,37,47,48,49,50,51,54,55,61,62,63,64,65,71,72,73,74,75,81,82,83,84,85)</f>
        <v>ΥΔΛ</v>
      </c>
      <c r="C33" s="37" t="str">
        <v>Υψηλής ποιότητας υπηρεσίες και υποδομές δημόσιων συγκοινωνιών για τοπικές λεωφορειακές γραμμές</v>
      </c>
      <c r="D33" s="37" t="str">
        <v>Διακυβέρνηση και κανονισμός λειτουργίας δημόσιων συγκοινωνιών</v>
      </c>
      <c r="E33" s="37" t="str">
        <v>x</v>
      </c>
      <c r="F33" s="37" t="str">
        <v>x</v>
      </c>
      <c r="G33" s="37" t="str">
        <v>x</v>
      </c>
      <c r="H33" s="37" t="str">
        <v>x</v>
      </c>
      <c r="I33" s="37" t="str">
        <v xml:space="preserve"> </v>
      </c>
      <c r="J33" s="37" t="str">
        <v xml:space="preserve"> </v>
      </c>
      <c r="K33" s="37" t="str">
        <v>Ισχυρή</v>
      </c>
      <c r="L33" s="37" t="str">
        <v>Μερική</v>
      </c>
      <c r="M33" s="37" t="str">
        <v>Ισχυρή</v>
      </c>
      <c r="N33" s="37" t="str">
        <v xml:space="preserve"> </v>
      </c>
      <c r="O33" s="37" t="str">
        <v>Μερική</v>
      </c>
      <c r="P33" s="37" t="str">
        <v>Ισχυρή</v>
      </c>
      <c r="Q33" s="37" t="str">
        <v xml:space="preserve"> </v>
      </c>
      <c r="R33" s="37" t="str">
        <v xml:space="preserve"> </v>
      </c>
      <c r="S33" s="37" t="str">
        <v xml:space="preserve"> </v>
      </c>
      <c r="T33" s="37" t="str">
        <v>Ισχυρή</v>
      </c>
      <c r="U33" s="37" t="str">
        <v>Ισχυρή</v>
      </c>
      <c r="V33" s="37" t="str">
        <v>Μερική</v>
      </c>
      <c r="W33" s="37" t="str">
        <v xml:space="preserve"> </v>
      </c>
      <c r="X33" s="37" t="str">
        <v>x</v>
      </c>
      <c r="Y33" s="37" t="str">
        <v/>
      </c>
      <c r="Z33" s="37" t="str">
        <v/>
      </c>
      <c r="AA33" s="37" t="str">
        <v/>
      </c>
      <c r="AB33" s="37" t="str">
        <v/>
      </c>
      <c r="AC33" s="37" t="str">
        <v>x</v>
      </c>
      <c r="AD33" s="37" t="str">
        <v/>
      </c>
      <c r="AE33" s="37" t="str">
        <v/>
      </c>
      <c r="AF33" s="37" t="str">
        <v/>
      </c>
      <c r="AG33" s="37" t="str">
        <v/>
      </c>
      <c r="AH33" s="37" t="str">
        <v>x</v>
      </c>
      <c r="AI33" s="37" t="str">
        <v/>
      </c>
      <c r="AJ33" s="37" t="str">
        <v/>
      </c>
      <c r="AK33" s="37" t="str">
        <v/>
      </c>
      <c r="AL33" s="37" t="str">
        <v/>
      </c>
      <c r="AM33" s="37" t="str">
        <v>x</v>
      </c>
      <c r="AN33" s="37" t="str">
        <v/>
      </c>
      <c r="AO33" s="37" t="str">
        <v/>
      </c>
      <c r="AP33" s="37" t="str">
        <v/>
      </c>
      <c r="AQ33" s="37" t="str">
        <v/>
      </c>
      <c r="AR33" s="37" t="str">
        <v>x</v>
      </c>
      <c r="AS33" s="37" t="str">
        <v/>
      </c>
      <c r="AT33" s="47"/>
      <c r="AU33" s="84"/>
    </row>
    <row r="34" spans="1:47" ht="60" customHeight="1" x14ac:dyDescent="0.35">
      <c r="A34" s="83" t="str" cm="1">
        <f t="array" aca="1" ref="A34" ca="1">IFERROR(_xlfn.LET(_xlpm.f,TRIM(REPLACE(_xlfn.FORMULATEXT(Sheet6_hide!$CH$4:$CH$81),1,1,)),HYPERLINK(_xlfn._xlws.FILTER(MID(_xlpm.f,12,FIND(""",""",_xlpm.f)-12),Sheet6_hide!$C$4:$C$81=D34),"Πρόσβαση στο μέτρο")),"")</f>
        <v>Πρόσβαση στο μέτρο</v>
      </c>
      <c r="B34" s="37" t="str">
        <v>ΥΔΛ</v>
      </c>
      <c r="C34" s="37" t="str">
        <v>Υψηλής ποιότητας υπηρεσίες και υποδομές δημόσιων συγκοινωνιών για τοπικές λεωφορειακές γραμμές</v>
      </c>
      <c r="D34" s="37" t="str">
        <v>Υψηλής ποιότητας τοπικές δημόσιες συγκοινωνίες</v>
      </c>
      <c r="E34" s="37" t="str">
        <v>x</v>
      </c>
      <c r="F34" s="37" t="str">
        <v>x</v>
      </c>
      <c r="G34" s="37" t="str">
        <v>x</v>
      </c>
      <c r="H34" s="37" t="str">
        <v>x</v>
      </c>
      <c r="I34" s="37" t="str">
        <v xml:space="preserve"> </v>
      </c>
      <c r="J34" s="37" t="str">
        <v>x</v>
      </c>
      <c r="K34" s="37" t="str">
        <v>Ισχυρή</v>
      </c>
      <c r="L34" s="37" t="str">
        <v>Μερική</v>
      </c>
      <c r="M34" s="37" t="str">
        <v>Ισχυρή</v>
      </c>
      <c r="N34" s="37" t="str">
        <v xml:space="preserve"> </v>
      </c>
      <c r="O34" s="37" t="str">
        <v>Μερική</v>
      </c>
      <c r="P34" s="37" t="str">
        <v>Ισχυρή</v>
      </c>
      <c r="Q34" s="37" t="str">
        <v xml:space="preserve"> </v>
      </c>
      <c r="R34" s="37" t="str">
        <v xml:space="preserve"> </v>
      </c>
      <c r="S34" s="37" t="str">
        <v xml:space="preserve"> </v>
      </c>
      <c r="T34" s="37" t="str">
        <v>Ισχυρή</v>
      </c>
      <c r="U34" s="37" t="str">
        <v>Ισχυρή</v>
      </c>
      <c r="V34" s="37" t="str">
        <v>Μερική</v>
      </c>
      <c r="W34" s="37" t="str">
        <v xml:space="preserve"> </v>
      </c>
      <c r="X34" s="37" t="str">
        <v>x</v>
      </c>
      <c r="Y34" s="37" t="str">
        <v/>
      </c>
      <c r="Z34" s="37" t="str">
        <v/>
      </c>
      <c r="AA34" s="37" t="str">
        <v/>
      </c>
      <c r="AB34" s="37" t="str">
        <v/>
      </c>
      <c r="AC34" s="37" t="str">
        <v>x</v>
      </c>
      <c r="AD34" s="37" t="str">
        <v/>
      </c>
      <c r="AE34" s="37" t="str">
        <v/>
      </c>
      <c r="AF34" s="37" t="str">
        <v/>
      </c>
      <c r="AG34" s="37" t="str">
        <v/>
      </c>
      <c r="AH34" s="37" t="str">
        <v>x</v>
      </c>
      <c r="AI34" s="37" t="str">
        <v/>
      </c>
      <c r="AJ34" s="37" t="str">
        <v/>
      </c>
      <c r="AK34" s="37" t="str">
        <v/>
      </c>
      <c r="AL34" s="37" t="str">
        <v/>
      </c>
      <c r="AM34" s="37" t="str">
        <v>x</v>
      </c>
      <c r="AN34" s="37" t="str">
        <v/>
      </c>
      <c r="AO34" s="37" t="str">
        <v/>
      </c>
      <c r="AP34" s="37" t="str">
        <v/>
      </c>
      <c r="AQ34" s="37" t="str">
        <v/>
      </c>
      <c r="AR34" s="37" t="str">
        <v>x</v>
      </c>
      <c r="AS34" s="37" t="str">
        <v/>
      </c>
      <c r="AT34" s="47"/>
    </row>
    <row r="35" spans="1:47" ht="60" customHeight="1" x14ac:dyDescent="0.35">
      <c r="A35" s="83" t="str" cm="1">
        <f t="array" aca="1" ref="A35" ca="1">IFERROR(_xlfn.LET(_xlpm.f,TRIM(REPLACE(_xlfn.FORMULATEXT(Sheet6_hide!$CH$4:$CH$81),1,1,)),HYPERLINK(_xlfn._xlws.FILTER(MID(_xlpm.f,12,FIND(""",""",_xlpm.f)-12),Sheet6_hide!$C$4:$C$81=D35),"Πρόσβαση στο μέτρο")),"")</f>
        <v>Πρόσβαση στο μέτρο</v>
      </c>
      <c r="B35" s="37" t="str">
        <v>ΥΔΛ</v>
      </c>
      <c r="C35" s="37" t="str">
        <v>Υψηλής ποιότητας υπηρεσίες και υποδομές δημόσιων συγκοινωνιών για τοπικές λεωφορειακές γραμμές</v>
      </c>
      <c r="D35" s="37" t="str">
        <v>Υποδομή προτεραιότητας για δημόσιες συγκοινωνίες</v>
      </c>
      <c r="E35" s="37" t="str">
        <v>x</v>
      </c>
      <c r="F35" s="37" t="str">
        <v>x</v>
      </c>
      <c r="G35" s="37" t="str">
        <v xml:space="preserve"> </v>
      </c>
      <c r="H35" s="37" t="str">
        <v xml:space="preserve"> </v>
      </c>
      <c r="I35" s="37" t="str">
        <v xml:space="preserve"> </v>
      </c>
      <c r="J35" s="37" t="str">
        <v xml:space="preserve"> </v>
      </c>
      <c r="K35" s="37" t="str">
        <v>Ισχυρή</v>
      </c>
      <c r="L35" s="37" t="str">
        <v>Μερική</v>
      </c>
      <c r="M35" s="37" t="str">
        <v>Ισχυρή</v>
      </c>
      <c r="N35" s="37" t="str">
        <v xml:space="preserve"> </v>
      </c>
      <c r="O35" s="37" t="str">
        <v>Μερική</v>
      </c>
      <c r="P35" s="37" t="str">
        <v>Ισχυρή</v>
      </c>
      <c r="Q35" s="37" t="str">
        <v xml:space="preserve"> </v>
      </c>
      <c r="R35" s="37" t="str">
        <v xml:space="preserve"> </v>
      </c>
      <c r="S35" s="37" t="str">
        <v xml:space="preserve"> </v>
      </c>
      <c r="T35" s="37" t="str">
        <v>Ισχυρή</v>
      </c>
      <c r="U35" s="37" t="str">
        <v>Ισχυρή</v>
      </c>
      <c r="V35" s="37" t="str">
        <v>Μερική</v>
      </c>
      <c r="W35" s="37" t="str">
        <v xml:space="preserve"> </v>
      </c>
      <c r="X35" s="37" t="str">
        <v>x</v>
      </c>
      <c r="Y35" s="37" t="str">
        <v/>
      </c>
      <c r="Z35" s="37" t="str">
        <v/>
      </c>
      <c r="AA35" s="37" t="str">
        <v/>
      </c>
      <c r="AB35" s="37" t="str">
        <v/>
      </c>
      <c r="AC35" s="37" t="str">
        <v>x</v>
      </c>
      <c r="AD35" s="37" t="str">
        <v/>
      </c>
      <c r="AE35" s="37" t="str">
        <v/>
      </c>
      <c r="AF35" s="37" t="str">
        <v/>
      </c>
      <c r="AG35" s="37" t="str">
        <v/>
      </c>
      <c r="AH35" s="37" t="str">
        <v>x</v>
      </c>
      <c r="AI35" s="37" t="str">
        <v/>
      </c>
      <c r="AJ35" s="37" t="str">
        <v/>
      </c>
      <c r="AK35" s="37" t="str">
        <v/>
      </c>
      <c r="AL35" s="37" t="str">
        <v/>
      </c>
      <c r="AM35" s="37" t="str">
        <v>x</v>
      </c>
      <c r="AN35" s="37" t="str">
        <v/>
      </c>
      <c r="AO35" s="37" t="str">
        <v/>
      </c>
      <c r="AP35" s="37" t="str">
        <v/>
      </c>
      <c r="AQ35" s="37" t="str">
        <v/>
      </c>
      <c r="AR35" s="37" t="str">
        <v>x</v>
      </c>
      <c r="AS35" s="37" t="str">
        <v/>
      </c>
      <c r="AT35" s="47"/>
    </row>
    <row r="36" spans="1:47" ht="60" customHeight="1" x14ac:dyDescent="0.35">
      <c r="A36" s="83" t="str" cm="1">
        <f t="array" aca="1" ref="A36" ca="1">IFERROR(_xlfn.LET(_xlpm.f,TRIM(REPLACE(_xlfn.FORMULATEXT(Sheet6_hide!$CH$4:$CH$81),1,1,)),HYPERLINK(_xlfn._xlws.FILTER(MID(_xlpm.f,12,FIND(""",""",_xlpm.f)-12),Sheet6_hide!$C$4:$C$81=D36),"Πρόσβαση στο μέτρο")),"")</f>
        <v>Πρόσβαση στο μέτρο</v>
      </c>
      <c r="B36" s="37" t="str">
        <v>ΥΥΣ</v>
      </c>
      <c r="C36" s="37" t="str">
        <v xml:space="preserve">Υψηλής ποιότητας υποδομές για συστήματα δημόσιων συγκοινωνιών υψηλής χωρητικότητας </v>
      </c>
      <c r="D36" s="37" t="str">
        <v xml:space="preserve">Προαστιακός σιδηρόδρομος </v>
      </c>
      <c r="E36" s="37" t="str">
        <v>x</v>
      </c>
      <c r="F36" s="37" t="str">
        <v xml:space="preserve"> </v>
      </c>
      <c r="G36" s="37" t="str">
        <v xml:space="preserve"> </v>
      </c>
      <c r="H36" s="37" t="str">
        <v xml:space="preserve"> </v>
      </c>
      <c r="I36" s="37" t="str">
        <v>x</v>
      </c>
      <c r="J36" s="37" t="str">
        <v xml:space="preserve"> </v>
      </c>
      <c r="K36" s="37" t="str">
        <v>Ισχυρή</v>
      </c>
      <c r="L36" s="37" t="str">
        <v>Μερική</v>
      </c>
      <c r="M36" s="37" t="str">
        <v>Ισχυρή</v>
      </c>
      <c r="N36" s="37" t="str">
        <v xml:space="preserve"> </v>
      </c>
      <c r="O36" s="37" t="str">
        <v>Μερική</v>
      </c>
      <c r="P36" s="37" t="str">
        <v>Ισχυρή</v>
      </c>
      <c r="Q36" s="37" t="str">
        <v xml:space="preserve"> </v>
      </c>
      <c r="R36" s="37" t="str">
        <v xml:space="preserve"> </v>
      </c>
      <c r="S36" s="37" t="str">
        <v xml:space="preserve"> </v>
      </c>
      <c r="T36" s="37" t="str">
        <v>Ισχυρή</v>
      </c>
      <c r="U36" s="37" t="str">
        <v>Ισχυρή</v>
      </c>
      <c r="V36" s="37" t="str">
        <v>Μερική</v>
      </c>
      <c r="W36" s="37" t="str">
        <v xml:space="preserve"> </v>
      </c>
      <c r="X36" s="37" t="str">
        <v>x</v>
      </c>
      <c r="Y36" s="37" t="str">
        <v/>
      </c>
      <c r="Z36" s="37" t="str">
        <v/>
      </c>
      <c r="AA36" s="37" t="str">
        <v/>
      </c>
      <c r="AB36" s="37" t="str">
        <v/>
      </c>
      <c r="AC36" s="37" t="str">
        <v>x</v>
      </c>
      <c r="AD36" s="37" t="str">
        <v/>
      </c>
      <c r="AE36" s="37" t="str">
        <v/>
      </c>
      <c r="AF36" s="37" t="str">
        <v/>
      </c>
      <c r="AG36" s="37" t="str">
        <v/>
      </c>
      <c r="AH36" s="37" t="str">
        <v/>
      </c>
      <c r="AI36" s="37" t="str">
        <v>x</v>
      </c>
      <c r="AJ36" s="37" t="str">
        <v/>
      </c>
      <c r="AK36" s="37" t="str">
        <v/>
      </c>
      <c r="AL36" s="37" t="str">
        <v/>
      </c>
      <c r="AM36" s="37" t="str">
        <v/>
      </c>
      <c r="AN36" s="37" t="str">
        <v>x</v>
      </c>
      <c r="AO36" s="37" t="str">
        <v/>
      </c>
      <c r="AP36" s="37" t="str">
        <v/>
      </c>
      <c r="AQ36" s="37" t="str">
        <v/>
      </c>
      <c r="AR36" s="37" t="str">
        <v/>
      </c>
      <c r="AS36" s="37" t="str">
        <v>x</v>
      </c>
      <c r="AT36" s="47"/>
    </row>
    <row r="37" spans="1:47" ht="60" customHeight="1" x14ac:dyDescent="0.35">
      <c r="A37" s="83" t="str" cm="1">
        <f t="array" aca="1" ref="A37" ca="1">IFERROR(_xlfn.LET(_xlpm.f,TRIM(REPLACE(_xlfn.FORMULATEXT(Sheet6_hide!$CH$4:$CH$81),1,1,)),HYPERLINK(_xlfn._xlws.FILTER(MID(_xlpm.f,12,FIND(""",""",_xlpm.f)-12),Sheet6_hide!$C$4:$C$81=D37),"Πρόσβαση στο μέτρο")),"")</f>
        <v>Πρόσβαση στο μέτρο</v>
      </c>
      <c r="B37" s="37" t="str">
        <v>ΥΥΣ</v>
      </c>
      <c r="C37" s="37" t="str">
        <v xml:space="preserve">Υψηλής ποιότητας υποδομές για συστήματα δημόσιων συγκοινωνιών υψηλής χωρητικότητας </v>
      </c>
      <c r="D37" s="37" t="str">
        <v>Σύστημα μετρό</v>
      </c>
      <c r="E37" s="37" t="str">
        <v>x</v>
      </c>
      <c r="F37" s="37" t="str">
        <v xml:space="preserve"> </v>
      </c>
      <c r="G37" s="37" t="str">
        <v xml:space="preserve"> </v>
      </c>
      <c r="H37" s="37" t="str">
        <v xml:space="preserve"> </v>
      </c>
      <c r="I37" s="37" t="str">
        <v xml:space="preserve"> </v>
      </c>
      <c r="J37" s="37" t="str">
        <v xml:space="preserve"> </v>
      </c>
      <c r="K37" s="37" t="str">
        <v>Ισχυρή</v>
      </c>
      <c r="L37" s="37" t="str">
        <v>Μερική</v>
      </c>
      <c r="M37" s="37" t="str">
        <v>Ισχυρή</v>
      </c>
      <c r="N37" s="37" t="str">
        <v xml:space="preserve"> </v>
      </c>
      <c r="O37" s="37" t="str">
        <v>Μερική</v>
      </c>
      <c r="P37" s="37" t="str">
        <v>Ισχυρή</v>
      </c>
      <c r="Q37" s="37" t="str">
        <v xml:space="preserve"> </v>
      </c>
      <c r="R37" s="37" t="str">
        <v xml:space="preserve"> </v>
      </c>
      <c r="S37" s="37" t="str">
        <v xml:space="preserve"> </v>
      </c>
      <c r="T37" s="37" t="str">
        <v>Ισχυρή</v>
      </c>
      <c r="U37" s="37" t="str">
        <v>Ισχυρή</v>
      </c>
      <c r="V37" s="37" t="str">
        <v>Μερική</v>
      </c>
      <c r="W37" s="37" t="str">
        <v xml:space="preserve"> </v>
      </c>
      <c r="X37" s="37" t="str">
        <v>x</v>
      </c>
      <c r="Y37" s="37" t="str">
        <v/>
      </c>
      <c r="Z37" s="37" t="str">
        <v/>
      </c>
      <c r="AA37" s="37" t="str">
        <v/>
      </c>
      <c r="AB37" s="37" t="str">
        <v/>
      </c>
      <c r="AC37" s="37" t="str">
        <v>x</v>
      </c>
      <c r="AD37" s="37" t="str">
        <v/>
      </c>
      <c r="AE37" s="37" t="str">
        <v/>
      </c>
      <c r="AF37" s="37" t="str">
        <v/>
      </c>
      <c r="AG37" s="37" t="str">
        <v/>
      </c>
      <c r="AH37" s="37" t="str">
        <v/>
      </c>
      <c r="AI37" s="37" t="str">
        <v>x</v>
      </c>
      <c r="AJ37" s="37" t="str">
        <v/>
      </c>
      <c r="AK37" s="37" t="str">
        <v/>
      </c>
      <c r="AL37" s="37" t="str">
        <v/>
      </c>
      <c r="AM37" s="37" t="str">
        <v/>
      </c>
      <c r="AN37" s="37" t="str">
        <v>x</v>
      </c>
      <c r="AO37" s="37" t="str">
        <v/>
      </c>
      <c r="AP37" s="37" t="str">
        <v/>
      </c>
      <c r="AQ37" s="37" t="str">
        <v/>
      </c>
      <c r="AR37" s="37" t="str">
        <v/>
      </c>
      <c r="AS37" s="37" t="str">
        <v>x</v>
      </c>
      <c r="AT37" s="47"/>
    </row>
    <row r="38" spans="1:47" ht="60" customHeight="1" x14ac:dyDescent="0.35">
      <c r="A38" s="83" t="str" cm="1">
        <f t="array" aca="1" ref="A38" ca="1">IFERROR(_xlfn.LET(_xlpm.f,TRIM(REPLACE(_xlfn.FORMULATEXT(Sheet6_hide!$CH$4:$CH$81),1,1,)),HYPERLINK(_xlfn._xlws.FILTER(MID(_xlpm.f,12,FIND(""",""",_xlpm.f)-12),Sheet6_hide!$C$4:$C$81=D38),"Πρόσβαση στο μέτρο")),"")</f>
        <v>Πρόσβαση στο μέτρο</v>
      </c>
      <c r="B38" s="37" t="str">
        <v>ΥΥΣ</v>
      </c>
      <c r="C38" s="37" t="str">
        <v xml:space="preserve">Υψηλής ποιότητας υποδομές για συστήματα δημόσιων συγκοινωνιών υψηλής χωρητικότητας </v>
      </c>
      <c r="D38" s="37" t="str">
        <v xml:space="preserve">Ελαφρά σιδηροδρομικά συστήματα </v>
      </c>
      <c r="E38" s="37" t="str">
        <v>x</v>
      </c>
      <c r="F38" s="37" t="str">
        <v xml:space="preserve"> </v>
      </c>
      <c r="G38" s="37" t="str">
        <v xml:space="preserve"> </v>
      </c>
      <c r="H38" s="37" t="str">
        <v xml:space="preserve"> </v>
      </c>
      <c r="I38" s="37" t="str">
        <v xml:space="preserve"> </v>
      </c>
      <c r="J38" s="37" t="str">
        <v xml:space="preserve"> </v>
      </c>
      <c r="K38" s="37" t="str">
        <v>Ισχυρή</v>
      </c>
      <c r="L38" s="37" t="str">
        <v>Μερική</v>
      </c>
      <c r="M38" s="37" t="str">
        <v>Ισχυρή</v>
      </c>
      <c r="N38" s="37" t="str">
        <v xml:space="preserve"> </v>
      </c>
      <c r="O38" s="37" t="str">
        <v>Μερική</v>
      </c>
      <c r="P38" s="37" t="str">
        <v>Ισχυρή</v>
      </c>
      <c r="Q38" s="37" t="str">
        <v xml:space="preserve"> </v>
      </c>
      <c r="R38" s="37" t="str">
        <v xml:space="preserve"> </v>
      </c>
      <c r="S38" s="37" t="str">
        <v xml:space="preserve"> </v>
      </c>
      <c r="T38" s="37" t="str">
        <v>Ισχυρή</v>
      </c>
      <c r="U38" s="37" t="str">
        <v>Ισχυρή</v>
      </c>
      <c r="V38" s="37" t="str">
        <v>Μερική</v>
      </c>
      <c r="W38" s="37" t="str">
        <v xml:space="preserve"> </v>
      </c>
      <c r="X38" s="37" t="str">
        <v>x</v>
      </c>
      <c r="Y38" s="37" t="str">
        <v/>
      </c>
      <c r="Z38" s="37" t="str">
        <v/>
      </c>
      <c r="AA38" s="37" t="str">
        <v/>
      </c>
      <c r="AB38" s="37" t="str">
        <v/>
      </c>
      <c r="AC38" s="37" t="str">
        <v>x</v>
      </c>
      <c r="AD38" s="37" t="str">
        <v/>
      </c>
      <c r="AE38" s="37" t="str">
        <v/>
      </c>
      <c r="AF38" s="37" t="str">
        <v/>
      </c>
      <c r="AG38" s="37" t="str">
        <v/>
      </c>
      <c r="AH38" s="37" t="str">
        <v/>
      </c>
      <c r="AI38" s="37" t="str">
        <v>x</v>
      </c>
      <c r="AJ38" s="37" t="str">
        <v/>
      </c>
      <c r="AK38" s="37" t="str">
        <v/>
      </c>
      <c r="AL38" s="37" t="str">
        <v/>
      </c>
      <c r="AM38" s="37" t="str">
        <v/>
      </c>
      <c r="AN38" s="37" t="str">
        <v>x</v>
      </c>
      <c r="AO38" s="37" t="str">
        <v/>
      </c>
      <c r="AP38" s="37" t="str">
        <v/>
      </c>
      <c r="AQ38" s="37" t="str">
        <v/>
      </c>
      <c r="AR38" s="37" t="str">
        <v/>
      </c>
      <c r="AS38" s="37" t="str">
        <v>x</v>
      </c>
      <c r="AT38" s="47"/>
    </row>
    <row r="39" spans="1:47" ht="60" customHeight="1" x14ac:dyDescent="0.35">
      <c r="A39" s="83" t="str" cm="1">
        <f t="array" aca="1" ref="A39" ca="1">IFERROR(_xlfn.LET(_xlpm.f,TRIM(REPLACE(_xlfn.FORMULATEXT(Sheet6_hide!$CH$4:$CH$81),1,1,)),HYPERLINK(_xlfn._xlws.FILTER(MID(_xlpm.f,12,FIND(""",""",_xlpm.f)-12),Sheet6_hide!$C$4:$C$81=D39),"Πρόσβαση στο μέτρο")),"")</f>
        <v>Πρόσβαση στο μέτρο</v>
      </c>
      <c r="B39" s="37" t="str">
        <v>ΥΥΣ</v>
      </c>
      <c r="C39" s="37" t="str">
        <v xml:space="preserve">Υψηλής ποιότητας υποδομές για συστήματα δημόσιων συγκοινωνιών υψηλής χωρητικότητας </v>
      </c>
      <c r="D39" s="37" t="str">
        <v xml:space="preserve">Λεωφορείο ταχείας εξυπηρέτησης </v>
      </c>
      <c r="E39" s="37" t="str">
        <v>x</v>
      </c>
      <c r="F39" s="37" t="str">
        <v>x</v>
      </c>
      <c r="G39" s="37" t="str">
        <v xml:space="preserve"> </v>
      </c>
      <c r="H39" s="37" t="str">
        <v xml:space="preserve"> </v>
      </c>
      <c r="I39" s="37" t="str">
        <v xml:space="preserve"> </v>
      </c>
      <c r="J39" s="37" t="str">
        <v xml:space="preserve"> </v>
      </c>
      <c r="K39" s="37" t="str">
        <v>Ισχυρή</v>
      </c>
      <c r="L39" s="37" t="str">
        <v>Μερική</v>
      </c>
      <c r="M39" s="37" t="str">
        <v>Ισχυρή</v>
      </c>
      <c r="N39" s="37" t="str">
        <v xml:space="preserve"> </v>
      </c>
      <c r="O39" s="37" t="str">
        <v>Μερική</v>
      </c>
      <c r="P39" s="37" t="str">
        <v>Ισχυρή</v>
      </c>
      <c r="Q39" s="37" t="str">
        <v xml:space="preserve"> </v>
      </c>
      <c r="R39" s="37" t="str">
        <v xml:space="preserve"> </v>
      </c>
      <c r="S39" s="37" t="str">
        <v xml:space="preserve"> </v>
      </c>
      <c r="T39" s="37" t="str">
        <v>Ισχυρή</v>
      </c>
      <c r="U39" s="37" t="str">
        <v>Ισχυρή</v>
      </c>
      <c r="V39" s="37" t="str">
        <v>Μερική</v>
      </c>
      <c r="W39" s="37" t="str">
        <v xml:space="preserve"> </v>
      </c>
      <c r="X39" s="37" t="str">
        <v>x</v>
      </c>
      <c r="Y39" s="37" t="str">
        <v/>
      </c>
      <c r="Z39" s="37" t="str">
        <v/>
      </c>
      <c r="AA39" s="37" t="str">
        <v/>
      </c>
      <c r="AB39" s="37" t="str">
        <v/>
      </c>
      <c r="AC39" s="37" t="str">
        <v>x</v>
      </c>
      <c r="AD39" s="37" t="str">
        <v/>
      </c>
      <c r="AE39" s="37" t="str">
        <v/>
      </c>
      <c r="AF39" s="37" t="str">
        <v/>
      </c>
      <c r="AG39" s="37" t="str">
        <v/>
      </c>
      <c r="AH39" s="37" t="str">
        <v/>
      </c>
      <c r="AI39" s="37" t="str">
        <v>x</v>
      </c>
      <c r="AJ39" s="37" t="str">
        <v/>
      </c>
      <c r="AK39" s="37" t="str">
        <v/>
      </c>
      <c r="AL39" s="37" t="str">
        <v/>
      </c>
      <c r="AM39" s="37" t="str">
        <v/>
      </c>
      <c r="AN39" s="37" t="str">
        <v>x</v>
      </c>
      <c r="AO39" s="37" t="str">
        <v/>
      </c>
      <c r="AP39" s="37" t="str">
        <v/>
      </c>
      <c r="AQ39" s="37" t="str">
        <v/>
      </c>
      <c r="AR39" s="37" t="str">
        <v/>
      </c>
      <c r="AS39" s="37" t="str">
        <v>x</v>
      </c>
      <c r="AT39" s="47"/>
    </row>
    <row r="40" spans="1:47" ht="60" customHeight="1" x14ac:dyDescent="0.35">
      <c r="A40" s="83" t="str" cm="1">
        <f t="array" aca="1" ref="A40" ca="1">IFERROR(_xlfn.LET(_xlpm.f,TRIM(REPLACE(_xlfn.FORMULATEXT(Sheet6_hide!$CH$4:$CH$81),1,1,)),HYPERLINK(_xlfn._xlws.FILTER(MID(_xlpm.f,12,FIND(""",""",_xlpm.f)-12),Sheet6_hide!$C$4:$C$81=D40),"Πρόσβαση στο μέτρο")),"")</f>
        <v>Πρόσβαση στο μέτρο</v>
      </c>
      <c r="B40" s="37" t="str">
        <v>ΣΥΔ</v>
      </c>
      <c r="C40" s="37" t="str">
        <v>Υψηλής ποιότητας συνδέσεις υπεραστικών δημοσιών συγκοινωνιών</v>
      </c>
      <c r="D40" s="37" t="str">
        <v xml:space="preserve">Κανονισμός λειτουργίας δημόσιων συγκοινωνιών </v>
      </c>
      <c r="E40" s="37" t="str">
        <v xml:space="preserve"> </v>
      </c>
      <c r="F40" s="37" t="str">
        <v xml:space="preserve"> </v>
      </c>
      <c r="G40" s="37" t="str">
        <v xml:space="preserve"> </v>
      </c>
      <c r="H40" s="37" t="str">
        <v xml:space="preserve"> </v>
      </c>
      <c r="I40" s="37" t="str">
        <v>x</v>
      </c>
      <c r="J40" s="37" t="str">
        <v xml:space="preserve"> </v>
      </c>
      <c r="K40" s="37" t="str">
        <v>Ισχυρή</v>
      </c>
      <c r="L40" s="37" t="str">
        <v>Μερική</v>
      </c>
      <c r="M40" s="37" t="str">
        <v>Ισχυρή</v>
      </c>
      <c r="N40" s="37" t="str">
        <v xml:space="preserve"> </v>
      </c>
      <c r="O40" s="37" t="str">
        <v>Μερική</v>
      </c>
      <c r="P40" s="37" t="str">
        <v>Ισχυρή</v>
      </c>
      <c r="Q40" s="37" t="str">
        <v xml:space="preserve"> </v>
      </c>
      <c r="R40" s="37" t="str">
        <v xml:space="preserve"> </v>
      </c>
      <c r="S40" s="37" t="str">
        <v xml:space="preserve"> </v>
      </c>
      <c r="T40" s="37" t="str">
        <v>Ισχυρή</v>
      </c>
      <c r="U40" s="37" t="str">
        <v>Ισχυρή</v>
      </c>
      <c r="V40" s="37" t="str">
        <v>Μερική</v>
      </c>
      <c r="W40" s="37" t="str">
        <v xml:space="preserve"> </v>
      </c>
      <c r="X40" s="37" t="str">
        <v>x</v>
      </c>
      <c r="Y40" s="37" t="str">
        <v/>
      </c>
      <c r="Z40" s="37" t="str">
        <v/>
      </c>
      <c r="AA40" s="37" t="str">
        <v/>
      </c>
      <c r="AB40" s="37" t="str">
        <v/>
      </c>
      <c r="AC40" s="37" t="str">
        <v>x</v>
      </c>
      <c r="AD40" s="37" t="str">
        <v/>
      </c>
      <c r="AE40" s="37" t="str">
        <v/>
      </c>
      <c r="AF40" s="37" t="str">
        <v/>
      </c>
      <c r="AG40" s="37" t="str">
        <v/>
      </c>
      <c r="AH40" s="37" t="str">
        <v>x</v>
      </c>
      <c r="AI40" s="37" t="str">
        <v/>
      </c>
      <c r="AJ40" s="37" t="str">
        <v/>
      </c>
      <c r="AK40" s="37" t="str">
        <v/>
      </c>
      <c r="AL40" s="37" t="str">
        <v/>
      </c>
      <c r="AM40" s="37" t="str">
        <v>x</v>
      </c>
      <c r="AN40" s="37" t="str">
        <v/>
      </c>
      <c r="AO40" s="37" t="str">
        <v/>
      </c>
      <c r="AP40" s="37" t="str">
        <v/>
      </c>
      <c r="AQ40" s="37" t="str">
        <v/>
      </c>
      <c r="AR40" s="37" t="str">
        <v/>
      </c>
      <c r="AS40" s="37" t="str">
        <v>x</v>
      </c>
      <c r="AT40" s="47"/>
    </row>
    <row r="41" spans="1:47" ht="60" customHeight="1" x14ac:dyDescent="0.35">
      <c r="A41" s="83" t="str" cm="1">
        <f t="array" aca="1" ref="A41" ca="1">IFERROR(_xlfn.LET(_xlpm.f,TRIM(REPLACE(_xlfn.FORMULATEXT(Sheet6_hide!$CH$4:$CH$81),1,1,)),HYPERLINK(_xlfn._xlws.FILTER(MID(_xlpm.f,12,FIND(""",""",_xlpm.f)-12),Sheet6_hide!$C$4:$C$81=D41),"Πρόσβαση στο μέτρο")),"")</f>
        <v>Πρόσβαση στο μέτρο</v>
      </c>
      <c r="B41" s="37" t="str">
        <v>ΣΥΔ</v>
      </c>
      <c r="C41" s="37" t="str">
        <v>Υψηλής ποιότητας συνδέσεις υπεραστικών δημοσιών συγκοινωνιών</v>
      </c>
      <c r="D41" s="37" t="str">
        <v>Ενίσχυση δικτύων και υπηρεσιών υπεραστικών δημόσιων συγκοινωνιών</v>
      </c>
      <c r="E41" s="37" t="str">
        <v xml:space="preserve"> </v>
      </c>
      <c r="F41" s="37" t="str">
        <v xml:space="preserve"> </v>
      </c>
      <c r="G41" s="37" t="str">
        <v xml:space="preserve"> </v>
      </c>
      <c r="H41" s="37" t="str">
        <v xml:space="preserve"> </v>
      </c>
      <c r="I41" s="37" t="str">
        <v>x</v>
      </c>
      <c r="J41" s="37" t="str">
        <v xml:space="preserve"> </v>
      </c>
      <c r="K41" s="37" t="str">
        <v>Ισχυρή</v>
      </c>
      <c r="L41" s="37" t="str">
        <v>Μερική</v>
      </c>
      <c r="M41" s="37" t="str">
        <v>Ισχυρή</v>
      </c>
      <c r="N41" s="37" t="str">
        <v xml:space="preserve"> </v>
      </c>
      <c r="O41" s="37" t="str">
        <v>Μερική</v>
      </c>
      <c r="P41" s="37" t="str">
        <v>Ισχυρή</v>
      </c>
      <c r="Q41" s="37" t="str">
        <v xml:space="preserve"> </v>
      </c>
      <c r="R41" s="37" t="str">
        <v xml:space="preserve"> </v>
      </c>
      <c r="S41" s="37" t="str">
        <v xml:space="preserve"> </v>
      </c>
      <c r="T41" s="37" t="str">
        <v>Ισχυρή</v>
      </c>
      <c r="U41" s="37" t="str">
        <v>Ισχυρή</v>
      </c>
      <c r="V41" s="37" t="str">
        <v>Μερική</v>
      </c>
      <c r="W41" s="37" t="str">
        <v xml:space="preserve"> </v>
      </c>
      <c r="X41" s="37" t="str">
        <v>x</v>
      </c>
      <c r="Y41" s="37" t="str">
        <v/>
      </c>
      <c r="Z41" s="37" t="str">
        <v/>
      </c>
      <c r="AA41" s="37" t="str">
        <v/>
      </c>
      <c r="AB41" s="37" t="str">
        <v/>
      </c>
      <c r="AC41" s="37" t="str">
        <v>x</v>
      </c>
      <c r="AD41" s="37" t="str">
        <v/>
      </c>
      <c r="AE41" s="37" t="str">
        <v/>
      </c>
      <c r="AF41" s="37" t="str">
        <v/>
      </c>
      <c r="AG41" s="37" t="str">
        <v/>
      </c>
      <c r="AH41" s="37" t="str">
        <v>x</v>
      </c>
      <c r="AI41" s="37" t="str">
        <v/>
      </c>
      <c r="AJ41" s="37" t="str">
        <v/>
      </c>
      <c r="AK41" s="37" t="str">
        <v/>
      </c>
      <c r="AL41" s="37" t="str">
        <v/>
      </c>
      <c r="AM41" s="37" t="str">
        <v>x</v>
      </c>
      <c r="AN41" s="37" t="str">
        <v/>
      </c>
      <c r="AO41" s="37" t="str">
        <v/>
      </c>
      <c r="AP41" s="37" t="str">
        <v/>
      </c>
      <c r="AQ41" s="37" t="str">
        <v/>
      </c>
      <c r="AR41" s="37" t="str">
        <v/>
      </c>
      <c r="AS41" s="37" t="str">
        <v>x</v>
      </c>
      <c r="AT41" s="47"/>
    </row>
    <row r="42" spans="1:47" ht="60" customHeight="1" x14ac:dyDescent="0.35">
      <c r="A42" s="83" t="str" cm="1">
        <f t="array" aca="1" ref="A42" ca="1">IFERROR(_xlfn.LET(_xlpm.f,TRIM(REPLACE(_xlfn.FORMULATEXT(Sheet6_hide!$CH$4:$CH$81),1,1,)),HYPERLINK(_xlfn._xlws.FILTER(MID(_xlpm.f,12,FIND(""",""",_xlpm.f)-12),Sheet6_hide!$C$4:$C$81=D42),"Πρόσβαση στο μέτρο")),"")</f>
        <v>Πρόσβαση στο μέτρο</v>
      </c>
      <c r="B42" s="37" t="str">
        <v>ΣΥΔ</v>
      </c>
      <c r="C42" s="37" t="str">
        <v>Υψηλής ποιότητας συνδέσεις υπεραστικών δημοσιών συγκοινωνιών</v>
      </c>
      <c r="D42" s="37" t="str">
        <v xml:space="preserve">Τιμολόγηση δημόσιων συγκοινωνιών </v>
      </c>
      <c r="E42" s="37" t="str">
        <v xml:space="preserve"> </v>
      </c>
      <c r="F42" s="37" t="str">
        <v xml:space="preserve"> </v>
      </c>
      <c r="G42" s="37" t="str">
        <v xml:space="preserve"> </v>
      </c>
      <c r="H42" s="37" t="str">
        <v xml:space="preserve"> </v>
      </c>
      <c r="I42" s="37" t="str">
        <v>x</v>
      </c>
      <c r="J42" s="37" t="str">
        <v xml:space="preserve"> </v>
      </c>
      <c r="K42" s="37" t="str">
        <v>Ισχυρή</v>
      </c>
      <c r="L42" s="37" t="str">
        <v>Μερική</v>
      </c>
      <c r="M42" s="37" t="str">
        <v>Ισχυρή</v>
      </c>
      <c r="N42" s="37" t="str">
        <v xml:space="preserve"> </v>
      </c>
      <c r="O42" s="37" t="str">
        <v>Μερική</v>
      </c>
      <c r="P42" s="37" t="str">
        <v>Ισχυρή</v>
      </c>
      <c r="Q42" s="37" t="str">
        <v xml:space="preserve"> </v>
      </c>
      <c r="R42" s="37" t="str">
        <v xml:space="preserve"> </v>
      </c>
      <c r="S42" s="37" t="str">
        <v xml:space="preserve"> </v>
      </c>
      <c r="T42" s="37" t="str">
        <v>Ισχυρή</v>
      </c>
      <c r="U42" s="37" t="str">
        <v>Ισχυρή</v>
      </c>
      <c r="V42" s="37" t="str">
        <v>Μερική</v>
      </c>
      <c r="W42" s="37" t="str">
        <v xml:space="preserve"> </v>
      </c>
      <c r="X42" s="37" t="str">
        <v>x</v>
      </c>
      <c r="Y42" s="37" t="str">
        <v/>
      </c>
      <c r="Z42" s="37" t="str">
        <v/>
      </c>
      <c r="AA42" s="37" t="str">
        <v/>
      </c>
      <c r="AB42" s="37" t="str">
        <v/>
      </c>
      <c r="AC42" s="37" t="str">
        <v>x</v>
      </c>
      <c r="AD42" s="37" t="str">
        <v/>
      </c>
      <c r="AE42" s="37" t="str">
        <v/>
      </c>
      <c r="AF42" s="37" t="str">
        <v/>
      </c>
      <c r="AG42" s="37" t="str">
        <v/>
      </c>
      <c r="AH42" s="37" t="str">
        <v>x</v>
      </c>
      <c r="AI42" s="37" t="str">
        <v/>
      </c>
      <c r="AJ42" s="37" t="str">
        <v/>
      </c>
      <c r="AK42" s="37" t="str">
        <v/>
      </c>
      <c r="AL42" s="37" t="str">
        <v/>
      </c>
      <c r="AM42" s="37" t="str">
        <v>x</v>
      </c>
      <c r="AN42" s="37" t="str">
        <v/>
      </c>
      <c r="AO42" s="37" t="str">
        <v/>
      </c>
      <c r="AP42" s="37" t="str">
        <v/>
      </c>
      <c r="AQ42" s="37" t="str">
        <v/>
      </c>
      <c r="AR42" s="37" t="str">
        <v/>
      </c>
      <c r="AS42" s="37" t="str">
        <v>x</v>
      </c>
      <c r="AT42" s="47"/>
    </row>
    <row r="43" spans="1:47" ht="60" customHeight="1" x14ac:dyDescent="0.35">
      <c r="A43" s="83" t="str" cm="1">
        <f t="array" aca="1" ref="A43" ca="1">IFERROR(_xlfn.LET(_xlpm.f,TRIM(REPLACE(_xlfn.FORMULATEXT(Sheet6_hide!$CH$4:$CH$81),1,1,)),HYPERLINK(_xlfn._xlws.FILTER(MID(_xlpm.f,12,FIND(""",""",_xlpm.f)-12),Sheet6_hide!$C$4:$C$81=D43),"Πρόσβαση στο μέτρο")),"")</f>
        <v>Πρόσβαση στο μέτρο</v>
      </c>
      <c r="B43" s="37" t="str">
        <v>ΔΠΚ</v>
      </c>
      <c r="C43" s="37" t="str">
        <v>Ευρεία διαθεσιμότητα πληροφόρησης για τη βιώσιμη κινητικότητα σε προσβάσιμη μορφή</v>
      </c>
      <c r="D43" s="37" t="str">
        <v>Οριζόντια και κατακόρυφη σήμανση</v>
      </c>
      <c r="E43" s="37" t="str">
        <v>x</v>
      </c>
      <c r="F43" s="37" t="str">
        <v>x</v>
      </c>
      <c r="G43" s="37" t="str">
        <v>x</v>
      </c>
      <c r="H43" s="37" t="str">
        <v>x</v>
      </c>
      <c r="I43" s="37" t="str">
        <v>x</v>
      </c>
      <c r="J43" s="37" t="str">
        <v>x</v>
      </c>
      <c r="K43" s="37" t="str">
        <v>Ισχυρή</v>
      </c>
      <c r="L43" s="37" t="str">
        <v>Ισχυρή</v>
      </c>
      <c r="M43" s="37" t="str">
        <v>Ισχυρή</v>
      </c>
      <c r="N43" s="37" t="str">
        <v xml:space="preserve"> </v>
      </c>
      <c r="O43" s="37" t="str">
        <v>Μερική</v>
      </c>
      <c r="P43" s="37" t="str">
        <v>Ισχυρή</v>
      </c>
      <c r="Q43" s="37" t="str">
        <v>Ισχυρή</v>
      </c>
      <c r="R43" s="37" t="str">
        <v xml:space="preserve"> </v>
      </c>
      <c r="S43" s="37" t="str">
        <v>Ισχυρή</v>
      </c>
      <c r="T43" s="37" t="str">
        <v>Ισχυρή</v>
      </c>
      <c r="U43" s="37" t="str">
        <v>Μερική</v>
      </c>
      <c r="V43" s="37" t="str">
        <v>Ισχυρή</v>
      </c>
      <c r="W43" s="37" t="str">
        <v xml:space="preserve"> </v>
      </c>
      <c r="X43" s="37" t="str">
        <v/>
      </c>
      <c r="Y43" s="37" t="str">
        <v/>
      </c>
      <c r="Z43" s="37" t="str">
        <v/>
      </c>
      <c r="AA43" s="37" t="str">
        <v>x</v>
      </c>
      <c r="AB43" s="37" t="str">
        <v/>
      </c>
      <c r="AC43" s="37" t="str">
        <v>x</v>
      </c>
      <c r="AD43" s="37" t="str">
        <v/>
      </c>
      <c r="AE43" s="37" t="str">
        <v>x</v>
      </c>
      <c r="AF43" s="37" t="str">
        <v/>
      </c>
      <c r="AG43" s="37" t="str">
        <v/>
      </c>
      <c r="AH43" s="37" t="str">
        <v/>
      </c>
      <c r="AI43" s="37" t="str">
        <v/>
      </c>
      <c r="AJ43" s="37" t="str">
        <v>x</v>
      </c>
      <c r="AK43" s="37" t="str">
        <v/>
      </c>
      <c r="AL43" s="37" t="str">
        <v/>
      </c>
      <c r="AM43" s="37" t="str">
        <v/>
      </c>
      <c r="AN43" s="37" t="str">
        <v/>
      </c>
      <c r="AO43" s="37" t="str">
        <v>x</v>
      </c>
      <c r="AP43" s="37" t="str">
        <v/>
      </c>
      <c r="AQ43" s="37" t="str">
        <v/>
      </c>
      <c r="AR43" s="37" t="str">
        <v/>
      </c>
      <c r="AS43" s="37" t="str">
        <v/>
      </c>
      <c r="AT43" s="47"/>
    </row>
    <row r="44" spans="1:47" ht="60" customHeight="1" x14ac:dyDescent="0.35">
      <c r="A44" s="83" t="str" cm="1">
        <f t="array" aca="1" ref="A44" ca="1">IFERROR(_xlfn.LET(_xlpm.f,TRIM(REPLACE(_xlfn.FORMULATEXT(Sheet6_hide!$CH$4:$CH$81),1,1,)),HYPERLINK(_xlfn._xlws.FILTER(MID(_xlpm.f,12,FIND(""",""",_xlpm.f)-12),Sheet6_hide!$C$4:$C$81=D44),"Πρόσβαση στο μέτρο")),"")</f>
        <v>Πρόσβαση στο μέτρο</v>
      </c>
      <c r="B44" s="37" t="str">
        <v>ΔΠΚ</v>
      </c>
      <c r="C44" s="37" t="str">
        <v>Ευρεία διαθεσιμότητα πληροφόρησης για τη βιώσιμη κινητικότητα σε προσβάσιμη μορφή</v>
      </c>
      <c r="D44" s="37" t="str">
        <v>Πινακίδες Μεταβλητών Μηνυμάτων</v>
      </c>
      <c r="E44" s="37" t="str">
        <v>x</v>
      </c>
      <c r="F44" s="37" t="str">
        <v>x</v>
      </c>
      <c r="G44" s="37" t="str">
        <v>x</v>
      </c>
      <c r="H44" s="37" t="str">
        <v>x</v>
      </c>
      <c r="I44" s="37" t="str">
        <v>x</v>
      </c>
      <c r="J44" s="37" t="str">
        <v>x</v>
      </c>
      <c r="K44" s="37" t="str">
        <v>Ισχυρή</v>
      </c>
      <c r="L44" s="37" t="str">
        <v>Ισχυρή</v>
      </c>
      <c r="M44" s="37" t="str">
        <v>Ισχυρή</v>
      </c>
      <c r="N44" s="37" t="str">
        <v xml:space="preserve"> </v>
      </c>
      <c r="O44" s="37" t="str">
        <v>Μερική</v>
      </c>
      <c r="P44" s="37" t="str">
        <v>Ισχυρή</v>
      </c>
      <c r="Q44" s="37" t="str">
        <v>Ισχυρή</v>
      </c>
      <c r="R44" s="37" t="str">
        <v xml:space="preserve"> </v>
      </c>
      <c r="S44" s="37" t="str">
        <v>Ισχυρή</v>
      </c>
      <c r="T44" s="37" t="str">
        <v>Ισχυρή</v>
      </c>
      <c r="U44" s="37" t="str">
        <v>Μερική</v>
      </c>
      <c r="V44" s="37" t="str">
        <v>Ισχυρή</v>
      </c>
      <c r="W44" s="37" t="str">
        <v xml:space="preserve"> </v>
      </c>
      <c r="X44" s="37" t="str">
        <v/>
      </c>
      <c r="Y44" s="37" t="str">
        <v/>
      </c>
      <c r="Z44" s="37" t="str">
        <v/>
      </c>
      <c r="AA44" s="37" t="str">
        <v>x</v>
      </c>
      <c r="AB44" s="37" t="str">
        <v/>
      </c>
      <c r="AC44" s="37" t="str">
        <v>x</v>
      </c>
      <c r="AD44" s="37" t="str">
        <v/>
      </c>
      <c r="AE44" s="37" t="str">
        <v>x</v>
      </c>
      <c r="AF44" s="37" t="str">
        <v/>
      </c>
      <c r="AG44" s="37" t="str">
        <v/>
      </c>
      <c r="AH44" s="37" t="str">
        <v/>
      </c>
      <c r="AI44" s="37" t="str">
        <v/>
      </c>
      <c r="AJ44" s="37" t="str">
        <v>x</v>
      </c>
      <c r="AK44" s="37" t="str">
        <v/>
      </c>
      <c r="AL44" s="37" t="str">
        <v/>
      </c>
      <c r="AM44" s="37" t="str">
        <v/>
      </c>
      <c r="AN44" s="37" t="str">
        <v/>
      </c>
      <c r="AO44" s="37" t="str">
        <v>x</v>
      </c>
      <c r="AP44" s="37" t="str">
        <v/>
      </c>
      <c r="AQ44" s="37" t="str">
        <v/>
      </c>
      <c r="AR44" s="37" t="str">
        <v/>
      </c>
      <c r="AS44" s="37" t="str">
        <v/>
      </c>
      <c r="AT44" s="47"/>
    </row>
    <row r="45" spans="1:47" ht="60" customHeight="1" x14ac:dyDescent="0.35">
      <c r="A45" s="83" t="str" cm="1">
        <f t="array" aca="1" ref="A45" ca="1">IFERROR(_xlfn.LET(_xlpm.f,TRIM(REPLACE(_xlfn.FORMULATEXT(Sheet6_hide!$CH$4:$CH$81),1,1,)),HYPERLINK(_xlfn._xlws.FILTER(MID(_xlpm.f,12,FIND(""",""",_xlpm.f)-12),Sheet6_hide!$C$4:$C$81=D45),"Πρόσβαση στο μέτρο")),"")</f>
        <v>Πρόσβαση στο μέτρο</v>
      </c>
      <c r="B45" s="37" t="str">
        <v>ΔΠΚ</v>
      </c>
      <c r="C45" s="37" t="str">
        <v>Ευρεία διαθεσιμότητα πληροφόρησης για τη βιώσιμη κινητικότητα σε προσβάσιμη μορφή</v>
      </c>
      <c r="D45" s="37" t="str">
        <v>Συμβατική πληροφόρηση για υπηρεσίες δημοσίων συγκοινωνιών</v>
      </c>
      <c r="E45" s="37" t="str">
        <v>x</v>
      </c>
      <c r="F45" s="37" t="str">
        <v>x</v>
      </c>
      <c r="G45" s="37" t="str">
        <v>x</v>
      </c>
      <c r="H45" s="37" t="str">
        <v>x</v>
      </c>
      <c r="I45" s="37" t="str">
        <v>x</v>
      </c>
      <c r="J45" s="37" t="str">
        <v>x</v>
      </c>
      <c r="K45" s="37" t="str">
        <v>Ισχυρή</v>
      </c>
      <c r="L45" s="37" t="str">
        <v>Ισχυρή</v>
      </c>
      <c r="M45" s="37" t="str">
        <v>Ισχυρή</v>
      </c>
      <c r="N45" s="37" t="str">
        <v xml:space="preserve"> </v>
      </c>
      <c r="O45" s="37" t="str">
        <v>Μερική</v>
      </c>
      <c r="P45" s="37" t="str">
        <v>Ισχυρή</v>
      </c>
      <c r="Q45" s="37" t="str">
        <v>Ισχυρή</v>
      </c>
      <c r="R45" s="37" t="str">
        <v xml:space="preserve"> </v>
      </c>
      <c r="S45" s="37" t="str">
        <v>Ισχυρή</v>
      </c>
      <c r="T45" s="37" t="str">
        <v>Ισχυρή</v>
      </c>
      <c r="U45" s="37" t="str">
        <v>Μερική</v>
      </c>
      <c r="V45" s="37" t="str">
        <v>Ισχυρή</v>
      </c>
      <c r="W45" s="37" t="str">
        <v xml:space="preserve"> </v>
      </c>
      <c r="X45" s="37" t="str">
        <v/>
      </c>
      <c r="Y45" s="37" t="str">
        <v/>
      </c>
      <c r="Z45" s="37" t="str">
        <v/>
      </c>
      <c r="AA45" s="37" t="str">
        <v>x</v>
      </c>
      <c r="AB45" s="37" t="str">
        <v/>
      </c>
      <c r="AC45" s="37" t="str">
        <v>x</v>
      </c>
      <c r="AD45" s="37" t="str">
        <v/>
      </c>
      <c r="AE45" s="37" t="str">
        <v>x</v>
      </c>
      <c r="AF45" s="37" t="str">
        <v/>
      </c>
      <c r="AG45" s="37" t="str">
        <v/>
      </c>
      <c r="AH45" s="37" t="str">
        <v/>
      </c>
      <c r="AI45" s="37" t="str">
        <v/>
      </c>
      <c r="AJ45" s="37" t="str">
        <v>x</v>
      </c>
      <c r="AK45" s="37" t="str">
        <v/>
      </c>
      <c r="AL45" s="37" t="str">
        <v/>
      </c>
      <c r="AM45" s="37" t="str">
        <v/>
      </c>
      <c r="AN45" s="37" t="str">
        <v/>
      </c>
      <c r="AO45" s="37" t="str">
        <v>x</v>
      </c>
      <c r="AP45" s="37" t="str">
        <v/>
      </c>
      <c r="AQ45" s="37" t="str">
        <v/>
      </c>
      <c r="AR45" s="37" t="str">
        <v/>
      </c>
      <c r="AS45" s="37" t="str">
        <v/>
      </c>
      <c r="AT45" s="47"/>
    </row>
    <row r="46" spans="1:47" ht="60" customHeight="1" x14ac:dyDescent="0.35">
      <c r="A46" s="83" t="str" cm="1">
        <f t="array" aca="1" ref="A46" ca="1">IFERROR(_xlfn.LET(_xlpm.f,TRIM(REPLACE(_xlfn.FORMULATEXT(Sheet6_hide!$CH$4:$CH$81),1,1,)),HYPERLINK(_xlfn._xlws.FILTER(MID(_xlpm.f,12,FIND(""",""",_xlpm.f)-12),Sheet6_hide!$C$4:$C$81=D46),"Πρόσβαση στο μέτρο")),"")</f>
        <v>Πρόσβαση στο μέτρο</v>
      </c>
      <c r="B46" s="37" t="str">
        <v>ΔΠΚ</v>
      </c>
      <c r="C46" s="37" t="str">
        <v>Ευρεία διαθεσιμότητα πληροφόρησης για τη βιώσιμη κινητικότητα σε προσβάσιμη μορφή</v>
      </c>
      <c r="D46" s="37" t="str">
        <v>Πληροφόρηση για υπηρεσίες δημοσίων συγκοινωνιών σε πραγματικό χρόνο</v>
      </c>
      <c r="E46" s="37" t="str">
        <v>x</v>
      </c>
      <c r="F46" s="37" t="str">
        <v>x</v>
      </c>
      <c r="G46" s="37" t="str">
        <v xml:space="preserve"> </v>
      </c>
      <c r="H46" s="37" t="str">
        <v xml:space="preserve"> </v>
      </c>
      <c r="I46" s="37" t="str">
        <v>x</v>
      </c>
      <c r="J46" s="37" t="str">
        <v>x</v>
      </c>
      <c r="K46" s="37" t="str">
        <v>Ισχυρή</v>
      </c>
      <c r="L46" s="37" t="str">
        <v>Ισχυρή</v>
      </c>
      <c r="M46" s="37" t="str">
        <v>Ισχυρή</v>
      </c>
      <c r="N46" s="37" t="str">
        <v xml:space="preserve"> </v>
      </c>
      <c r="O46" s="37" t="str">
        <v>Μερική</v>
      </c>
      <c r="P46" s="37" t="str">
        <v>Ισχυρή</v>
      </c>
      <c r="Q46" s="37" t="str">
        <v>Ισχυρή</v>
      </c>
      <c r="R46" s="37" t="str">
        <v xml:space="preserve"> </v>
      </c>
      <c r="S46" s="37" t="str">
        <v>Ισχυρή</v>
      </c>
      <c r="T46" s="37" t="str">
        <v>Ισχυρή</v>
      </c>
      <c r="U46" s="37" t="str">
        <v>Μερική</v>
      </c>
      <c r="V46" s="37" t="str">
        <v>Ισχυρή</v>
      </c>
      <c r="W46" s="37" t="str">
        <v xml:space="preserve"> </v>
      </c>
      <c r="X46" s="37" t="str">
        <v/>
      </c>
      <c r="Y46" s="37" t="str">
        <v/>
      </c>
      <c r="Z46" s="37" t="str">
        <v/>
      </c>
      <c r="AA46" s="37" t="str">
        <v>x</v>
      </c>
      <c r="AB46" s="37" t="str">
        <v/>
      </c>
      <c r="AC46" s="37" t="str">
        <v>x</v>
      </c>
      <c r="AD46" s="37" t="str">
        <v/>
      </c>
      <c r="AE46" s="37" t="str">
        <v>x</v>
      </c>
      <c r="AF46" s="37" t="str">
        <v/>
      </c>
      <c r="AG46" s="37" t="str">
        <v/>
      </c>
      <c r="AH46" s="37" t="str">
        <v/>
      </c>
      <c r="AI46" s="37" t="str">
        <v/>
      </c>
      <c r="AJ46" s="37" t="str">
        <v>x</v>
      </c>
      <c r="AK46" s="37" t="str">
        <v/>
      </c>
      <c r="AL46" s="37" t="str">
        <v/>
      </c>
      <c r="AM46" s="37" t="str">
        <v/>
      </c>
      <c r="AN46" s="37" t="str">
        <v/>
      </c>
      <c r="AO46" s="37" t="str">
        <v>x</v>
      </c>
      <c r="AP46" s="37" t="str">
        <v/>
      </c>
      <c r="AQ46" s="37" t="str">
        <v/>
      </c>
      <c r="AR46" s="37" t="str">
        <v/>
      </c>
      <c r="AS46" s="37" t="str">
        <v/>
      </c>
      <c r="AT46" s="47"/>
    </row>
    <row r="47" spans="1:47" ht="60" customHeight="1" x14ac:dyDescent="0.35">
      <c r="A47" s="83" t="str" cm="1">
        <f t="array" aca="1" ref="A47" ca="1">IFERROR(_xlfn.LET(_xlpm.f,TRIM(REPLACE(_xlfn.FORMULATEXT(Sheet6_hide!$CH$4:$CH$81),1,1,)),HYPERLINK(_xlfn._xlws.FILTER(MID(_xlpm.f,12,FIND(""",""",_xlpm.f)-12),Sheet6_hide!$C$4:$C$81=D47),"Πρόσβαση στο μέτρο")),"")</f>
        <v>Πρόσβαση στο μέτρο</v>
      </c>
      <c r="B47" s="37" t="str">
        <v>ΔΠΚ</v>
      </c>
      <c r="C47" s="37" t="str">
        <v>Ευρεία διαθεσιμότητα πληροφόρησης για τη βιώσιμη κινητικότητα σε προσβάσιμη μορφή</v>
      </c>
      <c r="D47" s="37" t="str">
        <v>Συστήματα πληροφόρησης πολυτροπικών μεταφορών</v>
      </c>
      <c r="E47" s="37" t="str">
        <v>x</v>
      </c>
      <c r="F47" s="37" t="str">
        <v>x</v>
      </c>
      <c r="G47" s="37" t="str">
        <v>x</v>
      </c>
      <c r="H47" s="37" t="str">
        <v>x</v>
      </c>
      <c r="I47" s="37" t="str">
        <v>x</v>
      </c>
      <c r="J47" s="37" t="str">
        <v>x</v>
      </c>
      <c r="K47" s="37" t="str">
        <v>Ισχυρή</v>
      </c>
      <c r="L47" s="37" t="str">
        <v>Ισχυρή</v>
      </c>
      <c r="M47" s="37" t="str">
        <v>Ισχυρή</v>
      </c>
      <c r="N47" s="37" t="str">
        <v xml:space="preserve"> </v>
      </c>
      <c r="O47" s="37" t="str">
        <v>Μερική</v>
      </c>
      <c r="P47" s="37" t="str">
        <v>Ισχυρή</v>
      </c>
      <c r="Q47" s="37" t="str">
        <v>Ισχυρή</v>
      </c>
      <c r="R47" s="37" t="str">
        <v xml:space="preserve"> </v>
      </c>
      <c r="S47" s="37" t="str">
        <v>Ισχυρή</v>
      </c>
      <c r="T47" s="37" t="str">
        <v>Ισχυρή</v>
      </c>
      <c r="U47" s="37" t="str">
        <v>Μερική</v>
      </c>
      <c r="V47" s="37" t="str">
        <v>Ισχυρή</v>
      </c>
      <c r="W47" s="37" t="str">
        <v xml:space="preserve"> </v>
      </c>
      <c r="X47" s="37" t="str">
        <v/>
      </c>
      <c r="Y47" s="37" t="str">
        <v/>
      </c>
      <c r="Z47" s="37" t="str">
        <v/>
      </c>
      <c r="AA47" s="37" t="str">
        <v>x</v>
      </c>
      <c r="AB47" s="37" t="str">
        <v/>
      </c>
      <c r="AC47" s="37" t="str">
        <v>x</v>
      </c>
      <c r="AD47" s="37" t="str">
        <v/>
      </c>
      <c r="AE47" s="37" t="str">
        <v>x</v>
      </c>
      <c r="AF47" s="37" t="str">
        <v/>
      </c>
      <c r="AG47" s="37" t="str">
        <v/>
      </c>
      <c r="AH47" s="37" t="str">
        <v/>
      </c>
      <c r="AI47" s="37" t="str">
        <v/>
      </c>
      <c r="AJ47" s="37" t="str">
        <v>x</v>
      </c>
      <c r="AK47" s="37" t="str">
        <v/>
      </c>
      <c r="AL47" s="37" t="str">
        <v/>
      </c>
      <c r="AM47" s="37" t="str">
        <v/>
      </c>
      <c r="AN47" s="37" t="str">
        <v/>
      </c>
      <c r="AO47" s="37" t="str">
        <v>x</v>
      </c>
      <c r="AP47" s="37" t="str">
        <v/>
      </c>
      <c r="AQ47" s="37" t="str">
        <v/>
      </c>
      <c r="AR47" s="37" t="str">
        <v/>
      </c>
      <c r="AS47" s="37" t="str">
        <v/>
      </c>
      <c r="AT47" s="47"/>
    </row>
    <row r="48" spans="1:47" ht="60" customHeight="1" x14ac:dyDescent="0.35">
      <c r="A48" s="83" t="str" cm="1">
        <f t="array" aca="1" ref="A48" ca="1">IFERROR(_xlfn.LET(_xlpm.f,TRIM(REPLACE(_xlfn.FORMULATEXT(Sheet6_hide!$CH$4:$CH$81),1,1,)),HYPERLINK(_xlfn._xlws.FILTER(MID(_xlpm.f,12,FIND(""",""",_xlpm.f)-12),Sheet6_hide!$C$4:$C$81=D48),"Πρόσβαση στο μέτρο")),"")</f>
        <v>Πρόσβαση στο μέτρο</v>
      </c>
      <c r="B48" s="37" t="str">
        <v>ΔΠΚ</v>
      </c>
      <c r="C48" s="37" t="str">
        <v>Ευρεία διαθεσιμότητα πληροφόρησης για τη βιώσιμη κινητικότητα σε προσβάσιμη μορφή</v>
      </c>
      <c r="D48" s="37" t="str">
        <v>Συστήματα σχεδιασμού πολυτροπικών μεταφορών</v>
      </c>
      <c r="E48" s="37" t="str">
        <v>x</v>
      </c>
      <c r="F48" s="37" t="str">
        <v>x</v>
      </c>
      <c r="G48" s="37" t="str">
        <v xml:space="preserve"> </v>
      </c>
      <c r="H48" s="37" t="str">
        <v xml:space="preserve"> </v>
      </c>
      <c r="I48" s="37" t="str">
        <v>x</v>
      </c>
      <c r="J48" s="37" t="str">
        <v>x</v>
      </c>
      <c r="K48" s="37" t="str">
        <v>Ισχυρή</v>
      </c>
      <c r="L48" s="37" t="str">
        <v>Ισχυρή</v>
      </c>
      <c r="M48" s="37" t="str">
        <v>Ισχυρή</v>
      </c>
      <c r="N48" s="37" t="str">
        <v xml:space="preserve"> </v>
      </c>
      <c r="O48" s="37" t="str">
        <v>Μερική</v>
      </c>
      <c r="P48" s="37" t="str">
        <v>Ισχυρή</v>
      </c>
      <c r="Q48" s="37" t="str">
        <v>Ισχυρή</v>
      </c>
      <c r="R48" s="37" t="str">
        <v xml:space="preserve"> </v>
      </c>
      <c r="S48" s="37" t="str">
        <v>Ισχυρή</v>
      </c>
      <c r="T48" s="37" t="str">
        <v>Ισχυρή</v>
      </c>
      <c r="U48" s="37" t="str">
        <v>Μερική</v>
      </c>
      <c r="V48" s="37" t="str">
        <v>Ισχυρή</v>
      </c>
      <c r="W48" s="37" t="str">
        <v xml:space="preserve"> </v>
      </c>
      <c r="X48" s="37" t="str">
        <v/>
      </c>
      <c r="Y48" s="37" t="str">
        <v/>
      </c>
      <c r="Z48" s="37" t="str">
        <v/>
      </c>
      <c r="AA48" s="37" t="str">
        <v>x</v>
      </c>
      <c r="AB48" s="37" t="str">
        <v/>
      </c>
      <c r="AC48" s="37" t="str">
        <v>x</v>
      </c>
      <c r="AD48" s="37" t="str">
        <v/>
      </c>
      <c r="AE48" s="37" t="str">
        <v>x</v>
      </c>
      <c r="AF48" s="37" t="str">
        <v/>
      </c>
      <c r="AG48" s="37" t="str">
        <v/>
      </c>
      <c r="AH48" s="37" t="str">
        <v/>
      </c>
      <c r="AI48" s="37" t="str">
        <v/>
      </c>
      <c r="AJ48" s="37" t="str">
        <v>x</v>
      </c>
      <c r="AK48" s="37" t="str">
        <v/>
      </c>
      <c r="AL48" s="37" t="str">
        <v/>
      </c>
      <c r="AM48" s="37" t="str">
        <v/>
      </c>
      <c r="AN48" s="37" t="str">
        <v/>
      </c>
      <c r="AO48" s="37" t="str">
        <v>x</v>
      </c>
      <c r="AP48" s="37" t="str">
        <v/>
      </c>
      <c r="AQ48" s="37" t="str">
        <v/>
      </c>
      <c r="AR48" s="37" t="str">
        <v/>
      </c>
      <c r="AS48" s="37" t="str">
        <v/>
      </c>
      <c r="AT48" s="47"/>
    </row>
    <row r="49" spans="1:46" ht="60" customHeight="1" x14ac:dyDescent="0.35">
      <c r="A49" s="83" t="str" cm="1">
        <f t="array" aca="1" ref="A49" ca="1">IFERROR(_xlfn.LET(_xlpm.f,TRIM(REPLACE(_xlfn.FORMULATEXT(Sheet6_hide!$CH$4:$CH$81),1,1,)),HYPERLINK(_xlfn._xlws.FILTER(MID(_xlpm.f,12,FIND(""",""",_xlpm.f)-12),Sheet6_hide!$C$4:$C$81=D49),"Πρόσβαση στο μέτρο")),"")</f>
        <v>Πρόσβαση στο μέτρο</v>
      </c>
      <c r="B49" s="37" t="str">
        <v>ΔΠΚ</v>
      </c>
      <c r="C49" s="37" t="str">
        <v>Ευρεία διαθεσιμότητα πληροφόρησης για τη βιώσιμη κινητικότητα σε προσβάσιμη μορφή</v>
      </c>
      <c r="D49" s="37" t="str">
        <v>Μορφότυποι πληροφόρησης σε προσβάσιμη μορφή</v>
      </c>
      <c r="E49" s="37" t="str">
        <v>x</v>
      </c>
      <c r="F49" s="37" t="str">
        <v>x</v>
      </c>
      <c r="G49" s="37" t="str">
        <v>x</v>
      </c>
      <c r="H49" s="37" t="str">
        <v>x</v>
      </c>
      <c r="I49" s="37" t="str">
        <v>x</v>
      </c>
      <c r="J49" s="37" t="str">
        <v>x</v>
      </c>
      <c r="K49" s="37" t="str">
        <v>Ισχυρή</v>
      </c>
      <c r="L49" s="37" t="str">
        <v>Ισχυρή</v>
      </c>
      <c r="M49" s="37" t="str">
        <v>Ισχυρή</v>
      </c>
      <c r="N49" s="37" t="str">
        <v xml:space="preserve"> </v>
      </c>
      <c r="O49" s="37" t="str">
        <v>Μερική</v>
      </c>
      <c r="P49" s="37" t="str">
        <v>Ισχυρή</v>
      </c>
      <c r="Q49" s="37" t="str">
        <v>Ισχυρή</v>
      </c>
      <c r="R49" s="37" t="str">
        <v xml:space="preserve"> </v>
      </c>
      <c r="S49" s="37" t="str">
        <v>Ισχυρή</v>
      </c>
      <c r="T49" s="37" t="str">
        <v>Ισχυρή</v>
      </c>
      <c r="U49" s="37" t="str">
        <v>Μερική</v>
      </c>
      <c r="V49" s="37" t="str">
        <v>Ισχυρή</v>
      </c>
      <c r="W49" s="37" t="str">
        <v xml:space="preserve"> </v>
      </c>
      <c r="X49" s="37" t="str">
        <v/>
      </c>
      <c r="Y49" s="37" t="str">
        <v/>
      </c>
      <c r="Z49" s="37" t="str">
        <v/>
      </c>
      <c r="AA49" s="37" t="str">
        <v>x</v>
      </c>
      <c r="AB49" s="37" t="str">
        <v/>
      </c>
      <c r="AC49" s="37" t="str">
        <v>x</v>
      </c>
      <c r="AD49" s="37" t="str">
        <v/>
      </c>
      <c r="AE49" s="37" t="str">
        <v>x</v>
      </c>
      <c r="AF49" s="37" t="str">
        <v/>
      </c>
      <c r="AG49" s="37" t="str">
        <v/>
      </c>
      <c r="AH49" s="37" t="str">
        <v/>
      </c>
      <c r="AI49" s="37" t="str">
        <v/>
      </c>
      <c r="AJ49" s="37" t="str">
        <v>x</v>
      </c>
      <c r="AK49" s="37" t="str">
        <v/>
      </c>
      <c r="AL49" s="37" t="str">
        <v/>
      </c>
      <c r="AM49" s="37" t="str">
        <v/>
      </c>
      <c r="AN49" s="37" t="str">
        <v/>
      </c>
      <c r="AO49" s="37" t="str">
        <v>x</v>
      </c>
      <c r="AP49" s="37" t="str">
        <v/>
      </c>
      <c r="AQ49" s="37" t="str">
        <v/>
      </c>
      <c r="AR49" s="37" t="str">
        <v/>
      </c>
      <c r="AS49" s="37" t="str">
        <v/>
      </c>
      <c r="AT49" s="47"/>
    </row>
    <row r="50" spans="1:46" ht="60" customHeight="1" x14ac:dyDescent="0.35">
      <c r="A50" s="83" t="str" cm="1">
        <f t="array" aca="1" ref="A50" ca="1">IFERROR(_xlfn.LET(_xlpm.f,TRIM(REPLACE(_xlfn.FORMULATEXT(Sheet6_hide!$CH$4:$CH$81),1,1,)),HYPERLINK(_xlfn._xlws.FILTER(MID(_xlpm.f,12,FIND(""",""",_xlpm.f)-12),Sheet6_hide!$C$4:$C$81=D50),"Πρόσβαση στο μέτρο")),"")</f>
        <v>Πρόσβαση στο μέτρο</v>
      </c>
      <c r="B50" s="37" t="str">
        <v>ΚΑΠ</v>
      </c>
      <c r="C50" s="37" t="str">
        <v xml:space="preserve">Κίνητρα για την αύξηση της πλήρωσης των επιβατικών οχημάτων </v>
      </c>
      <c r="D50" s="37" t="str">
        <v xml:space="preserve">Λωρίδες υψηλής πλήρωσης οχημάτων </v>
      </c>
      <c r="E50" s="37" t="str">
        <v xml:space="preserve"> </v>
      </c>
      <c r="F50" s="37" t="str">
        <v xml:space="preserve"> </v>
      </c>
      <c r="G50" s="37" t="str">
        <v xml:space="preserve"> </v>
      </c>
      <c r="H50" s="37" t="str">
        <v xml:space="preserve"> </v>
      </c>
      <c r="I50" s="37" t="str">
        <v>x</v>
      </c>
      <c r="J50" s="37" t="str">
        <v xml:space="preserve"> </v>
      </c>
      <c r="K50" s="37" t="str">
        <v xml:space="preserve"> </v>
      </c>
      <c r="L50" s="37" t="str">
        <v xml:space="preserve"> </v>
      </c>
      <c r="M50" s="37" t="str">
        <v xml:space="preserve"> </v>
      </c>
      <c r="N50" s="37" t="str">
        <v>Ισχυρή</v>
      </c>
      <c r="O50" s="37" t="str">
        <v>Ισχυρή</v>
      </c>
      <c r="P50" s="37" t="str">
        <v>Ισχυρή</v>
      </c>
      <c r="Q50" s="37" t="str">
        <v xml:space="preserve"> </v>
      </c>
      <c r="R50" s="37" t="str">
        <v xml:space="preserve"> </v>
      </c>
      <c r="S50" s="37" t="str">
        <v>Μερική</v>
      </c>
      <c r="T50" s="37" t="str">
        <v xml:space="preserve"> </v>
      </c>
      <c r="U50" s="37" t="str">
        <v>Ισχυρή</v>
      </c>
      <c r="V50" s="37" t="str">
        <v>Μερική</v>
      </c>
      <c r="W50" s="37" t="str">
        <v xml:space="preserve"> </v>
      </c>
      <c r="X50" s="37" t="str">
        <v>x</v>
      </c>
      <c r="Y50" s="37" t="str">
        <v>x</v>
      </c>
      <c r="Z50" s="37" t="str">
        <v/>
      </c>
      <c r="AA50" s="37" t="str">
        <v/>
      </c>
      <c r="AB50" s="37" t="str">
        <v/>
      </c>
      <c r="AC50" s="37" t="str">
        <v>x</v>
      </c>
      <c r="AD50" s="37" t="str">
        <v/>
      </c>
      <c r="AE50" s="37" t="str">
        <v/>
      </c>
      <c r="AF50" s="37" t="str">
        <v/>
      </c>
      <c r="AG50" s="37" t="str">
        <v>x</v>
      </c>
      <c r="AH50" s="37" t="str">
        <v/>
      </c>
      <c r="AI50" s="37" t="str">
        <v/>
      </c>
      <c r="AJ50" s="37" t="str">
        <v/>
      </c>
      <c r="AK50" s="37" t="str">
        <v/>
      </c>
      <c r="AL50" s="37" t="str">
        <v>x</v>
      </c>
      <c r="AM50" s="37" t="str">
        <v/>
      </c>
      <c r="AN50" s="37" t="str">
        <v/>
      </c>
      <c r="AO50" s="37" t="str">
        <v/>
      </c>
      <c r="AP50" s="37" t="str">
        <v/>
      </c>
      <c r="AQ50" s="37" t="str">
        <v>x</v>
      </c>
      <c r="AR50" s="37" t="str">
        <v/>
      </c>
      <c r="AS50" s="37" t="str">
        <v/>
      </c>
      <c r="AT50" s="47"/>
    </row>
    <row r="51" spans="1:46" ht="60" customHeight="1" x14ac:dyDescent="0.35">
      <c r="A51" s="83" t="str" cm="1">
        <f t="array" aca="1" ref="A51" ca="1">IFERROR(_xlfn.LET(_xlpm.f,TRIM(REPLACE(_xlfn.FORMULATEXT(Sheet6_hide!$CH$4:$CH$81),1,1,)),HYPERLINK(_xlfn._xlws.FILTER(MID(_xlpm.f,12,FIND(""",""",_xlpm.f)-12),Sheet6_hide!$C$4:$C$81=D51),"Πρόσβαση στο μέτρο")),"")</f>
        <v>Πρόσβαση στο μέτρο</v>
      </c>
      <c r="B51" s="37" t="str">
        <v>ΚΑΠ</v>
      </c>
      <c r="C51" s="37" t="str">
        <v xml:space="preserve">Κίνητρα για την αύξηση της πλήρωσης των επιβατικών οχημάτων </v>
      </c>
      <c r="D51" s="37" t="str">
        <v>Προνομιακοί χώροι στάθμευσης για οχήματα κοινής χρήσης</v>
      </c>
      <c r="E51" s="37" t="str">
        <v>x</v>
      </c>
      <c r="F51" s="37" t="str">
        <v>x</v>
      </c>
      <c r="G51" s="37" t="str">
        <v xml:space="preserve"> </v>
      </c>
      <c r="H51" s="37" t="str">
        <v xml:space="preserve"> </v>
      </c>
      <c r="I51" s="37" t="str">
        <v xml:space="preserve"> </v>
      </c>
      <c r="J51" s="37" t="str">
        <v>x</v>
      </c>
      <c r="K51" s="37" t="str">
        <v xml:space="preserve"> </v>
      </c>
      <c r="L51" s="37" t="str">
        <v xml:space="preserve"> </v>
      </c>
      <c r="M51" s="37" t="str">
        <v xml:space="preserve"> </v>
      </c>
      <c r="N51" s="37" t="str">
        <v>Ισχυρή</v>
      </c>
      <c r="O51" s="37" t="str">
        <v>Ισχυρή</v>
      </c>
      <c r="P51" s="37" t="str">
        <v>Ισχυρή</v>
      </c>
      <c r="Q51" s="37" t="str">
        <v xml:space="preserve"> </v>
      </c>
      <c r="R51" s="37" t="str">
        <v xml:space="preserve"> </v>
      </c>
      <c r="S51" s="37" t="str">
        <v>Μερική</v>
      </c>
      <c r="T51" s="37" t="str">
        <v xml:space="preserve"> </v>
      </c>
      <c r="U51" s="37" t="str">
        <v>Ισχυρή</v>
      </c>
      <c r="V51" s="37" t="str">
        <v>Μερική</v>
      </c>
      <c r="W51" s="37" t="str">
        <v xml:space="preserve"> </v>
      </c>
      <c r="X51" s="37" t="str">
        <v>x</v>
      </c>
      <c r="Y51" s="37" t="str">
        <v>x</v>
      </c>
      <c r="Z51" s="37" t="str">
        <v/>
      </c>
      <c r="AA51" s="37" t="str">
        <v/>
      </c>
      <c r="AB51" s="37" t="str">
        <v/>
      </c>
      <c r="AC51" s="37" t="str">
        <v>x</v>
      </c>
      <c r="AD51" s="37" t="str">
        <v/>
      </c>
      <c r="AE51" s="37" t="str">
        <v/>
      </c>
      <c r="AF51" s="37" t="str">
        <v/>
      </c>
      <c r="AG51" s="37" t="str">
        <v>x</v>
      </c>
      <c r="AH51" s="37" t="str">
        <v/>
      </c>
      <c r="AI51" s="37" t="str">
        <v/>
      </c>
      <c r="AJ51" s="37" t="str">
        <v/>
      </c>
      <c r="AK51" s="37" t="str">
        <v/>
      </c>
      <c r="AL51" s="37" t="str">
        <v>x</v>
      </c>
      <c r="AM51" s="37" t="str">
        <v/>
      </c>
      <c r="AN51" s="37" t="str">
        <v/>
      </c>
      <c r="AO51" s="37" t="str">
        <v/>
      </c>
      <c r="AP51" s="37" t="str">
        <v/>
      </c>
      <c r="AQ51" s="37" t="str">
        <v>x</v>
      </c>
      <c r="AR51" s="37" t="str">
        <v/>
      </c>
      <c r="AS51" s="37" t="str">
        <v/>
      </c>
      <c r="AT51" s="47"/>
    </row>
    <row r="52" spans="1:46" ht="60" customHeight="1" x14ac:dyDescent="0.35">
      <c r="A52" s="83" t="str" cm="1">
        <f t="array" aca="1" ref="A52" ca="1">IFERROR(_xlfn.LET(_xlpm.f,TRIM(REPLACE(_xlfn.FORMULATEXT(Sheet6_hide!$CH$4:$CH$81),1,1,)),HYPERLINK(_xlfn._xlws.FILTER(MID(_xlpm.f,12,FIND(""",""",_xlpm.f)-12),Sheet6_hide!$C$4:$C$81=D52),"Πρόσβαση στο μέτρο")),"")</f>
        <v>Πρόσβαση στο μέτρο</v>
      </c>
      <c r="B52" s="37" t="str">
        <v>ΔΚΤ</v>
      </c>
      <c r="C52" s="37" t="str">
        <v xml:space="preserve">Διαχείριση κυκλοφορίας: Όρια ταχύτητας </v>
      </c>
      <c r="D52" s="37" t="str">
        <v xml:space="preserve">Διαχείριση κυκλοφορίας: Όρια ταχύτητας </v>
      </c>
      <c r="E52" s="37" t="str">
        <v>x</v>
      </c>
      <c r="F52" s="37" t="str">
        <v>x</v>
      </c>
      <c r="G52" s="37" t="str">
        <v>x</v>
      </c>
      <c r="H52" s="37" t="str">
        <v>x</v>
      </c>
      <c r="I52" s="37" t="str">
        <v>x</v>
      </c>
      <c r="J52" s="37" t="str">
        <v>x</v>
      </c>
      <c r="K52" s="37" t="str">
        <v>Μερική</v>
      </c>
      <c r="L52" s="37" t="str">
        <v>Ισχυρή</v>
      </c>
      <c r="M52" s="37" t="str">
        <v>Ισχυρή</v>
      </c>
      <c r="N52" s="37" t="str">
        <v xml:space="preserve"> </v>
      </c>
      <c r="O52" s="37" t="str">
        <v>Ισχυρή</v>
      </c>
      <c r="P52" s="37" t="str">
        <v>Μερική</v>
      </c>
      <c r="Q52" s="37" t="str">
        <v xml:space="preserve"> </v>
      </c>
      <c r="R52" s="37" t="str">
        <v xml:space="preserve"> </v>
      </c>
      <c r="S52" s="37" t="str">
        <v xml:space="preserve"> </v>
      </c>
      <c r="T52" s="37" t="str">
        <v>Μερική</v>
      </c>
      <c r="U52" s="37" t="str">
        <v>Ισχυρή</v>
      </c>
      <c r="V52" s="37" t="str">
        <v>Ισχυρή</v>
      </c>
      <c r="W52" s="37" t="str">
        <v xml:space="preserve"> </v>
      </c>
      <c r="X52" s="37" t="str">
        <v/>
      </c>
      <c r="Y52" s="37" t="str">
        <v>x</v>
      </c>
      <c r="Z52" s="37" t="str">
        <v/>
      </c>
      <c r="AA52" s="37" t="str">
        <v/>
      </c>
      <c r="AB52" s="37" t="str">
        <v/>
      </c>
      <c r="AC52" s="37" t="str">
        <v>x</v>
      </c>
      <c r="AD52" s="37" t="str">
        <v>x</v>
      </c>
      <c r="AE52" s="37" t="str">
        <v>x</v>
      </c>
      <c r="AF52" s="37" t="str">
        <v/>
      </c>
      <c r="AG52" s="37" t="str">
        <v/>
      </c>
      <c r="AH52" s="37" t="str">
        <v/>
      </c>
      <c r="AI52" s="37" t="str">
        <v/>
      </c>
      <c r="AJ52" s="37" t="str">
        <v>x</v>
      </c>
      <c r="AK52" s="37" t="str">
        <v/>
      </c>
      <c r="AL52" s="37" t="str">
        <v/>
      </c>
      <c r="AM52" s="37" t="str">
        <v/>
      </c>
      <c r="AN52" s="37" t="str">
        <v/>
      </c>
      <c r="AO52" s="37" t="str">
        <v/>
      </c>
      <c r="AP52" s="37" t="str">
        <v>x</v>
      </c>
      <c r="AQ52" s="37" t="str">
        <v/>
      </c>
      <c r="AR52" s="37" t="str">
        <v/>
      </c>
      <c r="AS52" s="37" t="str">
        <v/>
      </c>
      <c r="AT52" s="47"/>
    </row>
    <row r="53" spans="1:46" ht="60" customHeight="1" x14ac:dyDescent="0.35">
      <c r="A53" s="83" t="str" cm="1">
        <f t="array" aca="1" ref="A53" ca="1">IFERROR(_xlfn.LET(_xlpm.f,TRIM(REPLACE(_xlfn.FORMULATEXT(Sheet6_hide!$CH$4:$CH$81),1,1,)),HYPERLINK(_xlfn._xlws.FILTER(MID(_xlpm.f,12,FIND(""",""",_xlpm.f)-12),Sheet6_hide!$C$4:$C$81=D53),"Πρόσβαση στο μέτρο")),"")</f>
        <v>Πρόσβαση στο μέτρο</v>
      </c>
      <c r="B53" s="37" t="str">
        <v>ΤΧΟ</v>
      </c>
      <c r="C53" s="37" t="str">
        <v xml:space="preserve">Τιμολόγηση συμφόρησης, χρέωση οδικής υποδομής και διόδια </v>
      </c>
      <c r="D53" s="37" t="str">
        <v>Οδικά διόδια</v>
      </c>
      <c r="E53" s="37" t="str">
        <v xml:space="preserve"> </v>
      </c>
      <c r="F53" s="37" t="str">
        <v xml:space="preserve"> </v>
      </c>
      <c r="G53" s="37" t="str">
        <v xml:space="preserve"> </v>
      </c>
      <c r="H53" s="37" t="str">
        <v xml:space="preserve"> </v>
      </c>
      <c r="I53" s="37" t="str">
        <v>x</v>
      </c>
      <c r="J53" s="37" t="str">
        <v xml:space="preserve"> </v>
      </c>
      <c r="K53" s="37" t="str">
        <v>Μερική</v>
      </c>
      <c r="L53" s="37" t="str">
        <v xml:space="preserve"> </v>
      </c>
      <c r="M53" s="37" t="str">
        <v xml:space="preserve"> </v>
      </c>
      <c r="N53" s="37" t="str">
        <v>Μερική</v>
      </c>
      <c r="O53" s="37" t="str">
        <v>Ισχυρή</v>
      </c>
      <c r="P53" s="37" t="str">
        <v>Ισχυρή</v>
      </c>
      <c r="Q53" s="37" t="str">
        <v>Ισχυρή</v>
      </c>
      <c r="R53" s="37" t="str">
        <v>Ισχυρή</v>
      </c>
      <c r="S53" s="37" t="str">
        <v>Ισχυρή</v>
      </c>
      <c r="T53" s="37" t="str">
        <v xml:space="preserve"> </v>
      </c>
      <c r="U53" s="37" t="str">
        <v>Ισχυρή</v>
      </c>
      <c r="V53" s="37" t="str">
        <v>Μερική</v>
      </c>
      <c r="W53" s="37" t="str">
        <v xml:space="preserve"> </v>
      </c>
      <c r="X53" s="37" t="str">
        <v/>
      </c>
      <c r="Y53" s="37" t="str">
        <v/>
      </c>
      <c r="Z53" s="37" t="str">
        <v>x</v>
      </c>
      <c r="AA53" s="37" t="str">
        <v/>
      </c>
      <c r="AB53" s="37" t="str">
        <v/>
      </c>
      <c r="AC53" s="37" t="str">
        <v>x</v>
      </c>
      <c r="AD53" s="37" t="str">
        <v>x</v>
      </c>
      <c r="AE53" s="37" t="str">
        <v/>
      </c>
      <c r="AF53" s="37" t="str">
        <v/>
      </c>
      <c r="AG53" s="37" t="str">
        <v>x</v>
      </c>
      <c r="AH53" s="37" t="str">
        <v/>
      </c>
      <c r="AI53" s="37" t="str">
        <v/>
      </c>
      <c r="AJ53" s="37" t="str">
        <v/>
      </c>
      <c r="AK53" s="37" t="str">
        <v/>
      </c>
      <c r="AL53" s="37" t="str">
        <v>x</v>
      </c>
      <c r="AM53" s="37" t="str">
        <v/>
      </c>
      <c r="AN53" s="37" t="str">
        <v/>
      </c>
      <c r="AO53" s="37" t="str">
        <v/>
      </c>
      <c r="AP53" s="37" t="str">
        <v/>
      </c>
      <c r="AQ53" s="37" t="str">
        <v/>
      </c>
      <c r="AR53" s="37" t="str">
        <v/>
      </c>
      <c r="AS53" s="37" t="str">
        <v>x</v>
      </c>
      <c r="AT53" s="47"/>
    </row>
    <row r="54" spans="1:46" ht="60" customHeight="1" x14ac:dyDescent="0.35">
      <c r="A54" s="83" t="str" cm="1">
        <f t="array" aca="1" ref="A54" ca="1">IFERROR(_xlfn.LET(_xlpm.f,TRIM(REPLACE(_xlfn.FORMULATEXT(Sheet6_hide!$CH$4:$CH$81),1,1,)),HYPERLINK(_xlfn._xlws.FILTER(MID(_xlpm.f,12,FIND(""",""",_xlpm.f)-12),Sheet6_hide!$C$4:$C$81=D54),"Πρόσβαση στο μέτρο")),"")</f>
        <v>Πρόσβαση στο μέτρο</v>
      </c>
      <c r="B54" s="37" t="str">
        <v>ΤΧΟ</v>
      </c>
      <c r="C54" s="37" t="str">
        <v xml:space="preserve">Τιμολόγηση συμφόρησης, χρέωση οδικής υποδομής και διόδια </v>
      </c>
      <c r="D54" s="37" t="str">
        <v xml:space="preserve">Τιμολόγηση συμφόρησης </v>
      </c>
      <c r="E54" s="37" t="str">
        <v>x</v>
      </c>
      <c r="F54" s="37" t="str">
        <v>x</v>
      </c>
      <c r="G54" s="37" t="str">
        <v xml:space="preserve"> </v>
      </c>
      <c r="H54" s="37" t="str">
        <v xml:space="preserve"> </v>
      </c>
      <c r="I54" s="37" t="str">
        <v>x</v>
      </c>
      <c r="J54" s="37" t="str">
        <v xml:space="preserve"> </v>
      </c>
      <c r="K54" s="37" t="str">
        <v>Μερική</v>
      </c>
      <c r="L54" s="37" t="str">
        <v xml:space="preserve"> </v>
      </c>
      <c r="M54" s="37" t="str">
        <v xml:space="preserve"> </v>
      </c>
      <c r="N54" s="37" t="str">
        <v>Μερική</v>
      </c>
      <c r="O54" s="37" t="str">
        <v>Ισχυρή</v>
      </c>
      <c r="P54" s="37" t="str">
        <v>Ισχυρή</v>
      </c>
      <c r="Q54" s="37" t="str">
        <v>Ισχυρή</v>
      </c>
      <c r="R54" s="37" t="str">
        <v>Ισχυρή</v>
      </c>
      <c r="S54" s="37" t="str">
        <v>Ισχυρή</v>
      </c>
      <c r="T54" s="37" t="str">
        <v xml:space="preserve"> </v>
      </c>
      <c r="U54" s="37" t="str">
        <v>Ισχυρή</v>
      </c>
      <c r="V54" s="37" t="str">
        <v>Μερική</v>
      </c>
      <c r="W54" s="37" t="str">
        <v xml:space="preserve"> </v>
      </c>
      <c r="X54" s="37" t="str">
        <v/>
      </c>
      <c r="Y54" s="37" t="str">
        <v/>
      </c>
      <c r="Z54" s="37" t="str">
        <v>x</v>
      </c>
      <c r="AA54" s="37" t="str">
        <v/>
      </c>
      <c r="AB54" s="37" t="str">
        <v/>
      </c>
      <c r="AC54" s="37" t="str">
        <v>x</v>
      </c>
      <c r="AD54" s="37" t="str">
        <v>x</v>
      </c>
      <c r="AE54" s="37" t="str">
        <v/>
      </c>
      <c r="AF54" s="37" t="str">
        <v/>
      </c>
      <c r="AG54" s="37" t="str">
        <v>x</v>
      </c>
      <c r="AH54" s="37" t="str">
        <v/>
      </c>
      <c r="AI54" s="37" t="str">
        <v/>
      </c>
      <c r="AJ54" s="37" t="str">
        <v/>
      </c>
      <c r="AK54" s="37" t="str">
        <v/>
      </c>
      <c r="AL54" s="37" t="str">
        <v>x</v>
      </c>
      <c r="AM54" s="37" t="str">
        <v/>
      </c>
      <c r="AN54" s="37" t="str">
        <v/>
      </c>
      <c r="AO54" s="37" t="str">
        <v/>
      </c>
      <c r="AP54" s="37" t="str">
        <v/>
      </c>
      <c r="AQ54" s="37" t="str">
        <v/>
      </c>
      <c r="AR54" s="37" t="str">
        <v/>
      </c>
      <c r="AS54" s="37" t="str">
        <v>x</v>
      </c>
      <c r="AT54" s="47"/>
    </row>
    <row r="55" spans="1:46" ht="60" customHeight="1" x14ac:dyDescent="0.35">
      <c r="A55" s="83" t="str" cm="1">
        <f t="array" aca="1" ref="A55" ca="1">IFERROR(_xlfn.LET(_xlpm.f,TRIM(REPLACE(_xlfn.FORMULATEXT(Sheet6_hide!$CH$4:$CH$81),1,1,)),HYPERLINK(_xlfn._xlws.FILTER(MID(_xlpm.f,12,FIND(""",""",_xlpm.f)-12),Sheet6_hide!$C$4:$C$81=D55),"Πρόσβαση στο μέτρο")),"")</f>
        <v>Πρόσβαση στο μέτρο</v>
      </c>
      <c r="B55" s="37" t="str">
        <v>ΤΧΟ</v>
      </c>
      <c r="C55" s="37" t="str">
        <v xml:space="preserve">Τιμολόγηση συμφόρησης, χρέωση οδικής υποδομής και διόδια </v>
      </c>
      <c r="D55" s="37" t="str">
        <v>Τιμολόγηση περιοχής</v>
      </c>
      <c r="E55" s="37" t="str">
        <v>x</v>
      </c>
      <c r="F55" s="37" t="str">
        <v>x</v>
      </c>
      <c r="G55" s="37" t="str">
        <v xml:space="preserve"> </v>
      </c>
      <c r="H55" s="37" t="str">
        <v xml:space="preserve"> </v>
      </c>
      <c r="I55" s="37" t="str">
        <v xml:space="preserve"> </v>
      </c>
      <c r="J55" s="37" t="str">
        <v xml:space="preserve"> </v>
      </c>
      <c r="K55" s="37" t="str">
        <v>Μερική</v>
      </c>
      <c r="L55" s="37" t="str">
        <v xml:space="preserve"> </v>
      </c>
      <c r="M55" s="37" t="str">
        <v xml:space="preserve"> </v>
      </c>
      <c r="N55" s="37" t="str">
        <v>Μερική</v>
      </c>
      <c r="O55" s="37" t="str">
        <v>Ισχυρή</v>
      </c>
      <c r="P55" s="37" t="str">
        <v>Ισχυρή</v>
      </c>
      <c r="Q55" s="37" t="str">
        <v>Ισχυρή</v>
      </c>
      <c r="R55" s="37" t="str">
        <v>Ισχυρή</v>
      </c>
      <c r="S55" s="37" t="str">
        <v>Ισχυρή</v>
      </c>
      <c r="T55" s="37" t="str">
        <v xml:space="preserve"> </v>
      </c>
      <c r="U55" s="37" t="str">
        <v>Ισχυρή</v>
      </c>
      <c r="V55" s="37" t="str">
        <v>Μερική</v>
      </c>
      <c r="W55" s="37" t="str">
        <v xml:space="preserve"> </v>
      </c>
      <c r="X55" s="37" t="str">
        <v/>
      </c>
      <c r="Y55" s="37" t="str">
        <v/>
      </c>
      <c r="Z55" s="37" t="str">
        <v>x</v>
      </c>
      <c r="AA55" s="37" t="str">
        <v/>
      </c>
      <c r="AB55" s="37" t="str">
        <v/>
      </c>
      <c r="AC55" s="37" t="str">
        <v>x</v>
      </c>
      <c r="AD55" s="37" t="str">
        <v>x</v>
      </c>
      <c r="AE55" s="37" t="str">
        <v/>
      </c>
      <c r="AF55" s="37" t="str">
        <v/>
      </c>
      <c r="AG55" s="37" t="str">
        <v>x</v>
      </c>
      <c r="AH55" s="37" t="str">
        <v/>
      </c>
      <c r="AI55" s="37" t="str">
        <v/>
      </c>
      <c r="AJ55" s="37" t="str">
        <v/>
      </c>
      <c r="AK55" s="37" t="str">
        <v/>
      </c>
      <c r="AL55" s="37" t="str">
        <v>x</v>
      </c>
      <c r="AM55" s="37" t="str">
        <v/>
      </c>
      <c r="AN55" s="37" t="str">
        <v/>
      </c>
      <c r="AO55" s="37" t="str">
        <v/>
      </c>
      <c r="AP55" s="37" t="str">
        <v/>
      </c>
      <c r="AQ55" s="37" t="str">
        <v/>
      </c>
      <c r="AR55" s="37" t="str">
        <v/>
      </c>
      <c r="AS55" s="37" t="str">
        <v>x</v>
      </c>
      <c r="AT55" s="47"/>
    </row>
    <row r="56" spans="1:46" ht="60" customHeight="1" x14ac:dyDescent="0.35">
      <c r="A56" s="83" t="str" cm="1">
        <f t="array" aca="1" ref="A56" ca="1">IFERROR(_xlfn.LET(_xlpm.f,TRIM(REPLACE(_xlfn.FORMULATEXT(Sheet6_hide!$CH$4:$CH$81),1,1,)),HYPERLINK(_xlfn._xlws.FILTER(MID(_xlpm.f,12,FIND(""",""",_xlpm.f)-12),Sheet6_hide!$C$4:$C$81=D56),"Πρόσβαση στο μέτρο")),"")</f>
        <v>Πρόσβαση στο μέτρο</v>
      </c>
      <c r="B56" s="37" t="str">
        <v>ΚΣΤ</v>
      </c>
      <c r="C56" s="37" t="str">
        <v xml:space="preserve">Κανονισμοί στάθμευσης </v>
      </c>
      <c r="D56" s="37" t="str">
        <v xml:space="preserve">Απαιτούμενος αριθμός θέσεων στάθμευσης </v>
      </c>
      <c r="E56" s="37" t="str">
        <v>x</v>
      </c>
      <c r="F56" s="37" t="str">
        <v>x</v>
      </c>
      <c r="G56" s="37" t="str">
        <v>x</v>
      </c>
      <c r="H56" s="37" t="str">
        <v>x</v>
      </c>
      <c r="I56" s="37" t="str">
        <v xml:space="preserve"> </v>
      </c>
      <c r="J56" s="37" t="str">
        <v xml:space="preserve"> </v>
      </c>
      <c r="K56" s="37" t="str">
        <v>Μερική</v>
      </c>
      <c r="L56" s="37" t="str">
        <v>Μερική</v>
      </c>
      <c r="M56" s="37" t="str">
        <v xml:space="preserve"> </v>
      </c>
      <c r="N56" s="37" t="str">
        <v>Ισχυρή</v>
      </c>
      <c r="O56" s="37" t="str">
        <v>Μερική</v>
      </c>
      <c r="P56" s="37" t="str">
        <v>Ισχυρή</v>
      </c>
      <c r="Q56" s="37" t="str">
        <v>Ισχυρή</v>
      </c>
      <c r="R56" s="37" t="str">
        <v xml:space="preserve"> </v>
      </c>
      <c r="S56" s="37" t="str">
        <v>Ισχυρή</v>
      </c>
      <c r="T56" s="37" t="str">
        <v xml:space="preserve"> </v>
      </c>
      <c r="U56" s="37" t="str">
        <v>Μερική</v>
      </c>
      <c r="V56" s="37" t="str">
        <v>Ισχυρή</v>
      </c>
      <c r="W56" s="37" t="str">
        <v xml:space="preserve"> </v>
      </c>
      <c r="X56" s="37" t="str">
        <v/>
      </c>
      <c r="Y56" s="37" t="str">
        <v>x</v>
      </c>
      <c r="Z56" s="37" t="str">
        <v>x</v>
      </c>
      <c r="AA56" s="37" t="str">
        <v/>
      </c>
      <c r="AB56" s="37" t="str">
        <v/>
      </c>
      <c r="AC56" s="37" t="str">
        <v>x</v>
      </c>
      <c r="AD56" s="37" t="str">
        <v>x</v>
      </c>
      <c r="AE56" s="37" t="str">
        <v/>
      </c>
      <c r="AF56" s="37" t="str">
        <v>x</v>
      </c>
      <c r="AG56" s="37" t="str">
        <v/>
      </c>
      <c r="AH56" s="37" t="str">
        <v/>
      </c>
      <c r="AI56" s="37" t="str">
        <v/>
      </c>
      <c r="AJ56" s="37" t="str">
        <v/>
      </c>
      <c r="AK56" s="37" t="str">
        <v>x</v>
      </c>
      <c r="AL56" s="37" t="str">
        <v/>
      </c>
      <c r="AM56" s="37" t="str">
        <v/>
      </c>
      <c r="AN56" s="37" t="str">
        <v/>
      </c>
      <c r="AO56" s="37" t="str">
        <v/>
      </c>
      <c r="AP56" s="37" t="str">
        <v/>
      </c>
      <c r="AQ56" s="37" t="str">
        <v>x</v>
      </c>
      <c r="AR56" s="37" t="str">
        <v/>
      </c>
      <c r="AS56" s="37" t="str">
        <v/>
      </c>
      <c r="AT56" s="47"/>
    </row>
    <row r="57" spans="1:46" ht="60" customHeight="1" x14ac:dyDescent="0.35">
      <c r="A57" s="83" t="str" cm="1">
        <f t="array" aca="1" ref="A57" ca="1">IFERROR(_xlfn.LET(_xlpm.f,TRIM(REPLACE(_xlfn.FORMULATEXT(Sheet6_hide!$CH$4:$CH$81),1,1,)),HYPERLINK(_xlfn._xlws.FILTER(MID(_xlpm.f,12,FIND(""",""",_xlpm.f)-12),Sheet6_hide!$C$4:$C$81=D57),"Πρόσβαση στο μέτρο")),"")</f>
        <v>Πρόσβαση στο μέτρο</v>
      </c>
      <c r="B57" s="37" t="str">
        <v>ΚΣΤ</v>
      </c>
      <c r="C57" s="37" t="str">
        <v xml:space="preserve">Κανονισμοί στάθμευσης </v>
      </c>
      <c r="D57" s="37" t="str">
        <v xml:space="preserve">Χρονικοί περιορισμοί στάθμευσης </v>
      </c>
      <c r="E57" s="37" t="str">
        <v>x</v>
      </c>
      <c r="F57" s="37" t="str">
        <v>x</v>
      </c>
      <c r="G57" s="37" t="str">
        <v>x</v>
      </c>
      <c r="H57" s="37" t="str">
        <v>x</v>
      </c>
      <c r="I57" s="37" t="str">
        <v xml:space="preserve"> </v>
      </c>
      <c r="J57" s="37" t="str">
        <v>x</v>
      </c>
      <c r="K57" s="37" t="str">
        <v>Μερική</v>
      </c>
      <c r="L57" s="37" t="str">
        <v>Μερική</v>
      </c>
      <c r="M57" s="37" t="str">
        <v xml:space="preserve"> </v>
      </c>
      <c r="N57" s="37" t="str">
        <v>Ισχυρή</v>
      </c>
      <c r="O57" s="37" t="str">
        <v>Μερική</v>
      </c>
      <c r="P57" s="37" t="str">
        <v>Ισχυρή</v>
      </c>
      <c r="Q57" s="37" t="str">
        <v>Ισχυρή</v>
      </c>
      <c r="R57" s="37" t="str">
        <v xml:space="preserve"> </v>
      </c>
      <c r="S57" s="37" t="str">
        <v>Ισχυρή</v>
      </c>
      <c r="T57" s="37" t="str">
        <v xml:space="preserve"> </v>
      </c>
      <c r="U57" s="37" t="str">
        <v>Μερική</v>
      </c>
      <c r="V57" s="37" t="str">
        <v>Ισχυρή</v>
      </c>
      <c r="W57" s="37" t="str">
        <v xml:space="preserve"> </v>
      </c>
      <c r="X57" s="37" t="str">
        <v/>
      </c>
      <c r="Y57" s="37" t="str">
        <v>x</v>
      </c>
      <c r="Z57" s="37" t="str">
        <v>x</v>
      </c>
      <c r="AA57" s="37" t="str">
        <v/>
      </c>
      <c r="AB57" s="37" t="str">
        <v/>
      </c>
      <c r="AC57" s="37" t="str">
        <v>x</v>
      </c>
      <c r="AD57" s="37" t="str">
        <v>x</v>
      </c>
      <c r="AE57" s="37" t="str">
        <v/>
      </c>
      <c r="AF57" s="37" t="str">
        <v>x</v>
      </c>
      <c r="AG57" s="37" t="str">
        <v/>
      </c>
      <c r="AH57" s="37" t="str">
        <v/>
      </c>
      <c r="AI57" s="37" t="str">
        <v/>
      </c>
      <c r="AJ57" s="37" t="str">
        <v/>
      </c>
      <c r="AK57" s="37" t="str">
        <v>x</v>
      </c>
      <c r="AL57" s="37" t="str">
        <v/>
      </c>
      <c r="AM57" s="37" t="str">
        <v/>
      </c>
      <c r="AN57" s="37" t="str">
        <v/>
      </c>
      <c r="AO57" s="37" t="str">
        <v/>
      </c>
      <c r="AP57" s="37" t="str">
        <v/>
      </c>
      <c r="AQ57" s="37" t="str">
        <v>x</v>
      </c>
      <c r="AR57" s="37" t="str">
        <v/>
      </c>
      <c r="AS57" s="37" t="str">
        <v/>
      </c>
      <c r="AT57" s="47"/>
    </row>
    <row r="58" spans="1:46" ht="60" customHeight="1" x14ac:dyDescent="0.35">
      <c r="A58" s="83" t="str" cm="1">
        <f t="array" aca="1" ref="A58" ca="1">IFERROR(_xlfn.LET(_xlpm.f,TRIM(REPLACE(_xlfn.FORMULATEXT(Sheet6_hide!$CH$4:$CH$81),1,1,)),HYPERLINK(_xlfn._xlws.FILTER(MID(_xlpm.f,12,FIND(""",""",_xlpm.f)-12),Sheet6_hide!$C$4:$C$81=D58),"Πρόσβαση στο μέτρο")),"")</f>
        <v>Πρόσβαση στο μέτρο</v>
      </c>
      <c r="B58" s="37" t="str">
        <v>ΚΣΤ</v>
      </c>
      <c r="C58" s="37" t="str">
        <v xml:space="preserve">Κανονισμοί στάθμευσης </v>
      </c>
      <c r="D58" s="37" t="str">
        <v xml:space="preserve">Ζώνες ελεγχόμενης στάθμευσης </v>
      </c>
      <c r="E58" s="37" t="str">
        <v>x</v>
      </c>
      <c r="F58" s="37" t="str">
        <v>x</v>
      </c>
      <c r="G58" s="37" t="str">
        <v>x</v>
      </c>
      <c r="H58" s="37" t="str">
        <v>x</v>
      </c>
      <c r="I58" s="37" t="str">
        <v xml:space="preserve"> </v>
      </c>
      <c r="J58" s="37" t="str">
        <v>x</v>
      </c>
      <c r="K58" s="37" t="str">
        <v>Μερική</v>
      </c>
      <c r="L58" s="37" t="str">
        <v>Μερική</v>
      </c>
      <c r="M58" s="37" t="str">
        <v xml:space="preserve"> </v>
      </c>
      <c r="N58" s="37" t="str">
        <v>Ισχυρή</v>
      </c>
      <c r="O58" s="37" t="str">
        <v>Μερική</v>
      </c>
      <c r="P58" s="37" t="str">
        <v>Ισχυρή</v>
      </c>
      <c r="Q58" s="37" t="str">
        <v>Ισχυρή</v>
      </c>
      <c r="R58" s="37" t="str">
        <v xml:space="preserve"> </v>
      </c>
      <c r="S58" s="37" t="str">
        <v>Ισχυρή</v>
      </c>
      <c r="T58" s="37" t="str">
        <v xml:space="preserve"> </v>
      </c>
      <c r="U58" s="37" t="str">
        <v>Μερική</v>
      </c>
      <c r="V58" s="37" t="str">
        <v>Ισχυρή</v>
      </c>
      <c r="W58" s="37" t="str">
        <v xml:space="preserve"> </v>
      </c>
      <c r="X58" s="37" t="str">
        <v/>
      </c>
      <c r="Y58" s="37" t="str">
        <v>x</v>
      </c>
      <c r="Z58" s="37" t="str">
        <v>x</v>
      </c>
      <c r="AA58" s="37" t="str">
        <v/>
      </c>
      <c r="AB58" s="37" t="str">
        <v/>
      </c>
      <c r="AC58" s="37" t="str">
        <v>x</v>
      </c>
      <c r="AD58" s="37" t="str">
        <v>x</v>
      </c>
      <c r="AE58" s="37" t="str">
        <v/>
      </c>
      <c r="AF58" s="37" t="str">
        <v>x</v>
      </c>
      <c r="AG58" s="37" t="str">
        <v/>
      </c>
      <c r="AH58" s="37" t="str">
        <v/>
      </c>
      <c r="AI58" s="37" t="str">
        <v/>
      </c>
      <c r="AJ58" s="37" t="str">
        <v/>
      </c>
      <c r="AK58" s="37" t="str">
        <v>x</v>
      </c>
      <c r="AL58" s="37" t="str">
        <v/>
      </c>
      <c r="AM58" s="37" t="str">
        <v/>
      </c>
      <c r="AN58" s="37" t="str">
        <v/>
      </c>
      <c r="AO58" s="37" t="str">
        <v/>
      </c>
      <c r="AP58" s="37" t="str">
        <v/>
      </c>
      <c r="AQ58" s="37" t="str">
        <v>x</v>
      </c>
      <c r="AR58" s="37" t="str">
        <v/>
      </c>
      <c r="AS58" s="37" t="str">
        <v/>
      </c>
      <c r="AT58" s="47"/>
    </row>
    <row r="59" spans="1:46" ht="60" customHeight="1" x14ac:dyDescent="0.35">
      <c r="A59" s="83" t="str" cm="1">
        <f t="array" aca="1" ref="A59" ca="1">IFERROR(_xlfn.LET(_xlpm.f,TRIM(REPLACE(_xlfn.FORMULATEXT(Sheet6_hide!$CH$4:$CH$81),1,1,)),HYPERLINK(_xlfn._xlws.FILTER(MID(_xlpm.f,12,FIND(""",""",_xlpm.f)-12),Sheet6_hide!$C$4:$C$81=D59),"Πρόσβαση στο μέτρο")),"")</f>
        <v>Πρόσβαση στο μέτρο</v>
      </c>
      <c r="B59" s="37" t="str">
        <v>ΚΣΤ</v>
      </c>
      <c r="C59" s="37" t="str">
        <v xml:space="preserve">Κανονισμοί στάθμευσης </v>
      </c>
      <c r="D59" s="37" t="str">
        <v xml:space="preserve">Τέλη στάθμευσης </v>
      </c>
      <c r="E59" s="37" t="str">
        <v>x</v>
      </c>
      <c r="F59" s="37" t="str">
        <v>x</v>
      </c>
      <c r="G59" s="37" t="str">
        <v xml:space="preserve"> </v>
      </c>
      <c r="H59" s="37" t="str">
        <v xml:space="preserve"> </v>
      </c>
      <c r="I59" s="37" t="str">
        <v xml:space="preserve"> </v>
      </c>
      <c r="J59" s="37" t="str">
        <v>x</v>
      </c>
      <c r="K59" s="37" t="str">
        <v>Μερική</v>
      </c>
      <c r="L59" s="37" t="str">
        <v>Μερική</v>
      </c>
      <c r="M59" s="37" t="str">
        <v xml:space="preserve"> </v>
      </c>
      <c r="N59" s="37" t="str">
        <v>Ισχυρή</v>
      </c>
      <c r="O59" s="37" t="str">
        <v>Μερική</v>
      </c>
      <c r="P59" s="37" t="str">
        <v>Ισχυρή</v>
      </c>
      <c r="Q59" s="37" t="str">
        <v>Ισχυρή</v>
      </c>
      <c r="R59" s="37" t="str">
        <v xml:space="preserve"> </v>
      </c>
      <c r="S59" s="37" t="str">
        <v>Ισχυρή</v>
      </c>
      <c r="T59" s="37" t="str">
        <v xml:space="preserve"> </v>
      </c>
      <c r="U59" s="37" t="str">
        <v>Μερική</v>
      </c>
      <c r="V59" s="37" t="str">
        <v>Ισχυρή</v>
      </c>
      <c r="W59" s="37" t="str">
        <v xml:space="preserve"> </v>
      </c>
      <c r="X59" s="37" t="str">
        <v/>
      </c>
      <c r="Y59" s="37" t="str">
        <v>x</v>
      </c>
      <c r="Z59" s="37" t="str">
        <v>x</v>
      </c>
      <c r="AA59" s="37" t="str">
        <v/>
      </c>
      <c r="AB59" s="37" t="str">
        <v/>
      </c>
      <c r="AC59" s="37" t="str">
        <v>x</v>
      </c>
      <c r="AD59" s="37" t="str">
        <v>x</v>
      </c>
      <c r="AE59" s="37" t="str">
        <v/>
      </c>
      <c r="AF59" s="37" t="str">
        <v>x</v>
      </c>
      <c r="AG59" s="37" t="str">
        <v/>
      </c>
      <c r="AH59" s="37" t="str">
        <v/>
      </c>
      <c r="AI59" s="37" t="str">
        <v/>
      </c>
      <c r="AJ59" s="37" t="str">
        <v/>
      </c>
      <c r="AK59" s="37" t="str">
        <v>x</v>
      </c>
      <c r="AL59" s="37" t="str">
        <v/>
      </c>
      <c r="AM59" s="37" t="str">
        <v/>
      </c>
      <c r="AN59" s="37" t="str">
        <v/>
      </c>
      <c r="AO59" s="37" t="str">
        <v/>
      </c>
      <c r="AP59" s="37" t="str">
        <v/>
      </c>
      <c r="AQ59" s="37" t="str">
        <v>x</v>
      </c>
      <c r="AR59" s="37" t="str">
        <v/>
      </c>
      <c r="AS59" s="37" t="str">
        <v/>
      </c>
      <c r="AT59" s="47"/>
    </row>
    <row r="60" spans="1:46" ht="60" customHeight="1" x14ac:dyDescent="0.35">
      <c r="A60" s="83" t="str" cm="1">
        <f t="array" aca="1" ref="A60" ca="1">IFERROR(_xlfn.LET(_xlpm.f,TRIM(REPLACE(_xlfn.FORMULATEXT(Sheet6_hide!$CH$4:$CH$81),1,1,)),HYPERLINK(_xlfn._xlws.FILTER(MID(_xlpm.f,12,FIND(""",""",_xlpm.f)-12),Sheet6_hide!$C$4:$C$81=D60),"Πρόσβαση στο μέτρο")),"")</f>
        <v>Πρόσβαση στο μέτρο</v>
      </c>
      <c r="B60" s="37" t="str">
        <v>ΚΣΤ</v>
      </c>
      <c r="C60" s="37" t="str">
        <v xml:space="preserve">Κανονισμοί στάθμευσης </v>
      </c>
      <c r="D60" s="37" t="str">
        <v>Χώροι στάθμευσης κοινής χρήσης</v>
      </c>
      <c r="E60" s="37" t="str">
        <v>x</v>
      </c>
      <c r="F60" s="37" t="str">
        <v>x</v>
      </c>
      <c r="G60" s="37" t="str">
        <v xml:space="preserve"> </v>
      </c>
      <c r="H60" s="37" t="str">
        <v xml:space="preserve"> </v>
      </c>
      <c r="I60" s="37" t="str">
        <v xml:space="preserve"> </v>
      </c>
      <c r="J60" s="37" t="str">
        <v xml:space="preserve"> </v>
      </c>
      <c r="K60" s="37" t="str">
        <v>Μερική</v>
      </c>
      <c r="L60" s="37" t="str">
        <v>Μερική</v>
      </c>
      <c r="M60" s="37" t="str">
        <v xml:space="preserve"> </v>
      </c>
      <c r="N60" s="37" t="str">
        <v>Ισχυρή</v>
      </c>
      <c r="O60" s="37" t="str">
        <v>Μερική</v>
      </c>
      <c r="P60" s="37" t="str">
        <v>Ισχυρή</v>
      </c>
      <c r="Q60" s="37" t="str">
        <v>Ισχυρή</v>
      </c>
      <c r="R60" s="37" t="str">
        <v xml:space="preserve"> </v>
      </c>
      <c r="S60" s="37" t="str">
        <v>Ισχυρή</v>
      </c>
      <c r="T60" s="37" t="str">
        <v xml:space="preserve"> </v>
      </c>
      <c r="U60" s="37" t="str">
        <v>Μερική</v>
      </c>
      <c r="V60" s="37" t="str">
        <v>Ισχυρή</v>
      </c>
      <c r="W60" s="37" t="str">
        <v xml:space="preserve"> </v>
      </c>
      <c r="X60" s="37" t="str">
        <v/>
      </c>
      <c r="Y60" s="37" t="str">
        <v>x</v>
      </c>
      <c r="Z60" s="37" t="str">
        <v>x</v>
      </c>
      <c r="AA60" s="37" t="str">
        <v/>
      </c>
      <c r="AB60" s="37" t="str">
        <v/>
      </c>
      <c r="AC60" s="37" t="str">
        <v>x</v>
      </c>
      <c r="AD60" s="37" t="str">
        <v>x</v>
      </c>
      <c r="AE60" s="37" t="str">
        <v/>
      </c>
      <c r="AF60" s="37" t="str">
        <v>x</v>
      </c>
      <c r="AG60" s="37" t="str">
        <v/>
      </c>
      <c r="AH60" s="37" t="str">
        <v/>
      </c>
      <c r="AI60" s="37" t="str">
        <v/>
      </c>
      <c r="AJ60" s="37" t="str">
        <v/>
      </c>
      <c r="AK60" s="37" t="str">
        <v>x</v>
      </c>
      <c r="AL60" s="37" t="str">
        <v/>
      </c>
      <c r="AM60" s="37" t="str">
        <v/>
      </c>
      <c r="AN60" s="37" t="str">
        <v/>
      </c>
      <c r="AO60" s="37" t="str">
        <v/>
      </c>
      <c r="AP60" s="37" t="str">
        <v/>
      </c>
      <c r="AQ60" s="37" t="str">
        <v>x</v>
      </c>
      <c r="AR60" s="37" t="str">
        <v/>
      </c>
      <c r="AS60" s="37" t="str">
        <v/>
      </c>
      <c r="AT60" s="47"/>
    </row>
    <row r="61" spans="1:46" ht="60" customHeight="1" x14ac:dyDescent="0.35">
      <c r="A61" s="83" t="str" cm="1">
        <f t="array" aca="1" ref="A61" ca="1">IFERROR(_xlfn.LET(_xlpm.f,TRIM(REPLACE(_xlfn.FORMULATEXT(Sheet6_hide!$CH$4:$CH$81),1,1,)),HYPERLINK(_xlfn._xlws.FILTER(MID(_xlpm.f,12,FIND(""",""",_xlpm.f)-12),Sheet6_hide!$C$4:$C$81=D61),"Πρόσβαση στο μέτρο")),"")</f>
        <v>Πρόσβαση στο μέτρο</v>
      </c>
      <c r="B61" s="37" t="str">
        <v>ΣΡΠ</v>
      </c>
      <c r="C61" s="37" t="str">
        <v xml:space="preserve">Συστήματα ρύθμισης πρόσβασης οχημάτων σε αστικές περιοχές </v>
      </c>
      <c r="D61" s="37" t="str">
        <v>Ζώνες πεζών</v>
      </c>
      <c r="E61" s="37" t="str">
        <v>x</v>
      </c>
      <c r="F61" s="37" t="str">
        <v>x</v>
      </c>
      <c r="G61" s="37" t="str">
        <v>x</v>
      </c>
      <c r="H61" s="37" t="str">
        <v>x</v>
      </c>
      <c r="I61" s="37" t="str">
        <v xml:space="preserve"> </v>
      </c>
      <c r="J61" s="37" t="str">
        <v>x</v>
      </c>
      <c r="K61" s="37" t="str">
        <v>Μερική</v>
      </c>
      <c r="L61" s="37" t="str">
        <v xml:space="preserve"> </v>
      </c>
      <c r="M61" s="37" t="str">
        <v xml:space="preserve"> </v>
      </c>
      <c r="N61" s="37" t="str">
        <v xml:space="preserve"> </v>
      </c>
      <c r="O61" s="37" t="str">
        <v>Μερική</v>
      </c>
      <c r="P61" s="37" t="str">
        <v>Ισχυρή</v>
      </c>
      <c r="Q61" s="37" t="str">
        <v>Ισχυρή</v>
      </c>
      <c r="R61" s="37" t="str">
        <v xml:space="preserve"> </v>
      </c>
      <c r="S61" s="37" t="str">
        <v>Μερική</v>
      </c>
      <c r="T61" s="37" t="str">
        <v xml:space="preserve"> </v>
      </c>
      <c r="U61" s="37" t="str">
        <v>Ισχυρή</v>
      </c>
      <c r="V61" s="37" t="str">
        <v>Ισχυρή</v>
      </c>
      <c r="W61" s="37" t="str">
        <v xml:space="preserve"> </v>
      </c>
      <c r="X61" s="37" t="str">
        <v>x</v>
      </c>
      <c r="Y61" s="37" t="str">
        <v>x</v>
      </c>
      <c r="Z61" s="37" t="str">
        <v/>
      </c>
      <c r="AA61" s="37" t="str">
        <v/>
      </c>
      <c r="AB61" s="37" t="str">
        <v/>
      </c>
      <c r="AC61" s="37" t="str">
        <v>x</v>
      </c>
      <c r="AD61" s="37" t="str">
        <v>x</v>
      </c>
      <c r="AE61" s="37" t="str">
        <v/>
      </c>
      <c r="AF61" s="37" t="str">
        <v/>
      </c>
      <c r="AG61" s="37" t="str">
        <v>x</v>
      </c>
      <c r="AH61" s="37" t="str">
        <v/>
      </c>
      <c r="AI61" s="37" t="str">
        <v/>
      </c>
      <c r="AJ61" s="37" t="str">
        <v/>
      </c>
      <c r="AK61" s="37" t="str">
        <v/>
      </c>
      <c r="AL61" s="37" t="str">
        <v/>
      </c>
      <c r="AM61" s="37" t="str">
        <v>x</v>
      </c>
      <c r="AN61" s="37" t="str">
        <v/>
      </c>
      <c r="AO61" s="37" t="str">
        <v/>
      </c>
      <c r="AP61" s="37" t="str">
        <v/>
      </c>
      <c r="AQ61" s="37" t="str">
        <v>x</v>
      </c>
      <c r="AR61" s="37" t="str">
        <v/>
      </c>
      <c r="AS61" s="37" t="str">
        <v/>
      </c>
      <c r="AT61" s="47"/>
    </row>
    <row r="62" spans="1:46" ht="60" customHeight="1" x14ac:dyDescent="0.35">
      <c r="A62" s="83" t="str" cm="1">
        <f t="array" aca="1" ref="A62" ca="1">IFERROR(_xlfn.LET(_xlpm.f,TRIM(REPLACE(_xlfn.FORMULATEXT(Sheet6_hide!$CH$4:$CH$81),1,1,)),HYPERLINK(_xlfn._xlws.FILTER(MID(_xlpm.f,12,FIND(""",""",_xlpm.f)-12),Sheet6_hide!$C$4:$C$81=D62),"Πρόσβαση στο μέτρο")),"")</f>
        <v>Πρόσβαση στο μέτρο</v>
      </c>
      <c r="B62" s="37" t="str">
        <v>ΣΡΠ</v>
      </c>
      <c r="C62" s="37" t="str">
        <v xml:space="preserve">Συστήματα ρύθμισης πρόσβασης οχημάτων σε αστικές περιοχές </v>
      </c>
      <c r="D62" s="37" t="str">
        <v xml:space="preserve">Ζώνες περιορισμένης κυκλοφορίας </v>
      </c>
      <c r="E62" s="37" t="str">
        <v>x</v>
      </c>
      <c r="F62" s="37" t="str">
        <v>x</v>
      </c>
      <c r="G62" s="37" t="str">
        <v xml:space="preserve"> </v>
      </c>
      <c r="H62" s="37" t="str">
        <v xml:space="preserve"> </v>
      </c>
      <c r="I62" s="37" t="str">
        <v xml:space="preserve"> </v>
      </c>
      <c r="J62" s="37" t="str">
        <v>x</v>
      </c>
      <c r="K62" s="37" t="str">
        <v>Μερική</v>
      </c>
      <c r="L62" s="37" t="str">
        <v xml:space="preserve"> </v>
      </c>
      <c r="M62" s="37" t="str">
        <v xml:space="preserve"> </v>
      </c>
      <c r="N62" s="37" t="str">
        <v xml:space="preserve"> </v>
      </c>
      <c r="O62" s="37" t="str">
        <v>Μερική</v>
      </c>
      <c r="P62" s="37" t="str">
        <v>Ισχυρή</v>
      </c>
      <c r="Q62" s="37" t="str">
        <v>Ισχυρή</v>
      </c>
      <c r="R62" s="37" t="str">
        <v xml:space="preserve"> </v>
      </c>
      <c r="S62" s="37" t="str">
        <v>Μερική</v>
      </c>
      <c r="T62" s="37" t="str">
        <v xml:space="preserve"> </v>
      </c>
      <c r="U62" s="37" t="str">
        <v>Ισχυρή</v>
      </c>
      <c r="V62" s="37" t="str">
        <v>Ισχυρή</v>
      </c>
      <c r="W62" s="37" t="str">
        <v xml:space="preserve"> </v>
      </c>
      <c r="X62" s="37" t="str">
        <v>x</v>
      </c>
      <c r="Y62" s="37" t="str">
        <v>x</v>
      </c>
      <c r="Z62" s="37" t="str">
        <v/>
      </c>
      <c r="AA62" s="37" t="str">
        <v/>
      </c>
      <c r="AB62" s="37" t="str">
        <v/>
      </c>
      <c r="AC62" s="37" t="str">
        <v>x</v>
      </c>
      <c r="AD62" s="37" t="str">
        <v>x</v>
      </c>
      <c r="AE62" s="37" t="str">
        <v/>
      </c>
      <c r="AF62" s="37" t="str">
        <v/>
      </c>
      <c r="AG62" s="37" t="str">
        <v>x</v>
      </c>
      <c r="AH62" s="37" t="str">
        <v/>
      </c>
      <c r="AI62" s="37" t="str">
        <v/>
      </c>
      <c r="AJ62" s="37" t="str">
        <v/>
      </c>
      <c r="AK62" s="37" t="str">
        <v/>
      </c>
      <c r="AL62" s="37" t="str">
        <v/>
      </c>
      <c r="AM62" s="37" t="str">
        <v>x</v>
      </c>
      <c r="AN62" s="37" t="str">
        <v/>
      </c>
      <c r="AO62" s="37" t="str">
        <v/>
      </c>
      <c r="AP62" s="37" t="str">
        <v/>
      </c>
      <c r="AQ62" s="37" t="str">
        <v>x</v>
      </c>
      <c r="AR62" s="37" t="str">
        <v/>
      </c>
      <c r="AS62" s="37" t="str">
        <v/>
      </c>
      <c r="AT62" s="47"/>
    </row>
    <row r="63" spans="1:46" ht="60" customHeight="1" x14ac:dyDescent="0.35">
      <c r="A63" s="83" t="str" cm="1">
        <f t="array" aca="1" ref="A63" ca="1">IFERROR(_xlfn.LET(_xlpm.f,TRIM(REPLACE(_xlfn.FORMULATEXT(Sheet6_hide!$CH$4:$CH$81),1,1,)),HYPERLINK(_xlfn._xlws.FILTER(MID(_xlpm.f,12,FIND(""",""",_xlpm.f)-12),Sheet6_hide!$C$4:$C$81=D63),"Πρόσβαση στο μέτρο")),"")</f>
        <v>Πρόσβαση στο μέτρο</v>
      </c>
      <c r="B63" s="37" t="str">
        <v>ΣΡΠ</v>
      </c>
      <c r="C63" s="37" t="str">
        <v xml:space="preserve">Συστήματα ρύθμισης πρόσβασης οχημάτων σε αστικές περιοχές </v>
      </c>
      <c r="D63" s="37" t="str">
        <v>Ζώνες χαμηλών εκπομπών</v>
      </c>
      <c r="E63" s="37" t="str">
        <v>x</v>
      </c>
      <c r="F63" s="37" t="str">
        <v>x</v>
      </c>
      <c r="G63" s="37" t="str">
        <v xml:space="preserve"> </v>
      </c>
      <c r="H63" s="37" t="str">
        <v xml:space="preserve"> </v>
      </c>
      <c r="I63" s="37" t="str">
        <v xml:space="preserve"> </v>
      </c>
      <c r="J63" s="37" t="str">
        <v xml:space="preserve"> </v>
      </c>
      <c r="K63" s="37" t="str">
        <v>Μερική</v>
      </c>
      <c r="L63" s="37" t="str">
        <v xml:space="preserve"> </v>
      </c>
      <c r="M63" s="37" t="str">
        <v xml:space="preserve"> </v>
      </c>
      <c r="N63" s="37" t="str">
        <v xml:space="preserve"> </v>
      </c>
      <c r="O63" s="37" t="str">
        <v>Μερική</v>
      </c>
      <c r="P63" s="37" t="str">
        <v>Ισχυρή</v>
      </c>
      <c r="Q63" s="37" t="str">
        <v>Ισχυρή</v>
      </c>
      <c r="R63" s="37" t="str">
        <v xml:space="preserve"> </v>
      </c>
      <c r="S63" s="37" t="str">
        <v>Μερική</v>
      </c>
      <c r="T63" s="37" t="str">
        <v xml:space="preserve"> </v>
      </c>
      <c r="U63" s="37" t="str">
        <v>Ισχυρή</v>
      </c>
      <c r="V63" s="37" t="str">
        <v>Ισχυρή</v>
      </c>
      <c r="W63" s="37" t="str">
        <v xml:space="preserve"> </v>
      </c>
      <c r="X63" s="37" t="str">
        <v>x</v>
      </c>
      <c r="Y63" s="37" t="str">
        <v>x</v>
      </c>
      <c r="Z63" s="37" t="str">
        <v/>
      </c>
      <c r="AA63" s="37" t="str">
        <v/>
      </c>
      <c r="AB63" s="37" t="str">
        <v/>
      </c>
      <c r="AC63" s="37" t="str">
        <v>x</v>
      </c>
      <c r="AD63" s="37" t="str">
        <v>x</v>
      </c>
      <c r="AE63" s="37" t="str">
        <v/>
      </c>
      <c r="AF63" s="37" t="str">
        <v/>
      </c>
      <c r="AG63" s="37" t="str">
        <v>x</v>
      </c>
      <c r="AH63" s="37" t="str">
        <v/>
      </c>
      <c r="AI63" s="37" t="str">
        <v/>
      </c>
      <c r="AJ63" s="37" t="str">
        <v/>
      </c>
      <c r="AK63" s="37" t="str">
        <v/>
      </c>
      <c r="AL63" s="37" t="str">
        <v/>
      </c>
      <c r="AM63" s="37" t="str">
        <v>x</v>
      </c>
      <c r="AN63" s="37" t="str">
        <v/>
      </c>
      <c r="AO63" s="37" t="str">
        <v/>
      </c>
      <c r="AP63" s="37" t="str">
        <v/>
      </c>
      <c r="AQ63" s="37" t="str">
        <v>x</v>
      </c>
      <c r="AR63" s="37" t="str">
        <v/>
      </c>
      <c r="AS63" s="37" t="str">
        <v/>
      </c>
      <c r="AT63" s="47"/>
    </row>
    <row r="64" spans="1:46" ht="60" customHeight="1" x14ac:dyDescent="0.35">
      <c r="A64" s="83" t="str" cm="1">
        <f t="array" aca="1" ref="A64" ca="1">IFERROR(_xlfn.LET(_xlpm.f,TRIM(REPLACE(_xlfn.FORMULATEXT(Sheet6_hide!$CH$4:$CH$81),1,1,)),HYPERLINK(_xlfn._xlws.FILTER(MID(_xlpm.f,12,FIND(""",""",_xlpm.f)-12),Sheet6_hide!$C$4:$C$81=D64),"Πρόσβαση στο μέτρο")),"")</f>
        <v>Πρόσβαση στο μέτρο</v>
      </c>
      <c r="B64" s="37" t="str">
        <v>ΣΡΠ</v>
      </c>
      <c r="C64" s="37" t="str">
        <v xml:space="preserve">Συστήματα ρύθμισης πρόσβασης οχημάτων σε αστικές περιοχές </v>
      </c>
      <c r="D64" s="37" t="str">
        <v>Ζώνες μηδενικών εκπομπών</v>
      </c>
      <c r="E64" s="37" t="str">
        <v>x</v>
      </c>
      <c r="F64" s="37" t="str">
        <v>x</v>
      </c>
      <c r="G64" s="37" t="str">
        <v xml:space="preserve"> </v>
      </c>
      <c r="H64" s="37" t="str">
        <v xml:space="preserve"> </v>
      </c>
      <c r="I64" s="37" t="str">
        <v xml:space="preserve"> </v>
      </c>
      <c r="J64" s="37" t="str">
        <v xml:space="preserve"> </v>
      </c>
      <c r="K64" s="37" t="str">
        <v>Μερική</v>
      </c>
      <c r="L64" s="37" t="str">
        <v xml:space="preserve"> </v>
      </c>
      <c r="M64" s="37" t="str">
        <v xml:space="preserve"> </v>
      </c>
      <c r="N64" s="37" t="str">
        <v xml:space="preserve"> </v>
      </c>
      <c r="O64" s="37" t="str">
        <v>Μερική</v>
      </c>
      <c r="P64" s="37" t="str">
        <v>Ισχυρή</v>
      </c>
      <c r="Q64" s="37" t="str">
        <v>Ισχυρή</v>
      </c>
      <c r="R64" s="37" t="str">
        <v xml:space="preserve"> </v>
      </c>
      <c r="S64" s="37" t="str">
        <v>Μερική</v>
      </c>
      <c r="T64" s="37" t="str">
        <v xml:space="preserve"> </v>
      </c>
      <c r="U64" s="37" t="str">
        <v>Ισχυρή</v>
      </c>
      <c r="V64" s="37" t="str">
        <v>Ισχυρή</v>
      </c>
      <c r="W64" s="37" t="str">
        <v xml:space="preserve"> </v>
      </c>
      <c r="X64" s="37" t="str">
        <v>x</v>
      </c>
      <c r="Y64" s="37" t="str">
        <v>x</v>
      </c>
      <c r="Z64" s="37" t="str">
        <v/>
      </c>
      <c r="AA64" s="37" t="str">
        <v/>
      </c>
      <c r="AB64" s="37" t="str">
        <v/>
      </c>
      <c r="AC64" s="37" t="str">
        <v>x</v>
      </c>
      <c r="AD64" s="37" t="str">
        <v>x</v>
      </c>
      <c r="AE64" s="37" t="str">
        <v/>
      </c>
      <c r="AF64" s="37" t="str">
        <v/>
      </c>
      <c r="AG64" s="37" t="str">
        <v>x</v>
      </c>
      <c r="AH64" s="37" t="str">
        <v/>
      </c>
      <c r="AI64" s="37" t="str">
        <v/>
      </c>
      <c r="AJ64" s="37" t="str">
        <v/>
      </c>
      <c r="AK64" s="37" t="str">
        <v/>
      </c>
      <c r="AL64" s="37" t="str">
        <v/>
      </c>
      <c r="AM64" s="37" t="str">
        <v>x</v>
      </c>
      <c r="AN64" s="37" t="str">
        <v/>
      </c>
      <c r="AO64" s="37" t="str">
        <v/>
      </c>
      <c r="AP64" s="37" t="str">
        <v/>
      </c>
      <c r="AQ64" s="37" t="str">
        <v>x</v>
      </c>
      <c r="AR64" s="37" t="str">
        <v/>
      </c>
      <c r="AS64" s="37" t="str">
        <v/>
      </c>
      <c r="AT64" s="47"/>
    </row>
    <row r="65" spans="1:46" ht="60" customHeight="1" x14ac:dyDescent="0.35">
      <c r="A65" s="83" t="str" cm="1">
        <f t="array" aca="1" ref="A65" ca="1">IFERROR(_xlfn.LET(_xlpm.f,TRIM(REPLACE(_xlfn.FORMULATEXT(Sheet6_hide!$CH$4:$CH$81),1,1,)),HYPERLINK(_xlfn._xlws.FILTER(MID(_xlpm.f,12,FIND(""",""",_xlpm.f)-12),Sheet6_hide!$C$4:$C$81=D65),"Πρόσβαση στο μέτρο")),"")</f>
        <v>Πρόσβαση στο μέτρο</v>
      </c>
      <c r="B65" s="37" t="str">
        <v>ΣΡΠ</v>
      </c>
      <c r="C65" s="37" t="str">
        <v xml:space="preserve">Συστήματα ρύθμισης πρόσβασης οχημάτων σε αστικές περιοχές </v>
      </c>
      <c r="D65" s="37" t="str">
        <v>Κανονισμοί/περιορισμοί/χρονικά παράθυρα πραγματοποίησης διανομών εμπορευμάτων</v>
      </c>
      <c r="E65" s="37" t="str">
        <v>x</v>
      </c>
      <c r="F65" s="37" t="str">
        <v>x</v>
      </c>
      <c r="G65" s="37" t="str">
        <v xml:space="preserve"> </v>
      </c>
      <c r="H65" s="37" t="str">
        <v xml:space="preserve"> </v>
      </c>
      <c r="I65" s="37" t="str">
        <v xml:space="preserve"> </v>
      </c>
      <c r="J65" s="37" t="str">
        <v>x</v>
      </c>
      <c r="K65" s="37" t="str">
        <v>Μερική</v>
      </c>
      <c r="L65" s="37" t="str">
        <v xml:space="preserve"> </v>
      </c>
      <c r="M65" s="37" t="str">
        <v xml:space="preserve"> </v>
      </c>
      <c r="N65" s="37" t="str">
        <v xml:space="preserve"> </v>
      </c>
      <c r="O65" s="37" t="str">
        <v>Μερική</v>
      </c>
      <c r="P65" s="37" t="str">
        <v>Ισχυρή</v>
      </c>
      <c r="Q65" s="37" t="str">
        <v>Ισχυρή</v>
      </c>
      <c r="R65" s="37" t="str">
        <v xml:space="preserve"> </v>
      </c>
      <c r="S65" s="37" t="str">
        <v>Μερική</v>
      </c>
      <c r="T65" s="37" t="str">
        <v xml:space="preserve"> </v>
      </c>
      <c r="U65" s="37" t="str">
        <v>Ισχυρή</v>
      </c>
      <c r="V65" s="37" t="str">
        <v>Ισχυρή</v>
      </c>
      <c r="W65" s="37" t="str">
        <v xml:space="preserve"> </v>
      </c>
      <c r="X65" s="37" t="str">
        <v>x</v>
      </c>
      <c r="Y65" s="37" t="str">
        <v>x</v>
      </c>
      <c r="Z65" s="37" t="str">
        <v/>
      </c>
      <c r="AA65" s="37" t="str">
        <v/>
      </c>
      <c r="AB65" s="37" t="str">
        <v/>
      </c>
      <c r="AC65" s="37" t="str">
        <v>x</v>
      </c>
      <c r="AD65" s="37" t="str">
        <v>x</v>
      </c>
      <c r="AE65" s="37" t="str">
        <v/>
      </c>
      <c r="AF65" s="37" t="str">
        <v/>
      </c>
      <c r="AG65" s="37" t="str">
        <v>x</v>
      </c>
      <c r="AH65" s="37" t="str">
        <v/>
      </c>
      <c r="AI65" s="37" t="str">
        <v/>
      </c>
      <c r="AJ65" s="37" t="str">
        <v/>
      </c>
      <c r="AK65" s="37" t="str">
        <v/>
      </c>
      <c r="AL65" s="37" t="str">
        <v/>
      </c>
      <c r="AM65" s="37" t="str">
        <v>x</v>
      </c>
      <c r="AN65" s="37" t="str">
        <v/>
      </c>
      <c r="AO65" s="37" t="str">
        <v/>
      </c>
      <c r="AP65" s="37" t="str">
        <v/>
      </c>
      <c r="AQ65" s="37" t="str">
        <v>x</v>
      </c>
      <c r="AR65" s="37" t="str">
        <v/>
      </c>
      <c r="AS65" s="37" t="str">
        <v/>
      </c>
      <c r="AT65" s="47"/>
    </row>
    <row r="66" spans="1:46" ht="60" customHeight="1" x14ac:dyDescent="0.35">
      <c r="A66" s="83" t="str" cm="1">
        <f t="array" aca="1" ref="A66" ca="1">IFERROR(_xlfn.LET(_xlpm.f,TRIM(REPLACE(_xlfn.FORMULATEXT(Sheet6_hide!$CH$4:$CH$81),1,1,)),HYPERLINK(_xlfn._xlws.FILTER(MID(_xlpm.f,12,FIND(""",""",_xlpm.f)-12),Sheet6_hide!$C$4:$C$81=D66),"Πρόσβαση στο μέτρο")),"")</f>
        <v>Πρόσβαση στο μέτρο</v>
      </c>
      <c r="B66" s="37" t="str">
        <v>ΣΡΠ</v>
      </c>
      <c r="C66" s="37" t="str">
        <v xml:space="preserve">Συστήματα ρύθμισης πρόσβασης οχημάτων σε αστικές περιοχές </v>
      </c>
      <c r="D66" s="37" t="str">
        <v xml:space="preserve">Χωρικές παρεμβάσεις </v>
      </c>
      <c r="E66" s="37" t="str">
        <v>x</v>
      </c>
      <c r="F66" s="37" t="str">
        <v>x</v>
      </c>
      <c r="G66" s="37" t="str">
        <v>x</v>
      </c>
      <c r="H66" s="37" t="str">
        <v>x</v>
      </c>
      <c r="I66" s="37" t="str">
        <v xml:space="preserve"> </v>
      </c>
      <c r="J66" s="37" t="str">
        <v>x</v>
      </c>
      <c r="K66" s="37" t="str">
        <v>Μερική</v>
      </c>
      <c r="L66" s="37" t="str">
        <v xml:space="preserve"> </v>
      </c>
      <c r="M66" s="37" t="str">
        <v xml:space="preserve"> </v>
      </c>
      <c r="N66" s="37" t="str">
        <v xml:space="preserve"> </v>
      </c>
      <c r="O66" s="37" t="str">
        <v>Μερική</v>
      </c>
      <c r="P66" s="37" t="str">
        <v>Ισχυρή</v>
      </c>
      <c r="Q66" s="37" t="str">
        <v>Ισχυρή</v>
      </c>
      <c r="R66" s="37" t="str">
        <v xml:space="preserve"> </v>
      </c>
      <c r="S66" s="37" t="str">
        <v>Μερική</v>
      </c>
      <c r="T66" s="37" t="str">
        <v xml:space="preserve"> </v>
      </c>
      <c r="U66" s="37" t="str">
        <v>Ισχυρή</v>
      </c>
      <c r="V66" s="37" t="str">
        <v>Ισχυρή</v>
      </c>
      <c r="W66" s="37" t="str">
        <v xml:space="preserve"> </v>
      </c>
      <c r="X66" s="37" t="str">
        <v>x</v>
      </c>
      <c r="Y66" s="37" t="str">
        <v>x</v>
      </c>
      <c r="Z66" s="37" t="str">
        <v/>
      </c>
      <c r="AA66" s="37" t="str">
        <v/>
      </c>
      <c r="AB66" s="37" t="str">
        <v/>
      </c>
      <c r="AC66" s="37" t="str">
        <v>x</v>
      </c>
      <c r="AD66" s="37" t="str">
        <v>x</v>
      </c>
      <c r="AE66" s="37" t="str">
        <v/>
      </c>
      <c r="AF66" s="37" t="str">
        <v/>
      </c>
      <c r="AG66" s="37" t="str">
        <v>x</v>
      </c>
      <c r="AH66" s="37" t="str">
        <v/>
      </c>
      <c r="AI66" s="37" t="str">
        <v/>
      </c>
      <c r="AJ66" s="37" t="str">
        <v/>
      </c>
      <c r="AK66" s="37" t="str">
        <v/>
      </c>
      <c r="AL66" s="37" t="str">
        <v/>
      </c>
      <c r="AM66" s="37" t="str">
        <v>x</v>
      </c>
      <c r="AN66" s="37" t="str">
        <v/>
      </c>
      <c r="AO66" s="37" t="str">
        <v/>
      </c>
      <c r="AP66" s="37" t="str">
        <v/>
      </c>
      <c r="AQ66" s="37" t="str">
        <v>x</v>
      </c>
      <c r="AR66" s="37" t="str">
        <v/>
      </c>
      <c r="AS66" s="37" t="str">
        <v/>
      </c>
      <c r="AT66" s="47"/>
    </row>
    <row r="67" spans="1:46" ht="60" customHeight="1" x14ac:dyDescent="0.35">
      <c r="A67" s="83" t="str" cm="1">
        <f t="array" aca="1" ref="A67" ca="1">IFERROR(_xlfn.LET(_xlpm.f,TRIM(REPLACE(_xlfn.FORMULATEXT(Sheet6_hide!$CH$4:$CH$81),1,1,)),HYPERLINK(_xlfn._xlws.FILTER(MID(_xlpm.f,12,FIND(""",""",_xlpm.f)-12),Sheet6_hide!$C$4:$C$81=D67),"Πρόσβαση στο μέτρο")),"")</f>
        <v>Πρόσβαση στο μέτρο</v>
      </c>
      <c r="B67" s="37" t="str">
        <v>ΕΚΣ</v>
      </c>
      <c r="C67" s="37" t="str">
        <v xml:space="preserve">Εφαρμογή κανόνων οδικής κυκλοφορίας και στάθμευσης </v>
      </c>
      <c r="D67" s="37" t="str">
        <v>Επιβολή κανόνων κυκλοφορίας</v>
      </c>
      <c r="E67" s="37" t="str">
        <v>x</v>
      </c>
      <c r="F67" s="37" t="str">
        <v>x</v>
      </c>
      <c r="G67" s="37" t="str">
        <v>x</v>
      </c>
      <c r="H67" s="37" t="str">
        <v>x</v>
      </c>
      <c r="I67" s="37" t="str">
        <v>x</v>
      </c>
      <c r="J67" s="37" t="str">
        <v>x</v>
      </c>
      <c r="K67" s="37" t="str">
        <v>Μερική</v>
      </c>
      <c r="L67" s="37" t="str">
        <v>Μερική</v>
      </c>
      <c r="M67" s="37" t="str">
        <v>Ισχυρή</v>
      </c>
      <c r="N67" s="37" t="str">
        <v>Ισχυρή</v>
      </c>
      <c r="O67" s="37" t="str">
        <v>Ισχυρή</v>
      </c>
      <c r="P67" s="37" t="str">
        <v>Ισχυρή</v>
      </c>
      <c r="Q67" s="37" t="str">
        <v xml:space="preserve"> </v>
      </c>
      <c r="R67" s="37" t="str">
        <v xml:space="preserve"> </v>
      </c>
      <c r="S67" s="37" t="str">
        <v>Ισχυρή</v>
      </c>
      <c r="T67" s="37" t="str">
        <v xml:space="preserve"> </v>
      </c>
      <c r="U67" s="37" t="str">
        <v xml:space="preserve"> </v>
      </c>
      <c r="V67" s="37" t="str">
        <v>Ισχυρή</v>
      </c>
      <c r="W67" s="37" t="str">
        <v xml:space="preserve"> </v>
      </c>
      <c r="X67" s="37" t="str">
        <v/>
      </c>
      <c r="Y67" s="37" t="str">
        <v>x</v>
      </c>
      <c r="Z67" s="37" t="str">
        <v/>
      </c>
      <c r="AA67" s="37" t="str">
        <v/>
      </c>
      <c r="AB67" s="37" t="str">
        <v/>
      </c>
      <c r="AC67" s="37" t="str">
        <v>x</v>
      </c>
      <c r="AD67" s="37" t="str">
        <v>x</v>
      </c>
      <c r="AE67" s="37" t="str">
        <v/>
      </c>
      <c r="AF67" s="37" t="str">
        <v>x</v>
      </c>
      <c r="AG67" s="37" t="str">
        <v/>
      </c>
      <c r="AH67" s="37" t="str">
        <v/>
      </c>
      <c r="AI67" s="37" t="str">
        <v/>
      </c>
      <c r="AJ67" s="37" t="str">
        <v/>
      </c>
      <c r="AK67" s="37" t="str">
        <v>x</v>
      </c>
      <c r="AL67" s="37" t="str">
        <v/>
      </c>
      <c r="AM67" s="37" t="str">
        <v/>
      </c>
      <c r="AN67" s="37" t="str">
        <v/>
      </c>
      <c r="AO67" s="37" t="str">
        <v/>
      </c>
      <c r="AP67" s="37" t="str">
        <v>x</v>
      </c>
      <c r="AQ67" s="37" t="str">
        <v/>
      </c>
      <c r="AR67" s="37" t="str">
        <v/>
      </c>
      <c r="AS67" s="37" t="str">
        <v/>
      </c>
      <c r="AT67" s="47"/>
    </row>
    <row r="68" spans="1:46" ht="60" customHeight="1" x14ac:dyDescent="0.35">
      <c r="A68" s="83" t="str" cm="1">
        <f t="array" aca="1" ref="A68" ca="1">IFERROR(_xlfn.LET(_xlpm.f,TRIM(REPLACE(_xlfn.FORMULATEXT(Sheet6_hide!$CH$4:$CH$81),1,1,)),HYPERLINK(_xlfn._xlws.FILTER(MID(_xlpm.f,12,FIND(""",""",_xlpm.f)-12),Sheet6_hide!$C$4:$C$81=D68),"Πρόσβαση στο μέτρο")),"")</f>
        <v>Πρόσβαση στο μέτρο</v>
      </c>
      <c r="B68" s="37" t="str">
        <v>ΕΚΣ</v>
      </c>
      <c r="C68" s="37" t="str">
        <v xml:space="preserve">Εφαρμογή κανόνων οδικής κυκλοφορίας και στάθμευσης </v>
      </c>
      <c r="D68" s="37" t="str">
        <v>Επιβολή κανόνων στάθμευσης</v>
      </c>
      <c r="E68" s="37" t="str">
        <v>x</v>
      </c>
      <c r="F68" s="37" t="str">
        <v>x</v>
      </c>
      <c r="G68" s="37" t="str">
        <v>x</v>
      </c>
      <c r="H68" s="37" t="str">
        <v>x</v>
      </c>
      <c r="I68" s="37" t="str">
        <v xml:space="preserve"> </v>
      </c>
      <c r="J68" s="37" t="str">
        <v>x</v>
      </c>
      <c r="K68" s="37" t="str">
        <v>Μερική</v>
      </c>
      <c r="L68" s="37" t="str">
        <v>Μερική</v>
      </c>
      <c r="M68" s="37" t="str">
        <v>Ισχυρή</v>
      </c>
      <c r="N68" s="37" t="str">
        <v>Ισχυρή</v>
      </c>
      <c r="O68" s="37" t="str">
        <v>Ισχυρή</v>
      </c>
      <c r="P68" s="37" t="str">
        <v>Ισχυρή</v>
      </c>
      <c r="Q68" s="37" t="str">
        <v xml:space="preserve"> </v>
      </c>
      <c r="R68" s="37" t="str">
        <v xml:space="preserve"> </v>
      </c>
      <c r="S68" s="37" t="str">
        <v>Ισχυρή</v>
      </c>
      <c r="T68" s="37" t="str">
        <v xml:space="preserve"> </v>
      </c>
      <c r="U68" s="37" t="str">
        <v xml:space="preserve"> </v>
      </c>
      <c r="V68" s="37" t="str">
        <v>Ισχυρή</v>
      </c>
      <c r="W68" s="37" t="str">
        <v xml:space="preserve"> </v>
      </c>
      <c r="X68" s="37" t="str">
        <v/>
      </c>
      <c r="Y68" s="37" t="str">
        <v>x</v>
      </c>
      <c r="Z68" s="37" t="str">
        <v/>
      </c>
      <c r="AA68" s="37" t="str">
        <v/>
      </c>
      <c r="AB68" s="37" t="str">
        <v/>
      </c>
      <c r="AC68" s="37" t="str">
        <v>x</v>
      </c>
      <c r="AD68" s="37" t="str">
        <v>x</v>
      </c>
      <c r="AE68" s="37" t="str">
        <v/>
      </c>
      <c r="AF68" s="37" t="str">
        <v>x</v>
      </c>
      <c r="AG68" s="37" t="str">
        <v/>
      </c>
      <c r="AH68" s="37" t="str">
        <v/>
      </c>
      <c r="AI68" s="37" t="str">
        <v/>
      </c>
      <c r="AJ68" s="37" t="str">
        <v/>
      </c>
      <c r="AK68" s="37" t="str">
        <v>x</v>
      </c>
      <c r="AL68" s="37" t="str">
        <v/>
      </c>
      <c r="AM68" s="37" t="str">
        <v/>
      </c>
      <c r="AN68" s="37" t="str">
        <v/>
      </c>
      <c r="AO68" s="37" t="str">
        <v/>
      </c>
      <c r="AP68" s="37" t="str">
        <v>x</v>
      </c>
      <c r="AQ68" s="37" t="str">
        <v/>
      </c>
      <c r="AR68" s="37" t="str">
        <v/>
      </c>
      <c r="AS68" s="37" t="str">
        <v/>
      </c>
      <c r="AT68" s="47"/>
    </row>
    <row r="69" spans="1:46" ht="60" customHeight="1" x14ac:dyDescent="0.35">
      <c r="A69" s="83" t="str" cm="1">
        <f t="array" aca="1" ref="A69" ca="1">IFERROR(_xlfn.LET(_xlpm.f,TRIM(REPLACE(_xlfn.FORMULATEXT(Sheet6_hide!$CH$4:$CH$81),1,1,)),HYPERLINK(_xlfn._xlws.FILTER(MID(_xlpm.f,12,FIND(""",""",_xlpm.f)-12),Sheet6_hide!$C$4:$C$81=D69),"Πρόσβαση στο μέτρο")),"")</f>
        <v>Πρόσβαση στο μέτρο</v>
      </c>
      <c r="B69" s="37" t="str">
        <v>ΕΚΣ</v>
      </c>
      <c r="C69" s="37" t="str">
        <v xml:space="preserve">Εφαρμογή κανόνων οδικής κυκλοφορίας και στάθμευσης </v>
      </c>
      <c r="D69" s="37" t="str">
        <v>Επιβολή κανόνων κυκλοφορίας και στάθμευσης για οχήματα ΕΠΗΟ</v>
      </c>
      <c r="E69" s="37" t="str">
        <v>x</v>
      </c>
      <c r="F69" s="37" t="str">
        <v>x</v>
      </c>
      <c r="G69" s="37" t="str">
        <v xml:space="preserve"> </v>
      </c>
      <c r="H69" s="37" t="str">
        <v xml:space="preserve"> </v>
      </c>
      <c r="I69" s="37" t="str">
        <v xml:space="preserve"> </v>
      </c>
      <c r="J69" s="37" t="str">
        <v>x</v>
      </c>
      <c r="K69" s="37" t="str">
        <v>Μερική</v>
      </c>
      <c r="L69" s="37" t="str">
        <v>Μερική</v>
      </c>
      <c r="M69" s="37" t="str">
        <v>Ισχυρή</v>
      </c>
      <c r="N69" s="37" t="str">
        <v>Ισχυρή</v>
      </c>
      <c r="O69" s="37" t="str">
        <v>Ισχυρή</v>
      </c>
      <c r="P69" s="37" t="str">
        <v>Ισχυρή</v>
      </c>
      <c r="Q69" s="37" t="str">
        <v xml:space="preserve"> </v>
      </c>
      <c r="R69" s="37" t="str">
        <v xml:space="preserve"> </v>
      </c>
      <c r="S69" s="37" t="str">
        <v>Ισχυρή</v>
      </c>
      <c r="T69" s="37" t="str">
        <v xml:space="preserve"> </v>
      </c>
      <c r="U69" s="37" t="str">
        <v xml:space="preserve"> </v>
      </c>
      <c r="V69" s="37" t="str">
        <v>Ισχυρή</v>
      </c>
      <c r="W69" s="37" t="str">
        <v xml:space="preserve"> </v>
      </c>
      <c r="X69" s="37" t="str">
        <v/>
      </c>
      <c r="Y69" s="37" t="str">
        <v>x</v>
      </c>
      <c r="Z69" s="37" t="str">
        <v/>
      </c>
      <c r="AA69" s="37" t="str">
        <v/>
      </c>
      <c r="AB69" s="37" t="str">
        <v/>
      </c>
      <c r="AC69" s="37" t="str">
        <v>x</v>
      </c>
      <c r="AD69" s="37" t="str">
        <v>x</v>
      </c>
      <c r="AE69" s="37" t="str">
        <v/>
      </c>
      <c r="AF69" s="37" t="str">
        <v>x</v>
      </c>
      <c r="AG69" s="37" t="str">
        <v/>
      </c>
      <c r="AH69" s="37" t="str">
        <v/>
      </c>
      <c r="AI69" s="37" t="str">
        <v/>
      </c>
      <c r="AJ69" s="37" t="str">
        <v/>
      </c>
      <c r="AK69" s="37" t="str">
        <v>x</v>
      </c>
      <c r="AL69" s="37" t="str">
        <v/>
      </c>
      <c r="AM69" s="37" t="str">
        <v/>
      </c>
      <c r="AN69" s="37" t="str">
        <v/>
      </c>
      <c r="AO69" s="37" t="str">
        <v/>
      </c>
      <c r="AP69" s="37" t="str">
        <v>x</v>
      </c>
      <c r="AQ69" s="37" t="str">
        <v/>
      </c>
      <c r="AR69" s="37" t="str">
        <v/>
      </c>
      <c r="AS69" s="37" t="str">
        <v/>
      </c>
      <c r="AT69" s="47"/>
    </row>
    <row r="70" spans="1:46" ht="60" customHeight="1" x14ac:dyDescent="0.35">
      <c r="A70" s="83" t="str" cm="1">
        <f t="array" aca="1" ref="A70" ca="1">IFERROR(_xlfn.LET(_xlpm.f,TRIM(REPLACE(_xlfn.FORMULATEXT(Sheet6_hide!$CH$4:$CH$81),1,1,)),HYPERLINK(_xlfn._xlws.FILTER(MID(_xlpm.f,12,FIND(""",""",_xlpm.f)-12),Sheet6_hide!$C$4:$C$81=D70),"Πρόσβαση στο μέτρο")),"")</f>
        <v>Πρόσβαση στο μέτρο</v>
      </c>
      <c r="B70" s="37" t="str">
        <v>ΕΚΣ</v>
      </c>
      <c r="C70" s="37" t="str">
        <v xml:space="preserve">Εφαρμογή κανόνων οδικής κυκλοφορίας και στάθμευσης </v>
      </c>
      <c r="D70" s="37" t="str">
        <v xml:space="preserve">Αυτοματοποιημένες μέθοδοι για την επιβολή των κανόνων κυκλοφορίας και στάθμευσης </v>
      </c>
      <c r="E70" s="37" t="str">
        <v>x</v>
      </c>
      <c r="F70" s="37" t="str">
        <v>x</v>
      </c>
      <c r="G70" s="37" t="str">
        <v xml:space="preserve"> </v>
      </c>
      <c r="H70" s="37" t="str">
        <v xml:space="preserve"> </v>
      </c>
      <c r="I70" s="37" t="str">
        <v>x</v>
      </c>
      <c r="J70" s="37" t="str">
        <v xml:space="preserve"> </v>
      </c>
      <c r="K70" s="37" t="str">
        <v>Μερική</v>
      </c>
      <c r="L70" s="37" t="str">
        <v>Μερική</v>
      </c>
      <c r="M70" s="37" t="str">
        <v>Ισχυρή</v>
      </c>
      <c r="N70" s="37" t="str">
        <v>Ισχυρή</v>
      </c>
      <c r="O70" s="37" t="str">
        <v>Ισχυρή</v>
      </c>
      <c r="P70" s="37" t="str">
        <v>Ισχυρή</v>
      </c>
      <c r="Q70" s="37" t="str">
        <v xml:space="preserve"> </v>
      </c>
      <c r="R70" s="37" t="str">
        <v xml:space="preserve"> </v>
      </c>
      <c r="S70" s="37" t="str">
        <v>Ισχυρή</v>
      </c>
      <c r="T70" s="37" t="str">
        <v xml:space="preserve"> </v>
      </c>
      <c r="U70" s="37" t="str">
        <v xml:space="preserve"> </v>
      </c>
      <c r="V70" s="37" t="str">
        <v>Ισχυρή</v>
      </c>
      <c r="W70" s="37" t="str">
        <v xml:space="preserve"> </v>
      </c>
      <c r="X70" s="37" t="str">
        <v/>
      </c>
      <c r="Y70" s="37" t="str">
        <v>x</v>
      </c>
      <c r="Z70" s="37" t="str">
        <v/>
      </c>
      <c r="AA70" s="37" t="str">
        <v/>
      </c>
      <c r="AB70" s="37" t="str">
        <v/>
      </c>
      <c r="AC70" s="37" t="str">
        <v>x</v>
      </c>
      <c r="AD70" s="37" t="str">
        <v>x</v>
      </c>
      <c r="AE70" s="37" t="str">
        <v/>
      </c>
      <c r="AF70" s="37" t="str">
        <v>x</v>
      </c>
      <c r="AG70" s="37" t="str">
        <v/>
      </c>
      <c r="AH70" s="37" t="str">
        <v/>
      </c>
      <c r="AI70" s="37" t="str">
        <v/>
      </c>
      <c r="AJ70" s="37" t="str">
        <v/>
      </c>
      <c r="AK70" s="37" t="str">
        <v>x</v>
      </c>
      <c r="AL70" s="37" t="str">
        <v/>
      </c>
      <c r="AM70" s="37" t="str">
        <v/>
      </c>
      <c r="AN70" s="37" t="str">
        <v/>
      </c>
      <c r="AO70" s="37" t="str">
        <v/>
      </c>
      <c r="AP70" s="37" t="str">
        <v>x</v>
      </c>
      <c r="AQ70" s="37" t="str">
        <v/>
      </c>
      <c r="AR70" s="37" t="str">
        <v/>
      </c>
      <c r="AS70" s="37" t="str">
        <v/>
      </c>
      <c r="AT70" s="47"/>
    </row>
    <row r="71" spans="1:46" ht="60" customHeight="1" x14ac:dyDescent="0.35">
      <c r="A71" s="83" t="str" cm="1">
        <f t="array" aca="1" ref="A71" ca="1">IFERROR(_xlfn.LET(_xlpm.f,TRIM(REPLACE(_xlfn.FORMULATEXT(Sheet6_hide!$CH$4:$CH$81),1,1,)),HYPERLINK(_xlfn._xlws.FILTER(MID(_xlpm.f,12,FIND(""",""",_xlpm.f)-12),Sheet6_hide!$C$4:$C$81=D71),"Πρόσβαση στο μέτρο")),"")</f>
        <v>Πρόσβαση στο μέτρο</v>
      </c>
      <c r="B71" s="37" t="str">
        <v>ΥΕΜ</v>
      </c>
      <c r="C71" s="37" t="str">
        <v xml:space="preserve">Ευρεία διαθεσιμότητα υψηλής ποιότητας υποδομών ενεργητικών τρόπων μετακίνησης και μικροκινητικότητας  </v>
      </c>
      <c r="D71" s="37" t="str">
        <v>Πεζοδρόμια, προστατευμένοι διάδρομοι κίνησης ποδηλάτων/ΕΠΗΟ και άλλες αποκλειστικές υποδομές</v>
      </c>
      <c r="E71" s="37" t="str">
        <v>x</v>
      </c>
      <c r="F71" s="37" t="str">
        <v>x</v>
      </c>
      <c r="G71" s="37" t="str">
        <v>x</v>
      </c>
      <c r="H71" s="37" t="str">
        <v>x</v>
      </c>
      <c r="I71" s="37" t="str">
        <v xml:space="preserve"> </v>
      </c>
      <c r="J71" s="37" t="str">
        <v>x</v>
      </c>
      <c r="K71" s="37" t="str">
        <v xml:space="preserve"> </v>
      </c>
      <c r="L71" s="37" t="str">
        <v>Ισχυρή</v>
      </c>
      <c r="M71" s="37" t="str">
        <v>Μερική</v>
      </c>
      <c r="N71" s="37" t="str">
        <v xml:space="preserve"> </v>
      </c>
      <c r="O71" s="37" t="str">
        <v>Μερική</v>
      </c>
      <c r="P71" s="37" t="str">
        <v>Μερική</v>
      </c>
      <c r="Q71" s="37" t="str">
        <v xml:space="preserve"> </v>
      </c>
      <c r="R71" s="37" t="str">
        <v xml:space="preserve"> </v>
      </c>
      <c r="S71" s="37" t="str">
        <v xml:space="preserve"> </v>
      </c>
      <c r="T71" s="37" t="str">
        <v>Μερική</v>
      </c>
      <c r="U71" s="37" t="str">
        <v>Μερική</v>
      </c>
      <c r="V71" s="37" t="str">
        <v>Ισχυρή</v>
      </c>
      <c r="W71" s="37" t="str">
        <v xml:space="preserve"> </v>
      </c>
      <c r="X71" s="37" t="str">
        <v>x</v>
      </c>
      <c r="Y71" s="37" t="str">
        <v/>
      </c>
      <c r="Z71" s="37" t="str">
        <v/>
      </c>
      <c r="AA71" s="37" t="str">
        <v/>
      </c>
      <c r="AB71" s="37" t="str">
        <v/>
      </c>
      <c r="AC71" s="37" t="str">
        <v>x</v>
      </c>
      <c r="AD71" s="37" t="str">
        <v/>
      </c>
      <c r="AE71" s="37" t="str">
        <v/>
      </c>
      <c r="AF71" s="37" t="str">
        <v>x</v>
      </c>
      <c r="AG71" s="37" t="str">
        <v/>
      </c>
      <c r="AH71" s="37" t="str">
        <v/>
      </c>
      <c r="AI71" s="37" t="str">
        <v/>
      </c>
      <c r="AJ71" s="37" t="str">
        <v/>
      </c>
      <c r="AK71" s="37" t="str">
        <v>x</v>
      </c>
      <c r="AL71" s="37" t="str">
        <v/>
      </c>
      <c r="AM71" s="37" t="str">
        <v/>
      </c>
      <c r="AN71" s="37" t="str">
        <v/>
      </c>
      <c r="AO71" s="37" t="str">
        <v/>
      </c>
      <c r="AP71" s="37" t="str">
        <v/>
      </c>
      <c r="AQ71" s="37" t="str">
        <v>x</v>
      </c>
      <c r="AR71" s="37" t="str">
        <v/>
      </c>
      <c r="AS71" s="37" t="str">
        <v/>
      </c>
      <c r="AT71" s="47"/>
    </row>
    <row r="72" spans="1:46" ht="60" customHeight="1" x14ac:dyDescent="0.35">
      <c r="A72" s="83" t="str" cm="1">
        <f t="array" aca="1" ref="A72" ca="1">IFERROR(_xlfn.LET(_xlpm.f,TRIM(REPLACE(_xlfn.FORMULATEXT(Sheet6_hide!$CH$4:$CH$81),1,1,)),HYPERLINK(_xlfn._xlws.FILTER(MID(_xlpm.f,12,FIND(""",""",_xlpm.f)-12),Sheet6_hide!$C$4:$C$81=D72),"Πρόσβαση στο μέτρο")),"")</f>
        <v>Πρόσβαση στο μέτρο</v>
      </c>
      <c r="B72" s="37" t="str">
        <v>ΥΕΜ</v>
      </c>
      <c r="C72" s="37" t="str">
        <v xml:space="preserve">Ευρεία διαθεσιμότητα υψηλής ποιότητας υποδομών ενεργητικών τρόπων μετακίνησης και μικροκινητικότητας  </v>
      </c>
      <c r="D72" s="37" t="str">
        <v>Μέτρα ήπιας κυκλοφορίας</v>
      </c>
      <c r="E72" s="37" t="str">
        <v>x</v>
      </c>
      <c r="F72" s="37" t="str">
        <v>x</v>
      </c>
      <c r="G72" s="37" t="str">
        <v>x</v>
      </c>
      <c r="H72" s="37" t="str">
        <v>x</v>
      </c>
      <c r="I72" s="37" t="str">
        <v xml:space="preserve"> </v>
      </c>
      <c r="J72" s="37" t="str">
        <v>x</v>
      </c>
      <c r="K72" s="37" t="str">
        <v xml:space="preserve"> </v>
      </c>
      <c r="L72" s="37" t="str">
        <v>Ισχυρή</v>
      </c>
      <c r="M72" s="37" t="str">
        <v>Μερική</v>
      </c>
      <c r="N72" s="37" t="str">
        <v xml:space="preserve"> </v>
      </c>
      <c r="O72" s="37" t="str">
        <v>Μερική</v>
      </c>
      <c r="P72" s="37" t="str">
        <v>Μερική</v>
      </c>
      <c r="Q72" s="37" t="str">
        <v xml:space="preserve"> </v>
      </c>
      <c r="R72" s="37" t="str">
        <v xml:space="preserve"> </v>
      </c>
      <c r="S72" s="37" t="str">
        <v xml:space="preserve"> </v>
      </c>
      <c r="T72" s="37" t="str">
        <v>Μερική</v>
      </c>
      <c r="U72" s="37" t="str">
        <v>Μερική</v>
      </c>
      <c r="V72" s="37" t="str">
        <v>Ισχυρή</v>
      </c>
      <c r="W72" s="37" t="str">
        <v xml:space="preserve"> </v>
      </c>
      <c r="X72" s="37" t="str">
        <v>x</v>
      </c>
      <c r="Y72" s="37" t="str">
        <v/>
      </c>
      <c r="Z72" s="37" t="str">
        <v/>
      </c>
      <c r="AA72" s="37" t="str">
        <v/>
      </c>
      <c r="AB72" s="37" t="str">
        <v/>
      </c>
      <c r="AC72" s="37" t="str">
        <v>x</v>
      </c>
      <c r="AD72" s="37" t="str">
        <v/>
      </c>
      <c r="AE72" s="37" t="str">
        <v/>
      </c>
      <c r="AF72" s="37" t="str">
        <v>x</v>
      </c>
      <c r="AG72" s="37" t="str">
        <v/>
      </c>
      <c r="AH72" s="37" t="str">
        <v/>
      </c>
      <c r="AI72" s="37" t="str">
        <v/>
      </c>
      <c r="AJ72" s="37" t="str">
        <v/>
      </c>
      <c r="AK72" s="37" t="str">
        <v>x</v>
      </c>
      <c r="AL72" s="37" t="str">
        <v/>
      </c>
      <c r="AM72" s="37" t="str">
        <v/>
      </c>
      <c r="AN72" s="37" t="str">
        <v/>
      </c>
      <c r="AO72" s="37" t="str">
        <v/>
      </c>
      <c r="AP72" s="37" t="str">
        <v/>
      </c>
      <c r="AQ72" s="37" t="str">
        <v>x</v>
      </c>
      <c r="AR72" s="37" t="str">
        <v/>
      </c>
      <c r="AS72" s="37" t="str">
        <v/>
      </c>
      <c r="AT72" s="47"/>
    </row>
    <row r="73" spans="1:46" ht="60" customHeight="1" x14ac:dyDescent="0.35">
      <c r="A73" s="83" t="str" cm="1">
        <f t="array" aca="1" ref="A73" ca="1">IFERROR(_xlfn.LET(_xlpm.f,TRIM(REPLACE(_xlfn.FORMULATEXT(Sheet6_hide!$CH$4:$CH$81),1,1,)),HYPERLINK(_xlfn._xlws.FILTER(MID(_xlpm.f,12,FIND(""",""",_xlpm.f)-12),Sheet6_hide!$C$4:$C$81=D73),"Πρόσβαση στο μέτρο")),"")</f>
        <v>Πρόσβαση στο μέτρο</v>
      </c>
      <c r="B73" s="37" t="str">
        <v>ΥΕΜ</v>
      </c>
      <c r="C73" s="37" t="str">
        <v xml:space="preserve">Ευρεία διαθεσιμότητα υψηλής ποιότητας υποδομών ενεργητικών τρόπων μετακίνησης και μικροκινητικότητας  </v>
      </c>
      <c r="D73" s="37" t="str">
        <v>Ολοκληρωμένος σχεδιασμός</v>
      </c>
      <c r="E73" s="37" t="str">
        <v>x</v>
      </c>
      <c r="F73" s="37" t="str">
        <v>x</v>
      </c>
      <c r="G73" s="37" t="str">
        <v>x</v>
      </c>
      <c r="H73" s="37" t="str">
        <v>x</v>
      </c>
      <c r="I73" s="37" t="str">
        <v xml:space="preserve"> </v>
      </c>
      <c r="J73" s="37" t="str">
        <v>x</v>
      </c>
      <c r="K73" s="37" t="str">
        <v xml:space="preserve"> </v>
      </c>
      <c r="L73" s="37" t="str">
        <v>Ισχυρή</v>
      </c>
      <c r="M73" s="37" t="str">
        <v>Μερική</v>
      </c>
      <c r="N73" s="37" t="str">
        <v xml:space="preserve"> </v>
      </c>
      <c r="O73" s="37" t="str">
        <v>Μερική</v>
      </c>
      <c r="P73" s="37" t="str">
        <v>Μερική</v>
      </c>
      <c r="Q73" s="37" t="str">
        <v xml:space="preserve"> </v>
      </c>
      <c r="R73" s="37" t="str">
        <v xml:space="preserve"> </v>
      </c>
      <c r="S73" s="37" t="str">
        <v xml:space="preserve"> </v>
      </c>
      <c r="T73" s="37" t="str">
        <v>Μερική</v>
      </c>
      <c r="U73" s="37" t="str">
        <v>Μερική</v>
      </c>
      <c r="V73" s="37" t="str">
        <v>Ισχυρή</v>
      </c>
      <c r="W73" s="37" t="str">
        <v xml:space="preserve"> </v>
      </c>
      <c r="X73" s="37" t="str">
        <v>x</v>
      </c>
      <c r="Y73" s="37" t="str">
        <v/>
      </c>
      <c r="Z73" s="37" t="str">
        <v/>
      </c>
      <c r="AA73" s="37" t="str">
        <v/>
      </c>
      <c r="AB73" s="37" t="str">
        <v/>
      </c>
      <c r="AC73" s="37" t="str">
        <v>x</v>
      </c>
      <c r="AD73" s="37" t="str">
        <v/>
      </c>
      <c r="AE73" s="37" t="str">
        <v/>
      </c>
      <c r="AF73" s="37" t="str">
        <v>x</v>
      </c>
      <c r="AG73" s="37" t="str">
        <v/>
      </c>
      <c r="AH73" s="37" t="str">
        <v/>
      </c>
      <c r="AI73" s="37" t="str">
        <v/>
      </c>
      <c r="AJ73" s="37" t="str">
        <v/>
      </c>
      <c r="AK73" s="37" t="str">
        <v>x</v>
      </c>
      <c r="AL73" s="37" t="str">
        <v/>
      </c>
      <c r="AM73" s="37" t="str">
        <v/>
      </c>
      <c r="AN73" s="37" t="str">
        <v/>
      </c>
      <c r="AO73" s="37" t="str">
        <v/>
      </c>
      <c r="AP73" s="37" t="str">
        <v/>
      </c>
      <c r="AQ73" s="37" t="str">
        <v>x</v>
      </c>
      <c r="AR73" s="37" t="str">
        <v/>
      </c>
      <c r="AS73" s="37" t="str">
        <v/>
      </c>
      <c r="AT73" s="47"/>
    </row>
    <row r="74" spans="1:46" ht="60" customHeight="1" x14ac:dyDescent="0.35">
      <c r="A74" s="83" t="str" cm="1">
        <f t="array" aca="1" ref="A74" ca="1">IFERROR(_xlfn.LET(_xlpm.f,TRIM(REPLACE(_xlfn.FORMULATEXT(Sheet6_hide!$CH$4:$CH$81),1,1,)),HYPERLINK(_xlfn._xlws.FILTER(MID(_xlpm.f,12,FIND(""",""",_xlpm.f)-12),Sheet6_hide!$C$4:$C$81=D74),"Πρόσβαση στο μέτρο")),"")</f>
        <v>Πρόσβαση στο μέτρο</v>
      </c>
      <c r="B74" s="37" t="str">
        <v>ΣΠΕ</v>
      </c>
      <c r="C74" s="37" t="str">
        <v>Σχέδια πεζοδρομήσεων και εξωραϊσμού αστικού χώρου</v>
      </c>
      <c r="D74" s="37" t="str">
        <v>Σχέδια πεζοδρομήσεων</v>
      </c>
      <c r="E74" s="37" t="str">
        <v>x</v>
      </c>
      <c r="F74" s="37" t="str">
        <v>x</v>
      </c>
      <c r="G74" s="37" t="str">
        <v>x</v>
      </c>
      <c r="H74" s="37" t="str">
        <v>x</v>
      </c>
      <c r="I74" s="37" t="str">
        <v xml:space="preserve"> </v>
      </c>
      <c r="J74" s="37" t="str">
        <v>x</v>
      </c>
      <c r="K74" s="37" t="str">
        <v xml:space="preserve"> </v>
      </c>
      <c r="L74" s="37" t="str">
        <v>Ισχυρή</v>
      </c>
      <c r="M74" s="37" t="str">
        <v>Μερική</v>
      </c>
      <c r="N74" s="37" t="str">
        <v xml:space="preserve"> </v>
      </c>
      <c r="O74" s="37" t="str">
        <v>Μερική</v>
      </c>
      <c r="P74" s="37" t="str">
        <v>Μερική</v>
      </c>
      <c r="Q74" s="37" t="str">
        <v xml:space="preserve"> </v>
      </c>
      <c r="R74" s="37" t="str">
        <v xml:space="preserve"> </v>
      </c>
      <c r="S74" s="37" t="str">
        <v xml:space="preserve"> </v>
      </c>
      <c r="T74" s="37" t="str">
        <v>Μερική</v>
      </c>
      <c r="U74" s="37" t="str">
        <v>Μερική</v>
      </c>
      <c r="V74" s="37" t="str">
        <v>Ισχυρή</v>
      </c>
      <c r="W74" s="37" t="str">
        <v xml:space="preserve"> </v>
      </c>
      <c r="X74" s="37" t="str">
        <v>x</v>
      </c>
      <c r="Y74" s="37" t="str">
        <v>x</v>
      </c>
      <c r="Z74" s="37" t="str">
        <v/>
      </c>
      <c r="AA74" s="37" t="str">
        <v/>
      </c>
      <c r="AB74" s="37" t="str">
        <v/>
      </c>
      <c r="AC74" s="37" t="str">
        <v>x</v>
      </c>
      <c r="AD74" s="37" t="str">
        <v/>
      </c>
      <c r="AE74" s="37" t="str">
        <v/>
      </c>
      <c r="AF74" s="37" t="str">
        <v/>
      </c>
      <c r="AG74" s="37" t="str">
        <v>x</v>
      </c>
      <c r="AH74" s="37" t="str">
        <v/>
      </c>
      <c r="AI74" s="37" t="str">
        <v/>
      </c>
      <c r="AJ74" s="37" t="str">
        <v/>
      </c>
      <c r="AK74" s="37" t="str">
        <v>x</v>
      </c>
      <c r="AL74" s="37" t="str">
        <v/>
      </c>
      <c r="AM74" s="37" t="str">
        <v/>
      </c>
      <c r="AN74" s="37" t="str">
        <v/>
      </c>
      <c r="AO74" s="37" t="str">
        <v/>
      </c>
      <c r="AP74" s="37" t="str">
        <v>x</v>
      </c>
      <c r="AQ74" s="37" t="str">
        <v/>
      </c>
      <c r="AR74" s="37" t="str">
        <v/>
      </c>
      <c r="AS74" s="37" t="str">
        <v/>
      </c>
      <c r="AT74" s="47"/>
    </row>
    <row r="75" spans="1:46" ht="60" customHeight="1" x14ac:dyDescent="0.35">
      <c r="A75" s="83" t="str" cm="1">
        <f t="array" aca="1" ref="A75" ca="1">IFERROR(_xlfn.LET(_xlpm.f,TRIM(REPLACE(_xlfn.FORMULATEXT(Sheet6_hide!$CH$4:$CH$81),1,1,)),HYPERLINK(_xlfn._xlws.FILTER(MID(_xlpm.f,12,FIND(""",""",_xlpm.f)-12),Sheet6_hide!$C$4:$C$81=D75),"Πρόσβαση στο μέτρο")),"")</f>
        <v>Πρόσβαση στο μέτρο</v>
      </c>
      <c r="B75" s="37" t="str">
        <v>ΣΠΕ</v>
      </c>
      <c r="C75" s="37" t="str">
        <v>Σχέδια πεζοδρομήσεων και εξωραϊσμού αστικού χώρου</v>
      </c>
      <c r="D75" s="37" t="str">
        <v>Εξωραϊσμός αστικού χώρου</v>
      </c>
      <c r="E75" s="37" t="str">
        <v>x</v>
      </c>
      <c r="F75" s="37" t="str">
        <v>x</v>
      </c>
      <c r="G75" s="37" t="str">
        <v>x</v>
      </c>
      <c r="H75" s="37" t="str">
        <v>x</v>
      </c>
      <c r="I75" s="37" t="str">
        <v xml:space="preserve"> </v>
      </c>
      <c r="J75" s="37" t="str">
        <v>x</v>
      </c>
      <c r="K75" s="37" t="str">
        <v xml:space="preserve"> </v>
      </c>
      <c r="L75" s="37" t="str">
        <v>Ισχυρή</v>
      </c>
      <c r="M75" s="37" t="str">
        <v>Μερική</v>
      </c>
      <c r="N75" s="37" t="str">
        <v xml:space="preserve"> </v>
      </c>
      <c r="O75" s="37" t="str">
        <v>Μερική</v>
      </c>
      <c r="P75" s="37" t="str">
        <v>Μερική</v>
      </c>
      <c r="Q75" s="37" t="str">
        <v xml:space="preserve"> </v>
      </c>
      <c r="R75" s="37" t="str">
        <v xml:space="preserve"> </v>
      </c>
      <c r="S75" s="37" t="str">
        <v xml:space="preserve"> </v>
      </c>
      <c r="T75" s="37" t="str">
        <v>Μερική</v>
      </c>
      <c r="U75" s="37" t="str">
        <v>Μερική</v>
      </c>
      <c r="V75" s="37" t="str">
        <v>Ισχυρή</v>
      </c>
      <c r="W75" s="37" t="str">
        <v xml:space="preserve"> </v>
      </c>
      <c r="X75" s="37" t="str">
        <v>x</v>
      </c>
      <c r="Y75" s="37" t="str">
        <v>x</v>
      </c>
      <c r="Z75" s="37" t="str">
        <v/>
      </c>
      <c r="AA75" s="37" t="str">
        <v/>
      </c>
      <c r="AB75" s="37" t="str">
        <v/>
      </c>
      <c r="AC75" s="37" t="str">
        <v>x</v>
      </c>
      <c r="AD75" s="37" t="str">
        <v/>
      </c>
      <c r="AE75" s="37" t="str">
        <v/>
      </c>
      <c r="AF75" s="37" t="str">
        <v/>
      </c>
      <c r="AG75" s="37" t="str">
        <v>x</v>
      </c>
      <c r="AH75" s="37" t="str">
        <v/>
      </c>
      <c r="AI75" s="37" t="str">
        <v/>
      </c>
      <c r="AJ75" s="37" t="str">
        <v/>
      </c>
      <c r="AK75" s="37" t="str">
        <v>x</v>
      </c>
      <c r="AL75" s="37" t="str">
        <v/>
      </c>
      <c r="AM75" s="37" t="str">
        <v/>
      </c>
      <c r="AN75" s="37" t="str">
        <v/>
      </c>
      <c r="AO75" s="37" t="str">
        <v/>
      </c>
      <c r="AP75" s="37" t="str">
        <v>x</v>
      </c>
      <c r="AQ75" s="37" t="str">
        <v/>
      </c>
      <c r="AR75" s="37" t="str">
        <v/>
      </c>
      <c r="AS75" s="37" t="str">
        <v/>
      </c>
      <c r="AT75" s="47"/>
    </row>
    <row r="76" spans="1:46" ht="60" customHeight="1" x14ac:dyDescent="0.35">
      <c r="A76" s="83" t="str" cm="1">
        <f t="array" aca="1" ref="A76" ca="1">IFERROR(_xlfn.LET(_xlpm.f,TRIM(REPLACE(_xlfn.FORMULATEXT(Sheet6_hide!$CH$4:$CH$81),1,1,)),HYPERLINK(_xlfn._xlws.FILTER(MID(_xlpm.f,12,FIND(""",""",_xlpm.f)-12),Sheet6_hide!$C$4:$C$81=D76),"Πρόσβαση στο μέτρο")),"")</f>
        <v>Πρόσβαση στο μέτρο</v>
      </c>
      <c r="B76" s="37" t="str">
        <v>ΠΔΣ</v>
      </c>
      <c r="C76" s="37" t="str">
        <v>Πράσινες δημόσιες συμβάσεις</v>
      </c>
      <c r="D76" s="37" t="str">
        <v>Πράσινες δημόσιες συμβάσεις για τον δημοτικό στόλο οχημάτων</v>
      </c>
      <c r="E76" s="37" t="str">
        <v>x</v>
      </c>
      <c r="F76" s="37" t="str">
        <v>x</v>
      </c>
      <c r="G76" s="37" t="str">
        <v>x</v>
      </c>
      <c r="H76" s="37" t="str">
        <v>x</v>
      </c>
      <c r="I76" s="37" t="str">
        <v>x</v>
      </c>
      <c r="J76" s="37" t="str">
        <v xml:space="preserve"> </v>
      </c>
      <c r="K76" s="37" t="str">
        <v>Ισχυρή</v>
      </c>
      <c r="L76" s="37" t="str">
        <v xml:space="preserve"> </v>
      </c>
      <c r="M76" s="37" t="str">
        <v xml:space="preserve"> </v>
      </c>
      <c r="N76" s="37" t="str">
        <v xml:space="preserve"> </v>
      </c>
      <c r="O76" s="37" t="str">
        <v xml:space="preserve"> </v>
      </c>
      <c r="P76" s="37" t="str">
        <v xml:space="preserve"> </v>
      </c>
      <c r="Q76" s="37" t="str">
        <v>Ισχυρή</v>
      </c>
      <c r="R76" s="37" t="str">
        <v xml:space="preserve"> </v>
      </c>
      <c r="S76" s="37" t="str">
        <v xml:space="preserve"> </v>
      </c>
      <c r="T76" s="37" t="str">
        <v xml:space="preserve"> </v>
      </c>
      <c r="U76" s="37" t="str">
        <v>Μερική</v>
      </c>
      <c r="V76" s="37" t="str">
        <v xml:space="preserve"> </v>
      </c>
      <c r="W76" s="37" t="str">
        <v xml:space="preserve"> </v>
      </c>
      <c r="X76" s="37" t="str">
        <v/>
      </c>
      <c r="Y76" s="37" t="str">
        <v/>
      </c>
      <c r="Z76" s="37" t="str">
        <v>x</v>
      </c>
      <c r="AA76" s="37" t="str">
        <v/>
      </c>
      <c r="AB76" s="37" t="str">
        <v/>
      </c>
      <c r="AC76" s="37" t="str">
        <v>x</v>
      </c>
      <c r="AD76" s="37" t="str">
        <v>x</v>
      </c>
      <c r="AE76" s="37" t="str">
        <v/>
      </c>
      <c r="AF76" s="37" t="str">
        <v>x</v>
      </c>
      <c r="AG76" s="37" t="str">
        <v/>
      </c>
      <c r="AH76" s="37" t="str">
        <v/>
      </c>
      <c r="AI76" s="37" t="str">
        <v/>
      </c>
      <c r="AJ76" s="37" t="str">
        <v/>
      </c>
      <c r="AK76" s="37" t="str">
        <v>x</v>
      </c>
      <c r="AL76" s="37" t="str">
        <v/>
      </c>
      <c r="AM76" s="37" t="str">
        <v/>
      </c>
      <c r="AN76" s="37" t="str">
        <v/>
      </c>
      <c r="AO76" s="37" t="str">
        <v/>
      </c>
      <c r="AP76" s="37" t="str">
        <v/>
      </c>
      <c r="AQ76" s="37" t="str">
        <v>x</v>
      </c>
      <c r="AR76" s="37" t="str">
        <v/>
      </c>
      <c r="AS76" s="37" t="str">
        <v/>
      </c>
      <c r="AT76" s="47"/>
    </row>
    <row r="77" spans="1:46" ht="60" customHeight="1" x14ac:dyDescent="0.35">
      <c r="A77" s="83" t="str" cm="1">
        <f t="array" aca="1" ref="A77" ca="1">IFERROR(_xlfn.LET(_xlpm.f,TRIM(REPLACE(_xlfn.FORMULATEXT(Sheet6_hide!$CH$4:$CH$81),1,1,)),HYPERLINK(_xlfn._xlws.FILTER(MID(_xlpm.f,12,FIND(""",""",_xlpm.f)-12),Sheet6_hide!$C$4:$C$81=D77),"Πρόσβαση στο μέτρο")),"")</f>
        <v>Πρόσβαση στο μέτρο</v>
      </c>
      <c r="B77" s="37" t="str">
        <v>ΠΔΣ</v>
      </c>
      <c r="C77" s="37" t="str">
        <v>Πράσινες δημόσιες συμβάσεις</v>
      </c>
      <c r="D77" s="37" t="str">
        <v>Πράσινες δημόσιες συμβάσεις για τον στόλο των δημοσίων συγκοινωνιών</v>
      </c>
      <c r="E77" s="37" t="str">
        <v>x</v>
      </c>
      <c r="F77" s="37" t="str">
        <v>x</v>
      </c>
      <c r="G77" s="37" t="str">
        <v>x</v>
      </c>
      <c r="H77" s="37" t="str">
        <v>x</v>
      </c>
      <c r="I77" s="37" t="str">
        <v xml:space="preserve"> </v>
      </c>
      <c r="J77" s="37" t="str">
        <v xml:space="preserve"> </v>
      </c>
      <c r="K77" s="37" t="str">
        <v>Ισχυρή</v>
      </c>
      <c r="L77" s="37" t="str">
        <v xml:space="preserve"> </v>
      </c>
      <c r="M77" s="37" t="str">
        <v xml:space="preserve"> </v>
      </c>
      <c r="N77" s="37" t="str">
        <v xml:space="preserve"> </v>
      </c>
      <c r="O77" s="37" t="str">
        <v xml:space="preserve"> </v>
      </c>
      <c r="P77" s="37" t="str">
        <v xml:space="preserve"> </v>
      </c>
      <c r="Q77" s="37" t="str">
        <v>Ισχυρή</v>
      </c>
      <c r="R77" s="37" t="str">
        <v xml:space="preserve"> </v>
      </c>
      <c r="S77" s="37" t="str">
        <v xml:space="preserve"> </v>
      </c>
      <c r="T77" s="37" t="str">
        <v xml:space="preserve"> </v>
      </c>
      <c r="U77" s="37" t="str">
        <v>Μερική</v>
      </c>
      <c r="V77" s="37" t="str">
        <v xml:space="preserve"> </v>
      </c>
      <c r="W77" s="37" t="str">
        <v xml:space="preserve"> </v>
      </c>
      <c r="X77" s="37" t="str">
        <v/>
      </c>
      <c r="Y77" s="37" t="str">
        <v/>
      </c>
      <c r="Z77" s="37" t="str">
        <v>x</v>
      </c>
      <c r="AA77" s="37" t="str">
        <v/>
      </c>
      <c r="AB77" s="37" t="str">
        <v/>
      </c>
      <c r="AC77" s="37" t="str">
        <v>x</v>
      </c>
      <c r="AD77" s="37" t="str">
        <v>x</v>
      </c>
      <c r="AE77" s="37" t="str">
        <v/>
      </c>
      <c r="AF77" s="37" t="str">
        <v>x</v>
      </c>
      <c r="AG77" s="37" t="str">
        <v/>
      </c>
      <c r="AH77" s="37" t="str">
        <v/>
      </c>
      <c r="AI77" s="37" t="str">
        <v/>
      </c>
      <c r="AJ77" s="37" t="str">
        <v/>
      </c>
      <c r="AK77" s="37" t="str">
        <v>x</v>
      </c>
      <c r="AL77" s="37" t="str">
        <v/>
      </c>
      <c r="AM77" s="37" t="str">
        <v/>
      </c>
      <c r="AN77" s="37" t="str">
        <v/>
      </c>
      <c r="AO77" s="37" t="str">
        <v/>
      </c>
      <c r="AP77" s="37" t="str">
        <v/>
      </c>
      <c r="AQ77" s="37" t="str">
        <v>x</v>
      </c>
      <c r="AR77" s="37" t="str">
        <v/>
      </c>
      <c r="AS77" s="37" t="str">
        <v/>
      </c>
      <c r="AT77" s="47"/>
    </row>
    <row r="78" spans="1:46" ht="60" customHeight="1" x14ac:dyDescent="0.35">
      <c r="A78" s="83" t="str" cm="1">
        <f t="array" aca="1" ref="A78" ca="1">IFERROR(_xlfn.LET(_xlpm.f,TRIM(REPLACE(_xlfn.FORMULATEXT(Sheet6_hide!$CH$4:$CH$81),1,1,)),HYPERLINK(_xlfn._xlws.FILTER(MID(_xlpm.f,12,FIND(""",""",_xlpm.f)-12),Sheet6_hide!$C$4:$C$81=D78),"Πρόσβαση στο μέτρο")),"")</f>
        <v>Πρόσβαση στο μέτρο</v>
      </c>
      <c r="B78" s="37" t="str">
        <v>ΥΦΗ</v>
      </c>
      <c r="C78" s="37" t="str">
        <v>Υποδομές φόρτισης ηλεκτρικών οχημάτων</v>
      </c>
      <c r="D78" s="37" t="str">
        <v>Υποστήριξη υποδομών φόρτισης ηλεκτρικών οχημάτων</v>
      </c>
      <c r="E78" s="37" t="str">
        <v>x</v>
      </c>
      <c r="F78" s="37" t="str">
        <v>x</v>
      </c>
      <c r="G78" s="37" t="str">
        <v>x</v>
      </c>
      <c r="H78" s="37" t="str">
        <v>x</v>
      </c>
      <c r="I78" s="37" t="str">
        <v xml:space="preserve"> </v>
      </c>
      <c r="J78" s="37" t="str">
        <v xml:space="preserve"> </v>
      </c>
      <c r="K78" s="37" t="str">
        <v xml:space="preserve"> </v>
      </c>
      <c r="L78" s="37" t="str">
        <v xml:space="preserve"> </v>
      </c>
      <c r="M78" s="37" t="str">
        <v xml:space="preserve"> </v>
      </c>
      <c r="N78" s="37" t="str">
        <v xml:space="preserve"> </v>
      </c>
      <c r="O78" s="37" t="str">
        <v xml:space="preserve"> </v>
      </c>
      <c r="P78" s="37" t="str">
        <v xml:space="preserve"> </v>
      </c>
      <c r="Q78" s="37" t="str">
        <v>Ισχυρή</v>
      </c>
      <c r="R78" s="37" t="str">
        <v xml:space="preserve"> </v>
      </c>
      <c r="S78" s="37" t="str">
        <v xml:space="preserve"> </v>
      </c>
      <c r="T78" s="37" t="str">
        <v xml:space="preserve"> </v>
      </c>
      <c r="U78" s="37" t="str">
        <v>Μερική</v>
      </c>
      <c r="V78" s="37" t="str">
        <v xml:space="preserve"> </v>
      </c>
      <c r="W78" s="37" t="str">
        <v xml:space="preserve"> </v>
      </c>
      <c r="X78" s="37" t="str">
        <v/>
      </c>
      <c r="Y78" s="37" t="str">
        <v>x</v>
      </c>
      <c r="Z78" s="37" t="str">
        <v/>
      </c>
      <c r="AA78" s="37" t="str">
        <v/>
      </c>
      <c r="AB78" s="37" t="str">
        <v/>
      </c>
      <c r="AC78" s="37" t="str">
        <v>x</v>
      </c>
      <c r="AD78" s="37" t="str">
        <v>x</v>
      </c>
      <c r="AE78" s="37" t="str">
        <v>x</v>
      </c>
      <c r="AF78" s="37" t="str">
        <v/>
      </c>
      <c r="AG78" s="37" t="str">
        <v/>
      </c>
      <c r="AH78" s="37" t="str">
        <v/>
      </c>
      <c r="AI78" s="37" t="str">
        <v/>
      </c>
      <c r="AJ78" s="37" t="str">
        <v/>
      </c>
      <c r="AK78" s="37" t="str">
        <v>x</v>
      </c>
      <c r="AL78" s="37" t="str">
        <v/>
      </c>
      <c r="AM78" s="37" t="str">
        <v/>
      </c>
      <c r="AN78" s="37" t="str">
        <v/>
      </c>
      <c r="AO78" s="37" t="str">
        <v>x</v>
      </c>
      <c r="AP78" s="37" t="str">
        <v/>
      </c>
      <c r="AQ78" s="37" t="str">
        <v/>
      </c>
      <c r="AR78" s="37" t="str">
        <v/>
      </c>
      <c r="AS78" s="37" t="str">
        <v/>
      </c>
      <c r="AT78" s="47"/>
    </row>
    <row r="79" spans="1:46" ht="60" customHeight="1" x14ac:dyDescent="0.35">
      <c r="A79" s="83" t="str" cm="1">
        <f t="array" aca="1" ref="A79" ca="1">IFERROR(_xlfn.LET(_xlpm.f,TRIM(REPLACE(_xlfn.FORMULATEXT(Sheet6_hide!$CH$4:$CH$81),1,1,)),HYPERLINK(_xlfn._xlws.FILTER(MID(_xlpm.f,12,FIND(""",""",_xlpm.f)-12),Sheet6_hide!$C$4:$C$81=D79),"Πρόσβαση στο μέτρο")),"")</f>
        <v>Πρόσβαση στο μέτρο</v>
      </c>
      <c r="B79" s="37" t="str">
        <v>ΣΔΜ</v>
      </c>
      <c r="C79" s="37" t="str">
        <v>Συστήματα διαμοιρασμού διαδρομών και μεταφορών με μίσθωση (ηλεκτρικών) οχημάτων</v>
      </c>
      <c r="D79" s="37" t="str">
        <v>Υπηρεσίες μεταφορών με μίσθωση οχήματος</v>
      </c>
      <c r="E79" s="37" t="str">
        <v>x</v>
      </c>
      <c r="F79" s="37" t="str">
        <v>x</v>
      </c>
      <c r="G79" s="37" t="str">
        <v>x</v>
      </c>
      <c r="H79" s="37" t="str">
        <v>x</v>
      </c>
      <c r="I79" s="37" t="str">
        <v xml:space="preserve"> </v>
      </c>
      <c r="J79" s="37" t="str">
        <v>x</v>
      </c>
      <c r="K79" s="37" t="str">
        <v>Μερική</v>
      </c>
      <c r="L79" s="37" t="str">
        <v xml:space="preserve"> </v>
      </c>
      <c r="M79" s="37" t="str">
        <v>Μερική</v>
      </c>
      <c r="N79" s="37" t="str">
        <v xml:space="preserve"> </v>
      </c>
      <c r="O79" s="37" t="str">
        <v xml:space="preserve"> </v>
      </c>
      <c r="P79" s="37" t="str">
        <v>Ισχυρή</v>
      </c>
      <c r="Q79" s="37" t="str">
        <v>Μερική</v>
      </c>
      <c r="R79" s="37" t="str">
        <v xml:space="preserve"> </v>
      </c>
      <c r="S79" s="37" t="str">
        <v>Ισχυρή</v>
      </c>
      <c r="T79" s="37" t="str">
        <v>Μερική</v>
      </c>
      <c r="U79" s="37" t="str">
        <v xml:space="preserve"> </v>
      </c>
      <c r="V79" s="37" t="str">
        <v xml:space="preserve"> </v>
      </c>
      <c r="W79" s="37" t="str">
        <v xml:space="preserve"> </v>
      </c>
      <c r="X79" s="37" t="str">
        <v>x</v>
      </c>
      <c r="Y79" s="37" t="str">
        <v>x</v>
      </c>
      <c r="Z79" s="37" t="str">
        <v/>
      </c>
      <c r="AA79" s="37" t="str">
        <v/>
      </c>
      <c r="AB79" s="37" t="str">
        <v>x</v>
      </c>
      <c r="AC79" s="37" t="str">
        <v>x</v>
      </c>
      <c r="AD79" s="37" t="str">
        <v/>
      </c>
      <c r="AE79" s="37" t="str">
        <v/>
      </c>
      <c r="AF79" s="37" t="str">
        <v/>
      </c>
      <c r="AG79" s="37" t="str">
        <v>x</v>
      </c>
      <c r="AH79" s="37" t="str">
        <v/>
      </c>
      <c r="AI79" s="37" t="str">
        <v/>
      </c>
      <c r="AJ79" s="37" t="str">
        <v/>
      </c>
      <c r="AK79" s="37" t="str">
        <v/>
      </c>
      <c r="AL79" s="37" t="str">
        <v>x</v>
      </c>
      <c r="AM79" s="37" t="str">
        <v/>
      </c>
      <c r="AN79" s="37" t="str">
        <v/>
      </c>
      <c r="AO79" s="37" t="str">
        <v/>
      </c>
      <c r="AP79" s="37" t="str">
        <v/>
      </c>
      <c r="AQ79" s="37" t="str">
        <v>x</v>
      </c>
      <c r="AR79" s="37" t="str">
        <v/>
      </c>
      <c r="AS79" s="37" t="str">
        <v/>
      </c>
      <c r="AT79" s="47"/>
    </row>
    <row r="80" spans="1:46" ht="60" customHeight="1" x14ac:dyDescent="0.35">
      <c r="A80" s="83" t="str" cm="1">
        <f t="array" aca="1" ref="A80" ca="1">IFERROR(_xlfn.LET(_xlpm.f,TRIM(REPLACE(_xlfn.FORMULATEXT(Sheet6_hide!$CH$4:$CH$81),1,1,)),HYPERLINK(_xlfn._xlws.FILTER(MID(_xlpm.f,12,FIND(""",""",_xlpm.f)-12),Sheet6_hide!$C$4:$C$81=D80),"Πρόσβαση στο μέτρο")),"")</f>
        <v>Πρόσβαση στο μέτρο</v>
      </c>
      <c r="B80" s="37" t="str">
        <v>ΣΔΜ</v>
      </c>
      <c r="C80" s="37" t="str">
        <v>Συστήματα διαμοιρασμού διαδρομών και μεταφορών με μίσθωση (ηλεκτρικών) οχημάτων</v>
      </c>
      <c r="D80" s="37" t="str">
        <v>Υπηρεσίες διαμοιρασμού διαδρομής</v>
      </c>
      <c r="E80" s="37" t="str">
        <v>x</v>
      </c>
      <c r="F80" s="37" t="str">
        <v>x</v>
      </c>
      <c r="G80" s="37" t="str">
        <v>x</v>
      </c>
      <c r="H80" s="37" t="str">
        <v>x</v>
      </c>
      <c r="I80" s="37" t="str">
        <v xml:space="preserve"> </v>
      </c>
      <c r="J80" s="37" t="str">
        <v>x</v>
      </c>
      <c r="K80" s="37" t="str">
        <v>Μερική</v>
      </c>
      <c r="L80" s="37" t="str">
        <v xml:space="preserve"> </v>
      </c>
      <c r="M80" s="37" t="str">
        <v>Μερική</v>
      </c>
      <c r="N80" s="37" t="str">
        <v xml:space="preserve"> </v>
      </c>
      <c r="O80" s="37" t="str">
        <v xml:space="preserve"> </v>
      </c>
      <c r="P80" s="37" t="str">
        <v>Ισχυρή</v>
      </c>
      <c r="Q80" s="37" t="str">
        <v>Μερική</v>
      </c>
      <c r="R80" s="37" t="str">
        <v xml:space="preserve"> </v>
      </c>
      <c r="S80" s="37" t="str">
        <v>Ισχυρή</v>
      </c>
      <c r="T80" s="37" t="str">
        <v>Μερική</v>
      </c>
      <c r="U80" s="37" t="str">
        <v xml:space="preserve"> </v>
      </c>
      <c r="V80" s="37" t="str">
        <v xml:space="preserve"> </v>
      </c>
      <c r="W80" s="37" t="str">
        <v xml:space="preserve"> </v>
      </c>
      <c r="X80" s="37" t="str">
        <v>x</v>
      </c>
      <c r="Y80" s="37" t="str">
        <v>x</v>
      </c>
      <c r="Z80" s="37" t="str">
        <v/>
      </c>
      <c r="AA80" s="37" t="str">
        <v/>
      </c>
      <c r="AB80" s="37" t="str">
        <v>x</v>
      </c>
      <c r="AC80" s="37" t="str">
        <v>x</v>
      </c>
      <c r="AD80" s="37" t="str">
        <v/>
      </c>
      <c r="AE80" s="37" t="str">
        <v/>
      </c>
      <c r="AF80" s="37" t="str">
        <v/>
      </c>
      <c r="AG80" s="37" t="str">
        <v>x</v>
      </c>
      <c r="AH80" s="37" t="str">
        <v/>
      </c>
      <c r="AI80" s="37" t="str">
        <v/>
      </c>
      <c r="AJ80" s="37" t="str">
        <v/>
      </c>
      <c r="AK80" s="37" t="str">
        <v/>
      </c>
      <c r="AL80" s="37" t="str">
        <v>x</v>
      </c>
      <c r="AM80" s="37" t="str">
        <v/>
      </c>
      <c r="AN80" s="37" t="str">
        <v/>
      </c>
      <c r="AO80" s="37" t="str">
        <v/>
      </c>
      <c r="AP80" s="37" t="str">
        <v/>
      </c>
      <c r="AQ80" s="37" t="str">
        <v>x</v>
      </c>
      <c r="AR80" s="37" t="str">
        <v/>
      </c>
      <c r="AS80" s="37" t="str">
        <v/>
      </c>
      <c r="AT80" s="47"/>
    </row>
    <row r="81" spans="1:46" ht="60" customHeight="1" x14ac:dyDescent="0.35">
      <c r="A81" s="83" t="str" cm="1">
        <f t="array" aca="1" ref="A81" ca="1">IFERROR(_xlfn.LET(_xlpm.f,TRIM(REPLACE(_xlfn.FORMULATEXT(Sheet6_hide!$CH$4:$CH$81),1,1,)),HYPERLINK(_xlfn._xlws.FILTER(MID(_xlpm.f,12,FIND(""",""",_xlpm.f)-12),Sheet6_hide!$C$4:$C$81=D81),"Πρόσβαση στο μέτρο")),"")</f>
        <v>Πρόσβαση στο μέτρο</v>
      </c>
      <c r="B81" s="37" t="str">
        <v>ΣΔΜ</v>
      </c>
      <c r="C81" s="37" t="str">
        <v>Συστήματα διαμοιρασμού διαδρομών και μεταφορών με μίσθωση (ηλεκτρικών) οχημάτων</v>
      </c>
      <c r="D81" s="37" t="str">
        <v xml:space="preserve">Σύστημα δημόσιων συγκοινωνιών ανταποκρινόμενο στη ζήτηση </v>
      </c>
      <c r="E81" s="37" t="str">
        <v>x</v>
      </c>
      <c r="F81" s="37" t="str">
        <v>x</v>
      </c>
      <c r="G81" s="37" t="str">
        <v>x</v>
      </c>
      <c r="H81" s="37" t="str">
        <v>x</v>
      </c>
      <c r="I81" s="37" t="str">
        <v xml:space="preserve"> </v>
      </c>
      <c r="J81" s="37" t="str">
        <v>x</v>
      </c>
      <c r="K81" s="37" t="str">
        <v>Μερική</v>
      </c>
      <c r="L81" s="37" t="str">
        <v xml:space="preserve"> </v>
      </c>
      <c r="M81" s="37" t="str">
        <v>Μερική</v>
      </c>
      <c r="N81" s="37" t="str">
        <v xml:space="preserve"> </v>
      </c>
      <c r="O81" s="37" t="str">
        <v xml:space="preserve"> </v>
      </c>
      <c r="P81" s="37" t="str">
        <v>Ισχυρή</v>
      </c>
      <c r="Q81" s="37" t="str">
        <v>Μερική</v>
      </c>
      <c r="R81" s="37" t="str">
        <v xml:space="preserve"> </v>
      </c>
      <c r="S81" s="37" t="str">
        <v>Ισχυρή</v>
      </c>
      <c r="T81" s="37" t="str">
        <v>Μερική</v>
      </c>
      <c r="U81" s="37" t="str">
        <v xml:space="preserve"> </v>
      </c>
      <c r="V81" s="37" t="str">
        <v xml:space="preserve"> </v>
      </c>
      <c r="W81" s="37" t="str">
        <v xml:space="preserve"> </v>
      </c>
      <c r="X81" s="37" t="str">
        <v>x</v>
      </c>
      <c r="Y81" s="37" t="str">
        <v>x</v>
      </c>
      <c r="Z81" s="37" t="str">
        <v/>
      </c>
      <c r="AA81" s="37" t="str">
        <v/>
      </c>
      <c r="AB81" s="37" t="str">
        <v>x</v>
      </c>
      <c r="AC81" s="37" t="str">
        <v>x</v>
      </c>
      <c r="AD81" s="37" t="str">
        <v/>
      </c>
      <c r="AE81" s="37" t="str">
        <v/>
      </c>
      <c r="AF81" s="37" t="str">
        <v/>
      </c>
      <c r="AG81" s="37" t="str">
        <v>x</v>
      </c>
      <c r="AH81" s="37" t="str">
        <v/>
      </c>
      <c r="AI81" s="37" t="str">
        <v/>
      </c>
      <c r="AJ81" s="37" t="str">
        <v/>
      </c>
      <c r="AK81" s="37" t="str">
        <v/>
      </c>
      <c r="AL81" s="37" t="str">
        <v>x</v>
      </c>
      <c r="AM81" s="37" t="str">
        <v/>
      </c>
      <c r="AN81" s="37" t="str">
        <v/>
      </c>
      <c r="AO81" s="37" t="str">
        <v/>
      </c>
      <c r="AP81" s="37" t="str">
        <v/>
      </c>
      <c r="AQ81" s="37" t="str">
        <v>x</v>
      </c>
      <c r="AR81" s="37" t="str">
        <v/>
      </c>
      <c r="AS81" s="37" t="str">
        <v/>
      </c>
      <c r="AT81" s="47"/>
    </row>
    <row r="82" spans="1:46" ht="60" customHeight="1" x14ac:dyDescent="0.35">
      <c r="A82" s="83" t="str" cm="1">
        <f t="array" aca="1" ref="A82" ca="1">IFERROR(_xlfn.LET(_xlpm.f,TRIM(REPLACE(_xlfn.FORMULATEXT(Sheet6_hide!$CH$4:$CH$81),1,1,)),HYPERLINK(_xlfn._xlws.FILTER(MID(_xlpm.f,12,FIND(""",""",_xlpm.f)-12),Sheet6_hide!$C$4:$C$81=D82),"Πρόσβαση στο μέτρο")),"")</f>
        <v>Πρόσβαση στο μέτρο</v>
      </c>
      <c r="B82" s="37" t="str">
        <v>ΣΚΧ</v>
      </c>
      <c r="C82" s="37" t="str">
        <v>Συστήματα κοινής χρήσης (ηλεκτρικών) οχημάτων</v>
      </c>
      <c r="D82" s="37" t="str">
        <v>Κοινή χρήση Ι.Χ. αυτοκινήτων και βαν</v>
      </c>
      <c r="E82" s="37" t="str">
        <v>x</v>
      </c>
      <c r="F82" s="37" t="str">
        <v>x</v>
      </c>
      <c r="G82" s="37" t="str">
        <v>x</v>
      </c>
      <c r="H82" s="37" t="str">
        <v>x</v>
      </c>
      <c r="I82" s="37" t="str">
        <v>x</v>
      </c>
      <c r="J82" s="37" t="str">
        <v>x</v>
      </c>
      <c r="K82" s="37" t="str">
        <v xml:space="preserve"> </v>
      </c>
      <c r="L82" s="37" t="str">
        <v>Ισχυρή</v>
      </c>
      <c r="M82" s="37" t="str">
        <v>Μερική</v>
      </c>
      <c r="N82" s="37" t="str">
        <v>Ισχυρή</v>
      </c>
      <c r="O82" s="37" t="str">
        <v xml:space="preserve"> </v>
      </c>
      <c r="P82" s="37" t="str">
        <v>Ισχυρή</v>
      </c>
      <c r="Q82" s="37" t="str">
        <v>Μερική</v>
      </c>
      <c r="R82" s="37" t="str">
        <v xml:space="preserve"> </v>
      </c>
      <c r="S82" s="37" t="str">
        <v>Ισχυρή</v>
      </c>
      <c r="T82" s="37" t="str">
        <v>Μερική</v>
      </c>
      <c r="U82" s="37" t="str">
        <v xml:space="preserve"> </v>
      </c>
      <c r="V82" s="37" t="str">
        <v xml:space="preserve"> </v>
      </c>
      <c r="W82" s="37" t="str">
        <v xml:space="preserve"> </v>
      </c>
      <c r="X82" s="37" t="str">
        <v>x</v>
      </c>
      <c r="Y82" s="37" t="str">
        <v>x</v>
      </c>
      <c r="Z82" s="37" t="str">
        <v/>
      </c>
      <c r="AA82" s="37" t="str">
        <v/>
      </c>
      <c r="AB82" s="37" t="str">
        <v>x</v>
      </c>
      <c r="AC82" s="37" t="str">
        <v>x</v>
      </c>
      <c r="AD82" s="37" t="str">
        <v/>
      </c>
      <c r="AE82" s="37" t="str">
        <v/>
      </c>
      <c r="AF82" s="37" t="str">
        <v>x</v>
      </c>
      <c r="AG82" s="37" t="str">
        <v/>
      </c>
      <c r="AH82" s="37" t="str">
        <v/>
      </c>
      <c r="AI82" s="37" t="str">
        <v/>
      </c>
      <c r="AJ82" s="37" t="str">
        <v/>
      </c>
      <c r="AK82" s="37" t="str">
        <v/>
      </c>
      <c r="AL82" s="37" t="str">
        <v>x</v>
      </c>
      <c r="AM82" s="37" t="str">
        <v/>
      </c>
      <c r="AN82" s="37" t="str">
        <v/>
      </c>
      <c r="AO82" s="37" t="str">
        <v/>
      </c>
      <c r="AP82" s="37" t="str">
        <v>x</v>
      </c>
      <c r="AQ82" s="37" t="str">
        <v/>
      </c>
      <c r="AR82" s="37" t="str">
        <v/>
      </c>
      <c r="AS82" s="37" t="str">
        <v/>
      </c>
      <c r="AT82" s="47"/>
    </row>
    <row r="83" spans="1:46" ht="60" customHeight="1" x14ac:dyDescent="0.35">
      <c r="A83" s="83" t="str" cm="1">
        <f t="array" aca="1" ref="A83" ca="1">IFERROR(_xlfn.LET(_xlpm.f,TRIM(REPLACE(_xlfn.FORMULATEXT(Sheet6_hide!$CH$4:$CH$81),1,1,)),HYPERLINK(_xlfn._xlws.FILTER(MID(_xlpm.f,12,FIND(""",""",_xlpm.f)-12),Sheet6_hide!$C$4:$C$81=D83),"Πρόσβαση στο μέτρο")),"")</f>
        <v>Πρόσβαση στο μέτρο</v>
      </c>
      <c r="B83" s="37" t="str">
        <v>ΣΚΧ</v>
      </c>
      <c r="C83" s="37" t="str">
        <v>Συστήματα κοινής χρήσης (ηλεκτρικών) οχημάτων</v>
      </c>
      <c r="D83" s="37" t="str">
        <v xml:space="preserve">Κοινή χρήση ΕΠΗΟ </v>
      </c>
      <c r="E83" s="37" t="str">
        <v>x</v>
      </c>
      <c r="F83" s="37" t="str">
        <v>x</v>
      </c>
      <c r="G83" s="37" t="str">
        <v xml:space="preserve"> </v>
      </c>
      <c r="H83" s="37" t="str">
        <v xml:space="preserve"> </v>
      </c>
      <c r="I83" s="37" t="str">
        <v xml:space="preserve"> </v>
      </c>
      <c r="J83" s="37" t="str">
        <v>x</v>
      </c>
      <c r="K83" s="37" t="str">
        <v xml:space="preserve"> </v>
      </c>
      <c r="L83" s="37" t="str">
        <v>Ισχυρή</v>
      </c>
      <c r="M83" s="37" t="str">
        <v>Μερική</v>
      </c>
      <c r="N83" s="37" t="str">
        <v>Ισχυρή</v>
      </c>
      <c r="O83" s="37" t="str">
        <v xml:space="preserve"> </v>
      </c>
      <c r="P83" s="37" t="str">
        <v>Ισχυρή</v>
      </c>
      <c r="Q83" s="37" t="str">
        <v>Μερική</v>
      </c>
      <c r="R83" s="37" t="str">
        <v xml:space="preserve"> </v>
      </c>
      <c r="S83" s="37" t="str">
        <v>Ισχυρή</v>
      </c>
      <c r="T83" s="37" t="str">
        <v>Μερική</v>
      </c>
      <c r="U83" s="37" t="str">
        <v xml:space="preserve"> </v>
      </c>
      <c r="V83" s="37" t="str">
        <v xml:space="preserve"> </v>
      </c>
      <c r="W83" s="37" t="str">
        <v xml:space="preserve"> </v>
      </c>
      <c r="X83" s="37" t="str">
        <v>x</v>
      </c>
      <c r="Y83" s="37" t="str">
        <v>x</v>
      </c>
      <c r="Z83" s="37" t="str">
        <v/>
      </c>
      <c r="AA83" s="37" t="str">
        <v/>
      </c>
      <c r="AB83" s="37" t="str">
        <v>x</v>
      </c>
      <c r="AC83" s="37" t="str">
        <v>x</v>
      </c>
      <c r="AD83" s="37" t="str">
        <v/>
      </c>
      <c r="AE83" s="37" t="str">
        <v/>
      </c>
      <c r="AF83" s="37" t="str">
        <v>x</v>
      </c>
      <c r="AG83" s="37" t="str">
        <v/>
      </c>
      <c r="AH83" s="37" t="str">
        <v/>
      </c>
      <c r="AI83" s="37" t="str">
        <v/>
      </c>
      <c r="AJ83" s="37" t="str">
        <v/>
      </c>
      <c r="AK83" s="37" t="str">
        <v/>
      </c>
      <c r="AL83" s="37" t="str">
        <v>x</v>
      </c>
      <c r="AM83" s="37" t="str">
        <v/>
      </c>
      <c r="AN83" s="37" t="str">
        <v/>
      </c>
      <c r="AO83" s="37" t="str">
        <v/>
      </c>
      <c r="AP83" s="37" t="str">
        <v>x</v>
      </c>
      <c r="AQ83" s="37" t="str">
        <v/>
      </c>
      <c r="AR83" s="37" t="str">
        <v/>
      </c>
      <c r="AS83" s="37" t="str">
        <v/>
      </c>
      <c r="AT83" s="47"/>
    </row>
    <row r="84" spans="1:46" ht="60" customHeight="1" x14ac:dyDescent="0.35">
      <c r="A84" s="83" t="str" cm="1">
        <f t="array" aca="1" ref="A84" ca="1">IFERROR(_xlfn.LET(_xlpm.f,TRIM(REPLACE(_xlfn.FORMULATEXT(Sheet6_hide!$CH$4:$CH$81),1,1,)),HYPERLINK(_xlfn._xlws.FILTER(MID(_xlpm.f,12,FIND(""",""",_xlpm.f)-12),Sheet6_hide!$C$4:$C$81=D84),"Πρόσβαση στο μέτρο")),"")</f>
        <v>Πρόσβαση στο μέτρο</v>
      </c>
      <c r="B84" s="37" t="str">
        <v>ΕΠΕ</v>
      </c>
      <c r="C84" s="37" t="str">
        <v>Εκπαιδευτικά προγράμματα και εκστρατείες ευαισθητοποίησης</v>
      </c>
      <c r="D84" s="37" t="str">
        <v>Εκπαιδευτικά προγράμματα</v>
      </c>
      <c r="E84" s="37" t="str">
        <v>x</v>
      </c>
      <c r="F84" s="37" t="str">
        <v>x</v>
      </c>
      <c r="G84" s="37" t="str">
        <v>x</v>
      </c>
      <c r="H84" s="37" t="str">
        <v>x</v>
      </c>
      <c r="I84" s="37" t="str">
        <v xml:space="preserve"> </v>
      </c>
      <c r="J84" s="37" t="str">
        <v xml:space="preserve"> </v>
      </c>
      <c r="K84" s="37" t="str">
        <v xml:space="preserve"> </v>
      </c>
      <c r="L84" s="37" t="str">
        <v>Ισχυρή</v>
      </c>
      <c r="M84" s="37" t="str">
        <v xml:space="preserve"> </v>
      </c>
      <c r="N84" s="37" t="str">
        <v xml:space="preserve"> </v>
      </c>
      <c r="O84" s="37" t="str">
        <v>Ισχυρή</v>
      </c>
      <c r="P84" s="37" t="str">
        <v>Ισχυρή</v>
      </c>
      <c r="Q84" s="37" t="str">
        <v>Μερική</v>
      </c>
      <c r="R84" s="37" t="str">
        <v xml:space="preserve"> </v>
      </c>
      <c r="S84" s="37" t="str">
        <v>Μερική</v>
      </c>
      <c r="T84" s="37" t="str">
        <v xml:space="preserve"> </v>
      </c>
      <c r="U84" s="37" t="str">
        <v xml:space="preserve"> </v>
      </c>
      <c r="V84" s="37" t="str">
        <v xml:space="preserve"> </v>
      </c>
      <c r="W84" s="37" t="str">
        <v xml:space="preserve"> </v>
      </c>
      <c r="X84" s="37" t="str">
        <v/>
      </c>
      <c r="Y84" s="37" t="str">
        <v/>
      </c>
      <c r="Z84" s="37" t="str">
        <v/>
      </c>
      <c r="AA84" s="37" t="str">
        <v>x</v>
      </c>
      <c r="AB84" s="37" t="str">
        <v/>
      </c>
      <c r="AC84" s="37" t="str">
        <v>x</v>
      </c>
      <c r="AD84" s="37" t="str">
        <v/>
      </c>
      <c r="AE84" s="37" t="str">
        <v/>
      </c>
      <c r="AF84" s="37" t="str">
        <v/>
      </c>
      <c r="AG84" s="37" t="str">
        <v>x</v>
      </c>
      <c r="AH84" s="37" t="str">
        <v/>
      </c>
      <c r="AI84" s="37" t="str">
        <v/>
      </c>
      <c r="AJ84" s="37" t="str">
        <v/>
      </c>
      <c r="AK84" s="37" t="str">
        <v/>
      </c>
      <c r="AL84" s="37" t="str">
        <v>x</v>
      </c>
      <c r="AM84" s="37" t="str">
        <v/>
      </c>
      <c r="AN84" s="37" t="str">
        <v/>
      </c>
      <c r="AO84" s="37" t="str">
        <v/>
      </c>
      <c r="AP84" s="37" t="str">
        <v/>
      </c>
      <c r="AQ84" s="37" t="str">
        <v/>
      </c>
      <c r="AR84" s="37" t="str">
        <v/>
      </c>
      <c r="AS84" s="37" t="str">
        <v>x</v>
      </c>
      <c r="AT84" s="47"/>
    </row>
    <row r="85" spans="1:46" ht="60" customHeight="1" x14ac:dyDescent="0.35">
      <c r="A85" s="83" t="str" cm="1">
        <f t="array" aca="1" ref="A85" ca="1">IFERROR(_xlfn.LET(_xlpm.f,TRIM(REPLACE(_xlfn.FORMULATEXT(Sheet6_hide!$CH$4:$CH$81),1,1,)),HYPERLINK(_xlfn._xlws.FILTER(MID(_xlpm.f,12,FIND(""",""",_xlpm.f)-12),Sheet6_hide!$C$4:$C$81=D85),"Πρόσβαση στο μέτρο")),"")</f>
        <v>Πρόσβαση στο μέτρο</v>
      </c>
      <c r="B85" s="37" t="str">
        <v>ΕΠΕ</v>
      </c>
      <c r="C85" s="37" t="str">
        <v>Εκπαιδευτικά προγράμματα και εκστρατείες ευαισθητοποίησης</v>
      </c>
      <c r="D85" s="37" t="str">
        <v xml:space="preserve">Εκστρατείες ευαισθητοποίησης </v>
      </c>
      <c r="E85" s="37" t="str">
        <v>x</v>
      </c>
      <c r="F85" s="37" t="str">
        <v>x</v>
      </c>
      <c r="G85" s="37" t="str">
        <v>x</v>
      </c>
      <c r="H85" s="37" t="str">
        <v>x</v>
      </c>
      <c r="I85" s="37" t="str">
        <v>x</v>
      </c>
      <c r="J85" s="37" t="str">
        <v>x</v>
      </c>
      <c r="K85" s="37" t="str">
        <v xml:space="preserve"> </v>
      </c>
      <c r="L85" s="37" t="str">
        <v>Ισχυρή</v>
      </c>
      <c r="M85" s="37" t="str">
        <v xml:space="preserve"> </v>
      </c>
      <c r="N85" s="37" t="str">
        <v xml:space="preserve"> </v>
      </c>
      <c r="O85" s="37" t="str">
        <v>Ισχυρή</v>
      </c>
      <c r="P85" s="37" t="str">
        <v>Ισχυρή</v>
      </c>
      <c r="Q85" s="37" t="str">
        <v>Μερική</v>
      </c>
      <c r="R85" s="37" t="str">
        <v xml:space="preserve"> </v>
      </c>
      <c r="S85" s="37" t="str">
        <v>Μερική</v>
      </c>
      <c r="T85" s="37" t="str">
        <v xml:space="preserve"> </v>
      </c>
      <c r="U85" s="37" t="str">
        <v xml:space="preserve"> </v>
      </c>
      <c r="V85" s="37" t="str">
        <v xml:space="preserve"> </v>
      </c>
      <c r="W85" s="37" t="str">
        <v xml:space="preserve"> </v>
      </c>
      <c r="X85" s="37" t="str">
        <v/>
      </c>
      <c r="Y85" s="37" t="str">
        <v/>
      </c>
      <c r="Z85" s="37" t="str">
        <v/>
      </c>
      <c r="AA85" s="37" t="str">
        <v>x</v>
      </c>
      <c r="AB85" s="37" t="str">
        <v/>
      </c>
      <c r="AC85" s="37" t="str">
        <v>x</v>
      </c>
      <c r="AD85" s="37" t="str">
        <v/>
      </c>
      <c r="AE85" s="37" t="str">
        <v/>
      </c>
      <c r="AF85" s="37" t="str">
        <v/>
      </c>
      <c r="AG85" s="37" t="str">
        <v>x</v>
      </c>
      <c r="AH85" s="37" t="str">
        <v/>
      </c>
      <c r="AI85" s="37" t="str">
        <v/>
      </c>
      <c r="AJ85" s="37" t="str">
        <v/>
      </c>
      <c r="AK85" s="37" t="str">
        <v/>
      </c>
      <c r="AL85" s="37" t="str">
        <v>x</v>
      </c>
      <c r="AM85" s="37" t="str">
        <v/>
      </c>
      <c r="AN85" s="37" t="str">
        <v/>
      </c>
      <c r="AO85" s="37" t="str">
        <v/>
      </c>
      <c r="AP85" s="37" t="str">
        <v/>
      </c>
      <c r="AQ85" s="37" t="str">
        <v/>
      </c>
      <c r="AR85" s="37" t="str">
        <v/>
      </c>
      <c r="AS85" s="37" t="str">
        <v>x</v>
      </c>
      <c r="AT85" s="47"/>
    </row>
    <row r="86" spans="1:46" ht="60" customHeight="1" x14ac:dyDescent="0.35">
      <c r="A86" s="83" t="str" cm="1">
        <f t="array" aca="1" ref="A86" ca="1">IFERROR(_xlfn.LET(_xlpm.f,TRIM(REPLACE(_xlfn.FORMULATEXT(Sheet6_hide!$CH$4:$CH$81),1,1,)),HYPERLINK(_xlfn._xlws.FILTER(MID(_xlpm.f,12,FIND(""",""",_xlpm.f)-12),Sheet6_hide!$C$4:$C$81=D86),"Πρόσβαση στο μέτρο")),"")</f>
        <v>Πρόσβαση στο μέτρο</v>
      </c>
      <c r="B86" s="37" t="str">
        <v>ΠΣΥ</v>
      </c>
      <c r="C86" s="37" t="str">
        <v xml:space="preserve">Υψηλής ποιότητας πολυτροπικές συνδέσεις </v>
      </c>
      <c r="D86" s="37" t="str">
        <v xml:space="preserve">Διαμοιρασμός δεδομένων </v>
      </c>
      <c r="E86" s="37" t="str">
        <v>x</v>
      </c>
      <c r="F86" s="37" t="str">
        <v>x</v>
      </c>
      <c r="G86" s="37" t="str">
        <v>x</v>
      </c>
      <c r="H86" s="37" t="str">
        <v>x</v>
      </c>
      <c r="I86" s="37" t="str">
        <v>x</v>
      </c>
      <c r="J86" s="37" t="str">
        <v>x</v>
      </c>
      <c r="K86" s="37" t="str">
        <v>Ισχυρή</v>
      </c>
      <c r="L86" s="37" t="str">
        <v>Ισχυρή</v>
      </c>
      <c r="M86" s="37" t="str">
        <v>Μερική</v>
      </c>
      <c r="N86" s="37" t="str">
        <v xml:space="preserve"> </v>
      </c>
      <c r="O86" s="37" t="str">
        <v xml:space="preserve"> </v>
      </c>
      <c r="P86" s="37" t="str">
        <v>Ισχυρή</v>
      </c>
      <c r="Q86" s="37" t="str">
        <v xml:space="preserve"> </v>
      </c>
      <c r="R86" s="37" t="str">
        <v xml:space="preserve"> </v>
      </c>
      <c r="S86" s="37" t="str">
        <v>Ισχυρή</v>
      </c>
      <c r="T86" s="37" t="str">
        <v>Μερική</v>
      </c>
      <c r="U86" s="37" t="str">
        <v xml:space="preserve"> </v>
      </c>
      <c r="V86" s="37" t="str">
        <v xml:space="preserve"> </v>
      </c>
      <c r="W86" s="37" t="str">
        <v xml:space="preserve"> </v>
      </c>
      <c r="X86" s="37" t="str">
        <v>x</v>
      </c>
      <c r="Y86" s="37" t="str">
        <v>x</v>
      </c>
      <c r="Z86" s="37" t="str">
        <v/>
      </c>
      <c r="AA86" s="37" t="str">
        <v/>
      </c>
      <c r="AB86" s="37" t="str">
        <v/>
      </c>
      <c r="AC86" s="37" t="str">
        <v>x</v>
      </c>
      <c r="AD86" s="37" t="str">
        <v/>
      </c>
      <c r="AE86" s="37" t="str">
        <v/>
      </c>
      <c r="AF86" s="37" t="str">
        <v/>
      </c>
      <c r="AG86" s="37" t="str">
        <v/>
      </c>
      <c r="AH86" s="37" t="str">
        <v>x</v>
      </c>
      <c r="AI86" s="37" t="str">
        <v/>
      </c>
      <c r="AJ86" s="37" t="str">
        <v/>
      </c>
      <c r="AK86" s="37" t="str">
        <v/>
      </c>
      <c r="AL86" s="37" t="str">
        <v/>
      </c>
      <c r="AM86" s="37" t="str">
        <v>x</v>
      </c>
      <c r="AN86" s="37" t="str">
        <v/>
      </c>
      <c r="AO86" s="37" t="str">
        <v/>
      </c>
      <c r="AP86" s="37" t="str">
        <v/>
      </c>
      <c r="AQ86" s="37" t="str">
        <v>x</v>
      </c>
      <c r="AR86" s="37" t="str">
        <v/>
      </c>
      <c r="AS86" s="37" t="str">
        <v/>
      </c>
      <c r="AT86" s="47"/>
    </row>
    <row r="87" spans="1:46" ht="60" customHeight="1" x14ac:dyDescent="0.35">
      <c r="A87" s="83" t="str" cm="1">
        <f t="array" aca="1" ref="A87" ca="1">IFERROR(_xlfn.LET(_xlpm.f,TRIM(REPLACE(_xlfn.FORMULATEXT(Sheet6_hide!$CH$4:$CH$81),1,1,)),HYPERLINK(_xlfn._xlws.FILTER(MID(_xlpm.f,12,FIND(""",""",_xlpm.f)-12),Sheet6_hide!$C$4:$C$81=D87),"Πρόσβαση στο μέτρο")),"")</f>
        <v>Πρόσβαση στο μέτρο</v>
      </c>
      <c r="B87" s="37" t="str">
        <v>ΠΣΥ</v>
      </c>
      <c r="C87" s="37" t="str">
        <v xml:space="preserve">Υψηλής ποιότητας πολυτροπικές συνδέσεις </v>
      </c>
      <c r="D87" s="37" t="str">
        <v>Φυσική ενσωμάτωση</v>
      </c>
      <c r="E87" s="37" t="str">
        <v>x</v>
      </c>
      <c r="F87" s="37" t="str">
        <v>x</v>
      </c>
      <c r="G87" s="37" t="str">
        <v>x</v>
      </c>
      <c r="H87" s="37" t="str">
        <v>x</v>
      </c>
      <c r="I87" s="37" t="str">
        <v>x</v>
      </c>
      <c r="J87" s="37" t="str">
        <v>x</v>
      </c>
      <c r="K87" s="37" t="str">
        <v>Ισχυρή</v>
      </c>
      <c r="L87" s="37" t="str">
        <v>Ισχυρή</v>
      </c>
      <c r="M87" s="37" t="str">
        <v>Μερική</v>
      </c>
      <c r="N87" s="37" t="str">
        <v xml:space="preserve"> </v>
      </c>
      <c r="O87" s="37" t="str">
        <v xml:space="preserve"> </v>
      </c>
      <c r="P87" s="37" t="str">
        <v>Ισχυρή</v>
      </c>
      <c r="Q87" s="37" t="str">
        <v xml:space="preserve"> </v>
      </c>
      <c r="R87" s="37" t="str">
        <v xml:space="preserve"> </v>
      </c>
      <c r="S87" s="37" t="str">
        <v>Ισχυρή</v>
      </c>
      <c r="T87" s="37" t="str">
        <v>Μερική</v>
      </c>
      <c r="U87" s="37" t="str">
        <v xml:space="preserve"> </v>
      </c>
      <c r="V87" s="37" t="str">
        <v xml:space="preserve"> </v>
      </c>
      <c r="W87" s="37" t="str">
        <v xml:space="preserve"> </v>
      </c>
      <c r="X87" s="37" t="str">
        <v>x</v>
      </c>
      <c r="Y87" s="37" t="str">
        <v>x</v>
      </c>
      <c r="Z87" s="37" t="str">
        <v/>
      </c>
      <c r="AA87" s="37" t="str">
        <v/>
      </c>
      <c r="AB87" s="37" t="str">
        <v/>
      </c>
      <c r="AC87" s="37" t="str">
        <v>x</v>
      </c>
      <c r="AD87" s="37" t="str">
        <v/>
      </c>
      <c r="AE87" s="37" t="str">
        <v/>
      </c>
      <c r="AF87" s="37" t="str">
        <v/>
      </c>
      <c r="AG87" s="37" t="str">
        <v/>
      </c>
      <c r="AH87" s="37" t="str">
        <v>x</v>
      </c>
      <c r="AI87" s="37" t="str">
        <v/>
      </c>
      <c r="AJ87" s="37" t="str">
        <v/>
      </c>
      <c r="AK87" s="37" t="str">
        <v/>
      </c>
      <c r="AL87" s="37" t="str">
        <v/>
      </c>
      <c r="AM87" s="37" t="str">
        <v>x</v>
      </c>
      <c r="AN87" s="37" t="str">
        <v/>
      </c>
      <c r="AO87" s="37" t="str">
        <v/>
      </c>
      <c r="AP87" s="37" t="str">
        <v/>
      </c>
      <c r="AQ87" s="37" t="str">
        <v>x</v>
      </c>
      <c r="AR87" s="37" t="str">
        <v/>
      </c>
      <c r="AS87" s="37" t="str">
        <v/>
      </c>
      <c r="AT87" s="47"/>
    </row>
    <row r="88" spans="1:46" ht="60" customHeight="1" x14ac:dyDescent="0.35">
      <c r="A88" s="83" t="str" cm="1">
        <f t="array" aca="1" ref="A88" ca="1">IFERROR(_xlfn.LET(_xlpm.f,TRIM(REPLACE(_xlfn.FORMULATEXT(Sheet6_hide!$CH$4:$CH$81),1,1,)),HYPERLINK(_xlfn._xlws.FILTER(MID(_xlpm.f,12,FIND(""",""",_xlpm.f)-12),Sheet6_hide!$C$4:$C$81=D88),"Πρόσβαση στο μέτρο")),"")</f>
        <v>Πρόσβαση στο μέτρο</v>
      </c>
      <c r="B88" s="37" t="str">
        <v>ΚΑΕ</v>
      </c>
      <c r="C88" s="37" t="str">
        <v xml:space="preserve">Κόμβοι αστικών εμπορευματικών μεταφορών και σημεία παραλαβής/παράδοσης εμπορευμάτων </v>
      </c>
      <c r="D88" s="37" t="str">
        <v>Διάθεση χώρου για εγκαταστάσεις εφοδιαστικής αλυσίδας στα σχέδια αστικής ανάπτυξης</v>
      </c>
      <c r="E88" s="37" t="str">
        <v>x</v>
      </c>
      <c r="F88" s="37" t="str">
        <v>x</v>
      </c>
      <c r="G88" s="37" t="str">
        <v xml:space="preserve"> </v>
      </c>
      <c r="H88" s="37" t="str">
        <v xml:space="preserve"> </v>
      </c>
      <c r="I88" s="37" t="str">
        <v>x</v>
      </c>
      <c r="J88" s="37" t="str">
        <v>x</v>
      </c>
      <c r="K88" s="37" t="str">
        <v xml:space="preserve"> </v>
      </c>
      <c r="L88" s="37" t="str">
        <v>Ισχυρή</v>
      </c>
      <c r="M88" s="37" t="str">
        <v xml:space="preserve"> </v>
      </c>
      <c r="N88" s="37" t="str">
        <v xml:space="preserve"> </v>
      </c>
      <c r="O88" s="37" t="str">
        <v xml:space="preserve"> </v>
      </c>
      <c r="P88" s="37" t="str">
        <v>Ισχυρή</v>
      </c>
      <c r="Q88" s="37" t="str">
        <v>Μερική</v>
      </c>
      <c r="R88" s="37" t="str">
        <v>Ισχυρή</v>
      </c>
      <c r="S88" s="37" t="str">
        <v xml:space="preserve"> </v>
      </c>
      <c r="T88" s="37" t="str">
        <v xml:space="preserve"> </v>
      </c>
      <c r="U88" s="37" t="str">
        <v xml:space="preserve"> </v>
      </c>
      <c r="V88" s="37" t="str">
        <v xml:space="preserve"> </v>
      </c>
      <c r="W88" s="37" t="str">
        <v>Μερική</v>
      </c>
      <c r="X88" s="37" t="str">
        <v>x</v>
      </c>
      <c r="Y88" s="37" t="str">
        <v>x</v>
      </c>
      <c r="Z88" s="37" t="str">
        <v>x</v>
      </c>
      <c r="AA88" s="37" t="str">
        <v/>
      </c>
      <c r="AB88" s="37" t="str">
        <v/>
      </c>
      <c r="AC88" s="37" t="str">
        <v/>
      </c>
      <c r="AD88" s="37" t="str">
        <v>x</v>
      </c>
      <c r="AE88" s="37" t="str">
        <v/>
      </c>
      <c r="AF88" s="37" t="str">
        <v/>
      </c>
      <c r="AG88" s="37" t="str">
        <v/>
      </c>
      <c r="AH88" s="37" t="str">
        <v>x</v>
      </c>
      <c r="AI88" s="37" t="str">
        <v/>
      </c>
      <c r="AJ88" s="37" t="str">
        <v/>
      </c>
      <c r="AK88" s="37" t="str">
        <v/>
      </c>
      <c r="AL88" s="37" t="str">
        <v/>
      </c>
      <c r="AM88" s="37" t="str">
        <v>x</v>
      </c>
      <c r="AN88" s="37" t="str">
        <v/>
      </c>
      <c r="AO88" s="37" t="str">
        <v/>
      </c>
      <c r="AP88" s="37" t="str">
        <v/>
      </c>
      <c r="AQ88" s="37" t="str">
        <v>x</v>
      </c>
      <c r="AR88" s="37" t="str">
        <v/>
      </c>
      <c r="AS88" s="37" t="str">
        <v/>
      </c>
      <c r="AT88" s="47"/>
    </row>
    <row r="89" spans="1:46" ht="60" customHeight="1" x14ac:dyDescent="0.35">
      <c r="A89" s="83" t="str" cm="1">
        <f t="array" aca="1" ref="A89" ca="1">IFERROR(_xlfn.LET(_xlpm.f,TRIM(REPLACE(_xlfn.FORMULATEXT(Sheet6_hide!$CH$4:$CH$81),1,1,)),HYPERLINK(_xlfn._xlws.FILTER(MID(_xlpm.f,12,FIND(""",""",_xlpm.f)-12),Sheet6_hide!$C$4:$C$81=D89),"Πρόσβαση στο μέτρο")),"")</f>
        <v>Πρόσβαση στο μέτρο</v>
      </c>
      <c r="B89" s="37" t="str">
        <v>ΚΑΕ</v>
      </c>
      <c r="C89" s="37" t="str">
        <v xml:space="preserve">Κόμβοι αστικών εμπορευματικών μεταφορών και σημεία παραλαβής/παράδοσης εμπορευμάτων </v>
      </c>
      <c r="D89" s="37" t="str">
        <v xml:space="preserve">Επικαιροποίηση χωροταξικών κανονισμών και όρων δόμησης </v>
      </c>
      <c r="E89" s="37" t="str">
        <v>x</v>
      </c>
      <c r="F89" s="37" t="str">
        <v>x</v>
      </c>
      <c r="G89" s="37" t="str">
        <v xml:space="preserve"> </v>
      </c>
      <c r="H89" s="37" t="str">
        <v xml:space="preserve"> </v>
      </c>
      <c r="I89" s="37" t="str">
        <v xml:space="preserve"> </v>
      </c>
      <c r="J89" s="37" t="str">
        <v>x</v>
      </c>
      <c r="K89" s="37" t="str">
        <v xml:space="preserve"> </v>
      </c>
      <c r="L89" s="37" t="str">
        <v>Ισχυρή</v>
      </c>
      <c r="M89" s="37" t="str">
        <v xml:space="preserve"> </v>
      </c>
      <c r="N89" s="37" t="str">
        <v xml:space="preserve"> </v>
      </c>
      <c r="O89" s="37" t="str">
        <v xml:space="preserve"> </v>
      </c>
      <c r="P89" s="37" t="str">
        <v>Ισχυρή</v>
      </c>
      <c r="Q89" s="37" t="str">
        <v>Μερική</v>
      </c>
      <c r="R89" s="37" t="str">
        <v>Ισχυρή</v>
      </c>
      <c r="S89" s="37" t="str">
        <v xml:space="preserve"> </v>
      </c>
      <c r="T89" s="37" t="str">
        <v xml:space="preserve"> </v>
      </c>
      <c r="U89" s="37" t="str">
        <v xml:space="preserve"> </v>
      </c>
      <c r="V89" s="37" t="str">
        <v xml:space="preserve"> </v>
      </c>
      <c r="W89" s="37" t="str">
        <v>Μερική</v>
      </c>
      <c r="X89" s="37" t="str">
        <v>x</v>
      </c>
      <c r="Y89" s="37" t="str">
        <v>x</v>
      </c>
      <c r="Z89" s="37" t="str">
        <v>x</v>
      </c>
      <c r="AA89" s="37" t="str">
        <v/>
      </c>
      <c r="AB89" s="37" t="str">
        <v/>
      </c>
      <c r="AC89" s="37" t="str">
        <v/>
      </c>
      <c r="AD89" s="37" t="str">
        <v>x</v>
      </c>
      <c r="AE89" s="37" t="str">
        <v/>
      </c>
      <c r="AF89" s="37" t="str">
        <v/>
      </c>
      <c r="AG89" s="37" t="str">
        <v/>
      </c>
      <c r="AH89" s="37" t="str">
        <v>x</v>
      </c>
      <c r="AI89" s="37" t="str">
        <v/>
      </c>
      <c r="AJ89" s="37" t="str">
        <v/>
      </c>
      <c r="AK89" s="37" t="str">
        <v/>
      </c>
      <c r="AL89" s="37" t="str">
        <v/>
      </c>
      <c r="AM89" s="37" t="str">
        <v>x</v>
      </c>
      <c r="AN89" s="37" t="str">
        <v/>
      </c>
      <c r="AO89" s="37" t="str">
        <v/>
      </c>
      <c r="AP89" s="37" t="str">
        <v/>
      </c>
      <c r="AQ89" s="37" t="str">
        <v>x</v>
      </c>
      <c r="AR89" s="37" t="str">
        <v/>
      </c>
      <c r="AS89" s="37" t="str">
        <v/>
      </c>
      <c r="AT89" s="47"/>
    </row>
    <row r="90" spans="1:46" ht="60" customHeight="1" x14ac:dyDescent="0.35">
      <c r="A90" s="83" t="str" cm="1">
        <f t="array" aca="1" ref="A90" ca="1">IFERROR(_xlfn.LET(_xlpm.f,TRIM(REPLACE(_xlfn.FORMULATEXT(Sheet6_hide!$CH$4:$CH$81),1,1,)),HYPERLINK(_xlfn._xlws.FILTER(MID(_xlpm.f,12,FIND(""",""",_xlpm.f)-12),Sheet6_hide!$C$4:$C$81=D90),"Πρόσβαση στο μέτρο")),"")</f>
        <v>Πρόσβαση στο μέτρο</v>
      </c>
      <c r="B90" s="37" t="str">
        <v>ΚΑΕ</v>
      </c>
      <c r="C90" s="37" t="str">
        <v xml:space="preserve">Κόμβοι αστικών εμπορευματικών μεταφορών και σημεία παραλαβής/παράδοσης εμπορευμάτων </v>
      </c>
      <c r="D90" s="37" t="str">
        <v xml:space="preserve">Προώθηση αστικών κέντρων ενοποίησης εμπορευμάτων </v>
      </c>
      <c r="E90" s="37" t="str">
        <v>x</v>
      </c>
      <c r="F90" s="37" t="str">
        <v>x</v>
      </c>
      <c r="G90" s="37" t="str">
        <v xml:space="preserve"> </v>
      </c>
      <c r="H90" s="37" t="str">
        <v xml:space="preserve"> </v>
      </c>
      <c r="I90" s="37" t="str">
        <v>x</v>
      </c>
      <c r="J90" s="37" t="str">
        <v xml:space="preserve"> </v>
      </c>
      <c r="K90" s="37" t="str">
        <v xml:space="preserve"> </v>
      </c>
      <c r="L90" s="37" t="str">
        <v>Ισχυρή</v>
      </c>
      <c r="M90" s="37" t="str">
        <v xml:space="preserve"> </v>
      </c>
      <c r="N90" s="37" t="str">
        <v xml:space="preserve"> </v>
      </c>
      <c r="O90" s="37" t="str">
        <v xml:space="preserve"> </v>
      </c>
      <c r="P90" s="37" t="str">
        <v>Ισχυρή</v>
      </c>
      <c r="Q90" s="37" t="str">
        <v>Μερική</v>
      </c>
      <c r="R90" s="37" t="str">
        <v>Ισχυρή</v>
      </c>
      <c r="S90" s="37" t="str">
        <v xml:space="preserve"> </v>
      </c>
      <c r="T90" s="37" t="str">
        <v xml:space="preserve"> </v>
      </c>
      <c r="U90" s="37" t="str">
        <v xml:space="preserve"> </v>
      </c>
      <c r="V90" s="37" t="str">
        <v xml:space="preserve"> </v>
      </c>
      <c r="W90" s="37" t="str">
        <v>Μερική</v>
      </c>
      <c r="X90" s="37" t="str">
        <v>x</v>
      </c>
      <c r="Y90" s="37" t="str">
        <v>x</v>
      </c>
      <c r="Z90" s="37" t="str">
        <v>x</v>
      </c>
      <c r="AA90" s="37" t="str">
        <v/>
      </c>
      <c r="AB90" s="37" t="str">
        <v/>
      </c>
      <c r="AC90" s="37" t="str">
        <v/>
      </c>
      <c r="AD90" s="37" t="str">
        <v>x</v>
      </c>
      <c r="AE90" s="37" t="str">
        <v/>
      </c>
      <c r="AF90" s="37" t="str">
        <v/>
      </c>
      <c r="AG90" s="37" t="str">
        <v/>
      </c>
      <c r="AH90" s="37" t="str">
        <v>x</v>
      </c>
      <c r="AI90" s="37" t="str">
        <v/>
      </c>
      <c r="AJ90" s="37" t="str">
        <v/>
      </c>
      <c r="AK90" s="37" t="str">
        <v/>
      </c>
      <c r="AL90" s="37" t="str">
        <v/>
      </c>
      <c r="AM90" s="37" t="str">
        <v>x</v>
      </c>
      <c r="AN90" s="37" t="str">
        <v/>
      </c>
      <c r="AO90" s="37" t="str">
        <v/>
      </c>
      <c r="AP90" s="37" t="str">
        <v/>
      </c>
      <c r="AQ90" s="37" t="str">
        <v>x</v>
      </c>
      <c r="AR90" s="37" t="str">
        <v/>
      </c>
      <c r="AS90" s="37" t="str">
        <v/>
      </c>
      <c r="AT90" s="47"/>
    </row>
    <row r="91" spans="1:46" ht="60" customHeight="1" x14ac:dyDescent="0.35">
      <c r="A91" s="83" t="str" cm="1">
        <f t="array" aca="1" ref="A91" ca="1">IFERROR(_xlfn.LET(_xlpm.f,TRIM(REPLACE(_xlfn.FORMULATEXT(Sheet6_hide!$CH$4:$CH$81),1,1,)),HYPERLINK(_xlfn._xlws.FILTER(MID(_xlpm.f,12,FIND(""",""",_xlpm.f)-12),Sheet6_hide!$C$4:$C$81=D91),"Πρόσβαση στο μέτρο")),"")</f>
        <v>Πρόσβαση στο μέτρο</v>
      </c>
      <c r="B91" s="37" t="str">
        <v>ΚΑΕ</v>
      </c>
      <c r="C91" s="37" t="str">
        <v xml:space="preserve">Κόμβοι αστικών εμπορευματικών μεταφορών και σημεία παραλαβής/παράδοσης εμπορευμάτων </v>
      </c>
      <c r="D91" s="37" t="str">
        <v xml:space="preserve">Προώθηση της συνεργασίας μεταξύ του δημόσιου τομέα και της εφοδιαστικής αλυσίδας </v>
      </c>
      <c r="E91" s="37" t="str">
        <v>x</v>
      </c>
      <c r="F91" s="37" t="str">
        <v>x</v>
      </c>
      <c r="G91" s="37" t="str">
        <v xml:space="preserve"> </v>
      </c>
      <c r="H91" s="37" t="str">
        <v xml:space="preserve"> </v>
      </c>
      <c r="I91" s="37" t="str">
        <v>x</v>
      </c>
      <c r="J91" s="37" t="str">
        <v xml:space="preserve"> </v>
      </c>
      <c r="K91" s="37" t="str">
        <v xml:space="preserve"> </v>
      </c>
      <c r="L91" s="37" t="str">
        <v>Ισχυρή</v>
      </c>
      <c r="M91" s="37" t="str">
        <v xml:space="preserve"> </v>
      </c>
      <c r="N91" s="37" t="str">
        <v xml:space="preserve"> </v>
      </c>
      <c r="O91" s="37" t="str">
        <v xml:space="preserve"> </v>
      </c>
      <c r="P91" s="37" t="str">
        <v>Ισχυρή</v>
      </c>
      <c r="Q91" s="37" t="str">
        <v>Μερική</v>
      </c>
      <c r="R91" s="37" t="str">
        <v>Ισχυρή</v>
      </c>
      <c r="S91" s="37" t="str">
        <v xml:space="preserve"> </v>
      </c>
      <c r="T91" s="37" t="str">
        <v xml:space="preserve"> </v>
      </c>
      <c r="U91" s="37" t="str">
        <v xml:space="preserve"> </v>
      </c>
      <c r="V91" s="37" t="str">
        <v xml:space="preserve"> </v>
      </c>
      <c r="W91" s="37" t="str">
        <v>Μερική</v>
      </c>
      <c r="X91" s="37" t="str">
        <v>x</v>
      </c>
      <c r="Y91" s="37" t="str">
        <v>x</v>
      </c>
      <c r="Z91" s="37" t="str">
        <v>x</v>
      </c>
      <c r="AA91" s="37" t="str">
        <v/>
      </c>
      <c r="AB91" s="37" t="str">
        <v/>
      </c>
      <c r="AC91" s="37" t="str">
        <v/>
      </c>
      <c r="AD91" s="37" t="str">
        <v>x</v>
      </c>
      <c r="AE91" s="37" t="str">
        <v/>
      </c>
      <c r="AF91" s="37" t="str">
        <v/>
      </c>
      <c r="AG91" s="37" t="str">
        <v/>
      </c>
      <c r="AH91" s="37" t="str">
        <v>x</v>
      </c>
      <c r="AI91" s="37" t="str">
        <v/>
      </c>
      <c r="AJ91" s="37" t="str">
        <v/>
      </c>
      <c r="AK91" s="37" t="str">
        <v/>
      </c>
      <c r="AL91" s="37" t="str">
        <v/>
      </c>
      <c r="AM91" s="37" t="str">
        <v>x</v>
      </c>
      <c r="AN91" s="37" t="str">
        <v/>
      </c>
      <c r="AO91" s="37" t="str">
        <v/>
      </c>
      <c r="AP91" s="37" t="str">
        <v/>
      </c>
      <c r="AQ91" s="37" t="str">
        <v>x</v>
      </c>
      <c r="AR91" s="37" t="str">
        <v/>
      </c>
      <c r="AS91" s="37" t="str">
        <v/>
      </c>
      <c r="AT91" s="47"/>
    </row>
    <row r="92" spans="1:46" ht="60" customHeight="1" x14ac:dyDescent="0.35">
      <c r="A92" s="83" t="str" cm="1">
        <f t="array" aca="1" ref="A92" ca="1">IFERROR(_xlfn.LET(_xlpm.f,TRIM(REPLACE(_xlfn.FORMULATEXT(Sheet6_hide!$CH$4:$CH$81),1,1,)),HYPERLINK(_xlfn._xlws.FILTER(MID(_xlpm.f,12,FIND(""",""",_xlpm.f)-12),Sheet6_hide!$C$4:$C$81=D92),"Πρόσβαση στο μέτρο")),"")</f>
        <v>Πρόσβαση στο μέτρο</v>
      </c>
      <c r="B92" s="37" t="str">
        <v xml:space="preserve">ΑΦΔ </v>
      </c>
      <c r="C92" s="37" t="str">
        <v>Αλλαγές στα ωράρια φορτοεκφορτώσεων / διανομές εκτός αιχμής</v>
      </c>
      <c r="D92" s="37" t="str">
        <v>Ρύθμιση πρόσβασης οχημάτων διανομής σε ώρες αιχμής</v>
      </c>
      <c r="E92" s="37" t="str">
        <v>x</v>
      </c>
      <c r="F92" s="37" t="str">
        <v>x</v>
      </c>
      <c r="G92" s="37" t="str">
        <v xml:space="preserve"> </v>
      </c>
      <c r="H92" s="37" t="str">
        <v xml:space="preserve"> </v>
      </c>
      <c r="I92" s="37" t="str">
        <v xml:space="preserve"> </v>
      </c>
      <c r="J92" s="37" t="str">
        <v>x</v>
      </c>
      <c r="K92" s="37" t="str">
        <v xml:space="preserve"> </v>
      </c>
      <c r="L92" s="37" t="str">
        <v xml:space="preserve"> </v>
      </c>
      <c r="M92" s="37" t="str">
        <v xml:space="preserve"> </v>
      </c>
      <c r="N92" s="37" t="str">
        <v>Μερική</v>
      </c>
      <c r="O92" s="37" t="str">
        <v xml:space="preserve"> </v>
      </c>
      <c r="P92" s="37" t="str">
        <v>Ισχυρή</v>
      </c>
      <c r="Q92" s="37" t="str">
        <v xml:space="preserve"> </v>
      </c>
      <c r="R92" s="37" t="str">
        <v>Ισχυρή</v>
      </c>
      <c r="S92" s="37" t="str">
        <v xml:space="preserve"> </v>
      </c>
      <c r="T92" s="37" t="str">
        <v xml:space="preserve"> </v>
      </c>
      <c r="U92" s="37" t="str">
        <v xml:space="preserve"> </v>
      </c>
      <c r="V92" s="37" t="str">
        <v xml:space="preserve"> </v>
      </c>
      <c r="W92" s="37" t="str">
        <v xml:space="preserve"> </v>
      </c>
      <c r="X92" s="37" t="str">
        <v/>
      </c>
      <c r="Y92" s="37" t="str">
        <v>x</v>
      </c>
      <c r="Z92" s="37" t="str">
        <v/>
      </c>
      <c r="AA92" s="37" t="str">
        <v>x</v>
      </c>
      <c r="AB92" s="37" t="str">
        <v/>
      </c>
      <c r="AC92" s="37" t="str">
        <v/>
      </c>
      <c r="AD92" s="37" t="str">
        <v>x</v>
      </c>
      <c r="AE92" s="37" t="str">
        <v/>
      </c>
      <c r="AF92" s="37" t="str">
        <v>x</v>
      </c>
      <c r="AG92" s="37" t="str">
        <v/>
      </c>
      <c r="AH92" s="37" t="str">
        <v/>
      </c>
      <c r="AI92" s="37" t="str">
        <v/>
      </c>
      <c r="AJ92" s="37" t="str">
        <v/>
      </c>
      <c r="AK92" s="37" t="str">
        <v>x</v>
      </c>
      <c r="AL92" s="37" t="str">
        <v/>
      </c>
      <c r="AM92" s="37" t="str">
        <v/>
      </c>
      <c r="AN92" s="37" t="str">
        <v/>
      </c>
      <c r="AO92" s="37" t="str">
        <v/>
      </c>
      <c r="AP92" s="37" t="str">
        <v>x</v>
      </c>
      <c r="AQ92" s="37" t="str">
        <v/>
      </c>
      <c r="AR92" s="37" t="str">
        <v/>
      </c>
      <c r="AS92" s="37" t="str">
        <v/>
      </c>
      <c r="AT92" s="47"/>
    </row>
    <row r="93" spans="1:46" ht="60" customHeight="1" x14ac:dyDescent="0.35">
      <c r="A93" s="83" t="str" cm="1">
        <f t="array" aca="1" ref="A93" ca="1">IFERROR(_xlfn.LET(_xlpm.f,TRIM(REPLACE(_xlfn.FORMULATEXT(Sheet6_hide!$CH$4:$CH$81),1,1,)),HYPERLINK(_xlfn._xlws.FILTER(MID(_xlpm.f,12,FIND(""",""",_xlpm.f)-12),Sheet6_hide!$C$4:$C$81=D93),"Πρόσβαση στο μέτρο")),"")</f>
        <v>Πρόσβαση στο μέτρο</v>
      </c>
      <c r="B93" s="37" t="str">
        <v xml:space="preserve">ΑΦΔ </v>
      </c>
      <c r="C93" s="37" t="str">
        <v>Αλλαγές στα ωράρια φορτοεκφορτώσεων / διανομές εκτός αιχμής</v>
      </c>
      <c r="D93" s="37" t="str">
        <v xml:space="preserve">Παροχή κινήτρων στους παραλήπτες εμπορευμάτων </v>
      </c>
      <c r="E93" s="37" t="str">
        <v>x</v>
      </c>
      <c r="F93" s="37" t="str">
        <v>x</v>
      </c>
      <c r="G93" s="37" t="str">
        <v xml:space="preserve"> </v>
      </c>
      <c r="H93" s="37" t="str">
        <v xml:space="preserve"> </v>
      </c>
      <c r="I93" s="37" t="str">
        <v xml:space="preserve"> </v>
      </c>
      <c r="J93" s="37" t="str">
        <v>x</v>
      </c>
      <c r="K93" s="37" t="str">
        <v xml:space="preserve"> </v>
      </c>
      <c r="L93" s="37" t="str">
        <v xml:space="preserve"> </v>
      </c>
      <c r="M93" s="37" t="str">
        <v xml:space="preserve"> </v>
      </c>
      <c r="N93" s="37" t="str">
        <v>Μερική</v>
      </c>
      <c r="O93" s="37" t="str">
        <v xml:space="preserve"> </v>
      </c>
      <c r="P93" s="37" t="str">
        <v>Ισχυρή</v>
      </c>
      <c r="Q93" s="37" t="str">
        <v xml:space="preserve"> </v>
      </c>
      <c r="R93" s="37" t="str">
        <v>Ισχυρή</v>
      </c>
      <c r="S93" s="37" t="str">
        <v xml:space="preserve"> </v>
      </c>
      <c r="T93" s="37" t="str">
        <v xml:space="preserve"> </v>
      </c>
      <c r="U93" s="37" t="str">
        <v xml:space="preserve"> </v>
      </c>
      <c r="V93" s="37" t="str">
        <v xml:space="preserve"> </v>
      </c>
      <c r="W93" s="37" t="str">
        <v xml:space="preserve"> </v>
      </c>
      <c r="X93" s="37" t="str">
        <v/>
      </c>
      <c r="Y93" s="37" t="str">
        <v>x</v>
      </c>
      <c r="Z93" s="37" t="str">
        <v/>
      </c>
      <c r="AA93" s="37" t="str">
        <v>x</v>
      </c>
      <c r="AB93" s="37" t="str">
        <v/>
      </c>
      <c r="AC93" s="37" t="str">
        <v/>
      </c>
      <c r="AD93" s="37" t="str">
        <v>x</v>
      </c>
      <c r="AE93" s="37" t="str">
        <v/>
      </c>
      <c r="AF93" s="37" t="str">
        <v>x</v>
      </c>
      <c r="AG93" s="37" t="str">
        <v/>
      </c>
      <c r="AH93" s="37" t="str">
        <v/>
      </c>
      <c r="AI93" s="37" t="str">
        <v/>
      </c>
      <c r="AJ93" s="37" t="str">
        <v/>
      </c>
      <c r="AK93" s="37" t="str">
        <v>x</v>
      </c>
      <c r="AL93" s="37" t="str">
        <v/>
      </c>
      <c r="AM93" s="37" t="str">
        <v/>
      </c>
      <c r="AN93" s="37" t="str">
        <v/>
      </c>
      <c r="AO93" s="37" t="str">
        <v/>
      </c>
      <c r="AP93" s="37" t="str">
        <v>x</v>
      </c>
      <c r="AQ93" s="37" t="str">
        <v/>
      </c>
      <c r="AR93" s="37" t="str">
        <v/>
      </c>
      <c r="AS93" s="37" t="str">
        <v/>
      </c>
      <c r="AT93" s="47"/>
    </row>
    <row r="94" spans="1:46" ht="60" customHeight="1" x14ac:dyDescent="0.35">
      <c r="A94" s="83" t="str" cm="1">
        <f t="array" aca="1" ref="A94" ca="1">IFERROR(_xlfn.LET(_xlpm.f,TRIM(REPLACE(_xlfn.FORMULATEXT(Sheet6_hide!$CH$4:$CH$81),1,1,)),HYPERLINK(_xlfn._xlws.FILTER(MID(_xlpm.f,12,FIND(""",""",_xlpm.f)-12),Sheet6_hide!$C$4:$C$81=D94),"Πρόσβαση στο μέτρο")),"")</f>
        <v>Πρόσβαση στο μέτρο</v>
      </c>
      <c r="B94" s="37" t="str">
        <v xml:space="preserve">ΑΦΔ </v>
      </c>
      <c r="C94" s="37" t="str">
        <v>Αλλαγές στα ωράρια φορτοεκφορτώσεων / διανομές εκτός αιχμής</v>
      </c>
      <c r="D94" s="37" t="str">
        <v xml:space="preserve">Ευαισθητοποίηση ενδιαφερομένων για τις εμπορευματικές μεταφορές </v>
      </c>
      <c r="E94" s="37" t="str">
        <v>x</v>
      </c>
      <c r="F94" s="37" t="str">
        <v>x</v>
      </c>
      <c r="G94" s="37" t="str">
        <v xml:space="preserve"> </v>
      </c>
      <c r="H94" s="37" t="str">
        <v xml:space="preserve"> </v>
      </c>
      <c r="I94" s="37" t="str">
        <v xml:space="preserve"> </v>
      </c>
      <c r="J94" s="37" t="str">
        <v>x</v>
      </c>
      <c r="K94" s="37" t="str">
        <v xml:space="preserve"> </v>
      </c>
      <c r="L94" s="37" t="str">
        <v xml:space="preserve"> </v>
      </c>
      <c r="M94" s="37" t="str">
        <v xml:space="preserve"> </v>
      </c>
      <c r="N94" s="37" t="str">
        <v>Μερική</v>
      </c>
      <c r="O94" s="37" t="str">
        <v xml:space="preserve"> </v>
      </c>
      <c r="P94" s="37" t="str">
        <v>Ισχυρή</v>
      </c>
      <c r="Q94" s="37" t="str">
        <v xml:space="preserve"> </v>
      </c>
      <c r="R94" s="37" t="str">
        <v>Ισχυρή</v>
      </c>
      <c r="S94" s="37" t="str">
        <v xml:space="preserve"> </v>
      </c>
      <c r="T94" s="37" t="str">
        <v xml:space="preserve"> </v>
      </c>
      <c r="U94" s="37" t="str">
        <v xml:space="preserve"> </v>
      </c>
      <c r="V94" s="37" t="str">
        <v xml:space="preserve"> </v>
      </c>
      <c r="W94" s="37" t="str">
        <v xml:space="preserve"> </v>
      </c>
      <c r="X94" s="37" t="str">
        <v/>
      </c>
      <c r="Y94" s="37" t="str">
        <v>x</v>
      </c>
      <c r="Z94" s="37" t="str">
        <v/>
      </c>
      <c r="AA94" s="37" t="str">
        <v>x</v>
      </c>
      <c r="AB94" s="37" t="str">
        <v/>
      </c>
      <c r="AC94" s="37" t="str">
        <v/>
      </c>
      <c r="AD94" s="37" t="str">
        <v>x</v>
      </c>
      <c r="AE94" s="37" t="str">
        <v/>
      </c>
      <c r="AF94" s="37" t="str">
        <v>x</v>
      </c>
      <c r="AG94" s="37" t="str">
        <v/>
      </c>
      <c r="AH94" s="37" t="str">
        <v/>
      </c>
      <c r="AI94" s="37" t="str">
        <v/>
      </c>
      <c r="AJ94" s="37" t="str">
        <v/>
      </c>
      <c r="AK94" s="37" t="str">
        <v>x</v>
      </c>
      <c r="AL94" s="37" t="str">
        <v/>
      </c>
      <c r="AM94" s="37" t="str">
        <v/>
      </c>
      <c r="AN94" s="37" t="str">
        <v/>
      </c>
      <c r="AO94" s="37" t="str">
        <v/>
      </c>
      <c r="AP94" s="37" t="str">
        <v>x</v>
      </c>
      <c r="AQ94" s="37" t="str">
        <v/>
      </c>
      <c r="AR94" s="37" t="str">
        <v/>
      </c>
      <c r="AS94" s="37" t="str">
        <v/>
      </c>
      <c r="AT94" s="47"/>
    </row>
    <row r="95" spans="1:46" ht="60" customHeight="1" x14ac:dyDescent="0.35">
      <c r="A95" s="83" t="str" cm="1">
        <f t="array" aca="1" ref="A95" ca="1">IFERROR(_xlfn.LET(_xlpm.f,TRIM(REPLACE(_xlfn.FORMULATEXT(Sheet6_hide!$CH$4:$CH$81),1,1,)),HYPERLINK(_xlfn._xlws.FILTER(MID(_xlpm.f,12,FIND(""",""",_xlpm.f)-12),Sheet6_hide!$C$4:$C$81=D95),"Πρόσβαση στο μέτρο")),"")</f>
        <v>Πρόσβαση στο μέτρο</v>
      </c>
      <c r="B95" s="37" t="str">
        <v>ΟΚΟ</v>
      </c>
      <c r="C95" s="37" t="str">
        <v>Οικολογική οδήγηση</v>
      </c>
      <c r="D95" s="37" t="str">
        <v>Εκστρατείες ευαισθητοποίησης και κατάρτισης</v>
      </c>
      <c r="E95" s="37" t="str">
        <v>x</v>
      </c>
      <c r="F95" s="37" t="str">
        <v>x</v>
      </c>
      <c r="G95" s="37" t="str">
        <v>x</v>
      </c>
      <c r="H95" s="37" t="str">
        <v>x</v>
      </c>
      <c r="I95" s="37" t="str">
        <v>x</v>
      </c>
      <c r="J95" s="37" t="str">
        <v>x</v>
      </c>
      <c r="K95" s="37" t="str">
        <v xml:space="preserve"> </v>
      </c>
      <c r="L95" s="37" t="str">
        <v xml:space="preserve"> </v>
      </c>
      <c r="M95" s="37" t="str">
        <v xml:space="preserve"> </v>
      </c>
      <c r="N95" s="37" t="str">
        <v xml:space="preserve"> </v>
      </c>
      <c r="O95" s="37" t="str">
        <v>Μερική</v>
      </c>
      <c r="P95" s="37" t="str">
        <v xml:space="preserve"> </v>
      </c>
      <c r="Q95" s="37" t="str">
        <v xml:space="preserve"> </v>
      </c>
      <c r="R95" s="37" t="str">
        <v>Ισχυρή</v>
      </c>
      <c r="S95" s="37" t="str">
        <v xml:space="preserve"> </v>
      </c>
      <c r="T95" s="37" t="str">
        <v xml:space="preserve"> </v>
      </c>
      <c r="U95" s="37" t="str">
        <v>Ισχυρή</v>
      </c>
      <c r="V95" s="37" t="str">
        <v xml:space="preserve"> </v>
      </c>
      <c r="W95" s="37" t="str">
        <v>Μερική</v>
      </c>
      <c r="X95" s="37" t="str">
        <v/>
      </c>
      <c r="Y95" s="37" t="str">
        <v>x</v>
      </c>
      <c r="Z95" s="37" t="str">
        <v/>
      </c>
      <c r="AA95" s="37" t="str">
        <v>x</v>
      </c>
      <c r="AB95" s="37" t="str">
        <v>x</v>
      </c>
      <c r="AC95" s="37" t="str">
        <v/>
      </c>
      <c r="AD95" s="37" t="str">
        <v>x</v>
      </c>
      <c r="AE95" s="37" t="str">
        <v/>
      </c>
      <c r="AF95" s="37" t="str">
        <v>x</v>
      </c>
      <c r="AG95" s="37" t="str">
        <v/>
      </c>
      <c r="AH95" s="37" t="str">
        <v/>
      </c>
      <c r="AI95" s="37" t="str">
        <v/>
      </c>
      <c r="AJ95" s="37" t="str">
        <v/>
      </c>
      <c r="AK95" s="37" t="str">
        <v>x</v>
      </c>
      <c r="AL95" s="37" t="str">
        <v/>
      </c>
      <c r="AM95" s="37" t="str">
        <v/>
      </c>
      <c r="AN95" s="37" t="str">
        <v/>
      </c>
      <c r="AO95" s="37" t="str">
        <v/>
      </c>
      <c r="AP95" s="37" t="str">
        <v/>
      </c>
      <c r="AQ95" s="37" t="str">
        <v/>
      </c>
      <c r="AR95" s="37" t="str">
        <v>x</v>
      </c>
      <c r="AS95" s="37" t="str">
        <v/>
      </c>
      <c r="AT95" s="47"/>
    </row>
    <row r="96" spans="1:46" ht="60" customHeight="1" x14ac:dyDescent="0.35">
      <c r="A96" s="83" t="str" cm="1">
        <f t="array" aca="1" ref="A96" ca="1">IFERROR(_xlfn.LET(_xlpm.f,TRIM(REPLACE(_xlfn.FORMULATEXT(Sheet6_hide!$CH$4:$CH$81),1,1,)),HYPERLINK(_xlfn._xlws.FILTER(MID(_xlpm.f,12,FIND(""",""",_xlpm.f)-12),Sheet6_hide!$C$4:$C$81=D96),"Πρόσβαση στο μέτρο")),"")</f>
        <v>Πρόσβαση στο μέτρο</v>
      </c>
      <c r="B96" s="37" t="str">
        <v>ΟΚΟ</v>
      </c>
      <c r="C96" s="37" t="str">
        <v>Οικολογική οδήγηση</v>
      </c>
      <c r="D96" s="37" t="str">
        <v>Προγράμματα αναγνώρισης</v>
      </c>
      <c r="E96" s="37" t="str">
        <v>x</v>
      </c>
      <c r="F96" s="37" t="str">
        <v>x</v>
      </c>
      <c r="G96" s="37" t="str">
        <v xml:space="preserve"> </v>
      </c>
      <c r="H96" s="37" t="str">
        <v xml:space="preserve"> </v>
      </c>
      <c r="I96" s="37" t="str">
        <v>x</v>
      </c>
      <c r="J96" s="37" t="str">
        <v>x</v>
      </c>
      <c r="K96" s="37" t="str">
        <v xml:space="preserve"> </v>
      </c>
      <c r="L96" s="37" t="str">
        <v xml:space="preserve"> </v>
      </c>
      <c r="M96" s="37" t="str">
        <v xml:space="preserve"> </v>
      </c>
      <c r="N96" s="37" t="str">
        <v xml:space="preserve"> </v>
      </c>
      <c r="O96" s="37" t="str">
        <v>Μερική</v>
      </c>
      <c r="P96" s="37" t="str">
        <v xml:space="preserve"> </v>
      </c>
      <c r="Q96" s="37" t="str">
        <v xml:space="preserve"> </v>
      </c>
      <c r="R96" s="37" t="str">
        <v>Ισχυρή</v>
      </c>
      <c r="S96" s="37" t="str">
        <v xml:space="preserve"> </v>
      </c>
      <c r="T96" s="37" t="str">
        <v xml:space="preserve"> </v>
      </c>
      <c r="U96" s="37" t="str">
        <v>Ισχυρή</v>
      </c>
      <c r="V96" s="37" t="str">
        <v xml:space="preserve"> </v>
      </c>
      <c r="W96" s="37" t="str">
        <v>Μερική</v>
      </c>
      <c r="X96" s="37" t="str">
        <v/>
      </c>
      <c r="Y96" s="37" t="str">
        <v>x</v>
      </c>
      <c r="Z96" s="37" t="str">
        <v/>
      </c>
      <c r="AA96" s="37" t="str">
        <v>x</v>
      </c>
      <c r="AB96" s="37" t="str">
        <v>x</v>
      </c>
      <c r="AC96" s="37" t="str">
        <v/>
      </c>
      <c r="AD96" s="37" t="str">
        <v>x</v>
      </c>
      <c r="AE96" s="37" t="str">
        <v/>
      </c>
      <c r="AF96" s="37" t="str">
        <v>x</v>
      </c>
      <c r="AG96" s="37" t="str">
        <v/>
      </c>
      <c r="AH96" s="37" t="str">
        <v/>
      </c>
      <c r="AI96" s="37" t="str">
        <v/>
      </c>
      <c r="AJ96" s="37" t="str">
        <v/>
      </c>
      <c r="AK96" s="37" t="str">
        <v>x</v>
      </c>
      <c r="AL96" s="37" t="str">
        <v/>
      </c>
      <c r="AM96" s="37" t="str">
        <v/>
      </c>
      <c r="AN96" s="37" t="str">
        <v/>
      </c>
      <c r="AO96" s="37" t="str">
        <v/>
      </c>
      <c r="AP96" s="37" t="str">
        <v/>
      </c>
      <c r="AQ96" s="37" t="str">
        <v/>
      </c>
      <c r="AR96" s="37" t="str">
        <v>x</v>
      </c>
      <c r="AS96" s="37" t="str">
        <v/>
      </c>
      <c r="AT96" s="47"/>
    </row>
    <row r="97" spans="1:46" ht="60" customHeight="1" x14ac:dyDescent="0.35">
      <c r="A97" s="83" t="str" cm="1">
        <f t="array" aca="1" ref="A97" ca="1">IFERROR(_xlfn.LET(_xlpm.f,TRIM(REPLACE(_xlfn.FORMULATEXT(Sheet6_hide!$CH$4:$CH$81),1,1,)),HYPERLINK(_xlfn._xlws.FILTER(MID(_xlpm.f,12,FIND(""",""",_xlpm.f)-12),Sheet6_hide!$C$4:$C$81=D97),"Πρόσβαση στο μέτρο")),"")</f>
        <v>Πρόσβαση στο μέτρο</v>
      </c>
      <c r="B97" s="37" t="str">
        <v>ΟΚΟ</v>
      </c>
      <c r="C97" s="37" t="str">
        <v>Οικολογική οδήγηση</v>
      </c>
      <c r="D97" s="37" t="str">
        <v xml:space="preserve">Συμπερίληψη στις διαδικασίες σύναψης δημοσίων συμβάσεων </v>
      </c>
      <c r="E97" s="37" t="str">
        <v>x</v>
      </c>
      <c r="F97" s="37" t="str">
        <v>x</v>
      </c>
      <c r="G97" s="37" t="str">
        <v>x</v>
      </c>
      <c r="H97" s="37" t="str">
        <v>x</v>
      </c>
      <c r="I97" s="37" t="str">
        <v>x</v>
      </c>
      <c r="J97" s="37" t="str">
        <v>x</v>
      </c>
      <c r="K97" s="37" t="str">
        <v xml:space="preserve"> </v>
      </c>
      <c r="L97" s="37" t="str">
        <v xml:space="preserve"> </v>
      </c>
      <c r="M97" s="37" t="str">
        <v xml:space="preserve"> </v>
      </c>
      <c r="N97" s="37" t="str">
        <v xml:space="preserve"> </v>
      </c>
      <c r="O97" s="37" t="str">
        <v>Μερική</v>
      </c>
      <c r="P97" s="37" t="str">
        <v xml:space="preserve"> </v>
      </c>
      <c r="Q97" s="37" t="str">
        <v xml:space="preserve"> </v>
      </c>
      <c r="R97" s="37" t="str">
        <v>Ισχυρή</v>
      </c>
      <c r="S97" s="37" t="str">
        <v xml:space="preserve"> </v>
      </c>
      <c r="T97" s="37" t="str">
        <v xml:space="preserve"> </v>
      </c>
      <c r="U97" s="37" t="str">
        <v>Ισχυρή</v>
      </c>
      <c r="V97" s="37" t="str">
        <v xml:space="preserve"> </v>
      </c>
      <c r="W97" s="37" t="str">
        <v>Μερική</v>
      </c>
      <c r="X97" s="37" t="str">
        <v/>
      </c>
      <c r="Y97" s="37" t="str">
        <v>x</v>
      </c>
      <c r="Z97" s="37" t="str">
        <v/>
      </c>
      <c r="AA97" s="37" t="str">
        <v>x</v>
      </c>
      <c r="AB97" s="37" t="str">
        <v>x</v>
      </c>
      <c r="AC97" s="37" t="str">
        <v/>
      </c>
      <c r="AD97" s="37" t="str">
        <v>x</v>
      </c>
      <c r="AE97" s="37" t="str">
        <v/>
      </c>
      <c r="AF97" s="37" t="str">
        <v>x</v>
      </c>
      <c r="AG97" s="37" t="str">
        <v/>
      </c>
      <c r="AH97" s="37" t="str">
        <v/>
      </c>
      <c r="AI97" s="37" t="str">
        <v/>
      </c>
      <c r="AJ97" s="37" t="str">
        <v/>
      </c>
      <c r="AK97" s="37" t="str">
        <v>x</v>
      </c>
      <c r="AL97" s="37" t="str">
        <v/>
      </c>
      <c r="AM97" s="37" t="str">
        <v/>
      </c>
      <c r="AN97" s="37" t="str">
        <v/>
      </c>
      <c r="AO97" s="37" t="str">
        <v/>
      </c>
      <c r="AP97" s="37" t="str">
        <v/>
      </c>
      <c r="AQ97" s="37" t="str">
        <v/>
      </c>
      <c r="AR97" s="37" t="str">
        <v>x</v>
      </c>
      <c r="AS97" s="37" t="str">
        <v/>
      </c>
      <c r="AT97" s="47"/>
    </row>
    <row r="98" spans="1:46" ht="60" customHeight="1" x14ac:dyDescent="0.35">
      <c r="A98" s="83" t="str" cm="1">
        <f t="array" aca="1" ref="A98" ca="1">IFERROR(_xlfn.LET(_xlpm.f,TRIM(REPLACE(_xlfn.FORMULATEXT(Sheet6_hide!$CH$4:$CH$81),1,1,)),HYPERLINK(_xlfn._xlws.FILTER(MID(_xlpm.f,12,FIND(""",""",_xlpm.f)-12),Sheet6_hide!$C$4:$C$81=D98),"Πρόσβαση στο μέτρο")),"")</f>
        <v>Πρόσβαση στο μέτρο</v>
      </c>
      <c r="B98" s="37" t="str">
        <v>ΟΚΟ</v>
      </c>
      <c r="C98" s="37" t="str">
        <v>Οικολογική οδήγηση</v>
      </c>
      <c r="D98" s="37" t="str">
        <v>Χρηματοδοτική υποστήριξη εκπαιδευτικών προγραμμάτων και εργαλείων</v>
      </c>
      <c r="E98" s="37" t="str">
        <v>x</v>
      </c>
      <c r="F98" s="37" t="str">
        <v>x</v>
      </c>
      <c r="G98" s="37" t="str">
        <v xml:space="preserve"> </v>
      </c>
      <c r="H98" s="37" t="str">
        <v xml:space="preserve"> </v>
      </c>
      <c r="I98" s="37" t="str">
        <v>x</v>
      </c>
      <c r="J98" s="37" t="str">
        <v xml:space="preserve"> </v>
      </c>
      <c r="K98" s="37" t="str">
        <v xml:space="preserve"> </v>
      </c>
      <c r="L98" s="37" t="str">
        <v xml:space="preserve"> </v>
      </c>
      <c r="M98" s="37" t="str">
        <v xml:space="preserve"> </v>
      </c>
      <c r="N98" s="37" t="str">
        <v xml:space="preserve"> </v>
      </c>
      <c r="O98" s="37" t="str">
        <v>Μερική</v>
      </c>
      <c r="P98" s="37" t="str">
        <v xml:space="preserve"> </v>
      </c>
      <c r="Q98" s="37" t="str">
        <v xml:space="preserve"> </v>
      </c>
      <c r="R98" s="37" t="str">
        <v>Ισχυρή</v>
      </c>
      <c r="S98" s="37" t="str">
        <v xml:space="preserve"> </v>
      </c>
      <c r="T98" s="37" t="str">
        <v xml:space="preserve"> </v>
      </c>
      <c r="U98" s="37" t="str">
        <v>Ισχυρή</v>
      </c>
      <c r="V98" s="37" t="str">
        <v xml:space="preserve"> </v>
      </c>
      <c r="W98" s="37" t="str">
        <v>Μερική</v>
      </c>
      <c r="X98" s="37" t="str">
        <v/>
      </c>
      <c r="Y98" s="37" t="str">
        <v>x</v>
      </c>
      <c r="Z98" s="37" t="str">
        <v/>
      </c>
      <c r="AA98" s="37" t="str">
        <v>x</v>
      </c>
      <c r="AB98" s="37" t="str">
        <v>x</v>
      </c>
      <c r="AC98" s="37" t="str">
        <v/>
      </c>
      <c r="AD98" s="37" t="str">
        <v>x</v>
      </c>
      <c r="AE98" s="37" t="str">
        <v/>
      </c>
      <c r="AF98" s="37" t="str">
        <v>x</v>
      </c>
      <c r="AG98" s="37" t="str">
        <v/>
      </c>
      <c r="AH98" s="37" t="str">
        <v/>
      </c>
      <c r="AI98" s="37" t="str">
        <v/>
      </c>
      <c r="AJ98" s="37" t="str">
        <v/>
      </c>
      <c r="AK98" s="37" t="str">
        <v>x</v>
      </c>
      <c r="AL98" s="37" t="str">
        <v/>
      </c>
      <c r="AM98" s="37" t="str">
        <v/>
      </c>
      <c r="AN98" s="37" t="str">
        <v/>
      </c>
      <c r="AO98" s="37" t="str">
        <v/>
      </c>
      <c r="AP98" s="37" t="str">
        <v/>
      </c>
      <c r="AQ98" s="37" t="str">
        <v/>
      </c>
      <c r="AR98" s="37" t="str">
        <v>x</v>
      </c>
      <c r="AS98" s="37" t="str">
        <v/>
      </c>
      <c r="AT98" s="47"/>
    </row>
    <row r="99" spans="1:46" ht="60" customHeight="1" x14ac:dyDescent="0.35">
      <c r="A99" s="83" t="str" cm="1">
        <f t="array" aca="1" ref="A99" ca="1">IFERROR(_xlfn.LET(_xlpm.f,TRIM(REPLACE(_xlfn.FORMULATEXT(Sheet6_hide!$CH$4:$CH$81),1,1,)),HYPERLINK(_xlfn._xlws.FILTER(MID(_xlpm.f,12,FIND(""",""",_xlpm.f)-12),Sheet6_hide!$C$4:$C$81=D99),"Πρόσβαση στο μέτρο")),"")</f>
        <v>Πρόσβαση στο μέτρο</v>
      </c>
      <c r="B99" s="37" t="str">
        <v>ΔΧΚ</v>
      </c>
      <c r="C99" s="37" t="str">
        <v>Διαχείριση χώρου παρά το κράσπεδο για τις αστικές εμπορευματικές μεταφορές</v>
      </c>
      <c r="D99" s="37" t="str">
        <v>Αυξημένη διαθεσιμότητα χώρων φόρτωσης/εκφόρτωσης</v>
      </c>
      <c r="E99" s="37" t="str">
        <v>x</v>
      </c>
      <c r="F99" s="37" t="str">
        <v>x</v>
      </c>
      <c r="G99" s="37" t="str">
        <v xml:space="preserve"> </v>
      </c>
      <c r="H99" s="37" t="str">
        <v xml:space="preserve"> </v>
      </c>
      <c r="I99" s="37" t="str">
        <v xml:space="preserve"> </v>
      </c>
      <c r="J99" s="37" t="str">
        <v>x</v>
      </c>
      <c r="K99" s="37" t="str">
        <v xml:space="preserve"> </v>
      </c>
      <c r="L99" s="37" t="str">
        <v xml:space="preserve"> </v>
      </c>
      <c r="M99" s="37" t="str">
        <v xml:space="preserve"> </v>
      </c>
      <c r="N99" s="37" t="str">
        <v>Ισχυρή</v>
      </c>
      <c r="O99" s="37" t="str">
        <v xml:space="preserve"> </v>
      </c>
      <c r="P99" s="37" t="str">
        <v>Ισχυρή</v>
      </c>
      <c r="Q99" s="37" t="str">
        <v xml:space="preserve"> </v>
      </c>
      <c r="R99" s="37" t="str">
        <v>Ισχυρή</v>
      </c>
      <c r="S99" s="37" t="str">
        <v>Μερική</v>
      </c>
      <c r="T99" s="37" t="str">
        <v xml:space="preserve"> </v>
      </c>
      <c r="U99" s="37" t="str">
        <v>Ισχυρή</v>
      </c>
      <c r="V99" s="37" t="str">
        <v xml:space="preserve"> </v>
      </c>
      <c r="W99" s="37" t="str">
        <v xml:space="preserve"> </v>
      </c>
      <c r="X99" s="37" t="str">
        <v>x</v>
      </c>
      <c r="Y99" s="37" t="str">
        <v>x</v>
      </c>
      <c r="Z99" s="37" t="str">
        <v/>
      </c>
      <c r="AA99" s="37" t="str">
        <v/>
      </c>
      <c r="AB99" s="37" t="str">
        <v>x</v>
      </c>
      <c r="AC99" s="37" t="str">
        <v/>
      </c>
      <c r="AD99" s="37" t="str">
        <v>x</v>
      </c>
      <c r="AE99" s="37" t="str">
        <v/>
      </c>
      <c r="AF99" s="37" t="str">
        <v>x</v>
      </c>
      <c r="AG99" s="37" t="str">
        <v/>
      </c>
      <c r="AH99" s="37" t="str">
        <v/>
      </c>
      <c r="AI99" s="37" t="str">
        <v/>
      </c>
      <c r="AJ99" s="37" t="str">
        <v/>
      </c>
      <c r="AK99" s="37" t="str">
        <v>x</v>
      </c>
      <c r="AL99" s="37" t="str">
        <v/>
      </c>
      <c r="AM99" s="37" t="str">
        <v/>
      </c>
      <c r="AN99" s="37" t="str">
        <v/>
      </c>
      <c r="AO99" s="37" t="str">
        <v/>
      </c>
      <c r="AP99" s="37" t="str">
        <v>x</v>
      </c>
      <c r="AQ99" s="37" t="str">
        <v/>
      </c>
      <c r="AR99" s="37" t="str">
        <v/>
      </c>
      <c r="AS99" s="37" t="str">
        <v/>
      </c>
      <c r="AT99" s="47"/>
    </row>
    <row r="100" spans="1:46" ht="60" customHeight="1" x14ac:dyDescent="0.35">
      <c r="A100" s="83" t="str" cm="1">
        <f t="array" aca="1" ref="A100" ca="1">IFERROR(_xlfn.LET(_xlpm.f,TRIM(REPLACE(_xlfn.FORMULATEXT(Sheet6_hide!$CH$4:$CH$81),1,1,)),HYPERLINK(_xlfn._xlws.FILTER(MID(_xlpm.f,12,FIND(""",""",_xlpm.f)-12),Sheet6_hide!$C$4:$C$81=D100),"Πρόσβαση στο μέτρο")),"")</f>
        <v>Πρόσβαση στο μέτρο</v>
      </c>
      <c r="B100" s="37" t="str">
        <v>ΔΧΚ</v>
      </c>
      <c r="C100" s="37" t="str">
        <v>Διαχείριση χώρου παρά το κράσπεδο για τις αστικές εμπορευματικές μεταφορές</v>
      </c>
      <c r="D100" s="37" t="str">
        <v>Ανακατανομή χώρου παρά το κράσπεδο</v>
      </c>
      <c r="E100" s="37" t="str">
        <v>x</v>
      </c>
      <c r="F100" s="37" t="str">
        <v>x</v>
      </c>
      <c r="G100" s="37" t="str">
        <v xml:space="preserve"> </v>
      </c>
      <c r="H100" s="37" t="str">
        <v xml:space="preserve"> </v>
      </c>
      <c r="I100" s="37" t="str">
        <v xml:space="preserve"> </v>
      </c>
      <c r="J100" s="37" t="str">
        <v>x</v>
      </c>
      <c r="K100" s="37" t="str">
        <v xml:space="preserve"> </v>
      </c>
      <c r="L100" s="37" t="str">
        <v xml:space="preserve"> </v>
      </c>
      <c r="M100" s="37" t="str">
        <v xml:space="preserve"> </v>
      </c>
      <c r="N100" s="37" t="str">
        <v>Ισχυρή</v>
      </c>
      <c r="O100" s="37" t="str">
        <v xml:space="preserve"> </v>
      </c>
      <c r="P100" s="37" t="str">
        <v>Ισχυρή</v>
      </c>
      <c r="Q100" s="37" t="str">
        <v xml:space="preserve"> </v>
      </c>
      <c r="R100" s="37" t="str">
        <v>Ισχυρή</v>
      </c>
      <c r="S100" s="37" t="str">
        <v>Μερική</v>
      </c>
      <c r="T100" s="37" t="str">
        <v xml:space="preserve"> </v>
      </c>
      <c r="U100" s="37" t="str">
        <v>Ισχυρή</v>
      </c>
      <c r="V100" s="37" t="str">
        <v xml:space="preserve"> </v>
      </c>
      <c r="W100" s="37" t="str">
        <v xml:space="preserve"> </v>
      </c>
      <c r="X100" s="37" t="str">
        <v>x</v>
      </c>
      <c r="Y100" s="37" t="str">
        <v>x</v>
      </c>
      <c r="Z100" s="37" t="str">
        <v/>
      </c>
      <c r="AA100" s="37" t="str">
        <v/>
      </c>
      <c r="AB100" s="37" t="str">
        <v>x</v>
      </c>
      <c r="AC100" s="37" t="str">
        <v/>
      </c>
      <c r="AD100" s="37" t="str">
        <v>x</v>
      </c>
      <c r="AE100" s="37" t="str">
        <v/>
      </c>
      <c r="AF100" s="37" t="str">
        <v>x</v>
      </c>
      <c r="AG100" s="37" t="str">
        <v/>
      </c>
      <c r="AH100" s="37" t="str">
        <v/>
      </c>
      <c r="AI100" s="37" t="str">
        <v/>
      </c>
      <c r="AJ100" s="37" t="str">
        <v/>
      </c>
      <c r="AK100" s="37" t="str">
        <v>x</v>
      </c>
      <c r="AL100" s="37" t="str">
        <v/>
      </c>
      <c r="AM100" s="37" t="str">
        <v/>
      </c>
      <c r="AN100" s="37" t="str">
        <v/>
      </c>
      <c r="AO100" s="37" t="str">
        <v/>
      </c>
      <c r="AP100" s="37" t="str">
        <v>x</v>
      </c>
      <c r="AQ100" s="37" t="str">
        <v/>
      </c>
      <c r="AR100" s="37" t="str">
        <v/>
      </c>
      <c r="AS100" s="37" t="str">
        <v/>
      </c>
      <c r="AT100" s="47"/>
    </row>
    <row r="101" spans="1:46" ht="60" customHeight="1" x14ac:dyDescent="0.35">
      <c r="A101" s="83" t="str" cm="1">
        <f t="array" aca="1" ref="A101" ca="1">IFERROR(_xlfn.LET(_xlpm.f,TRIM(REPLACE(_xlfn.FORMULATEXT(Sheet6_hide!$CH$4:$CH$81),1,1,)),HYPERLINK(_xlfn._xlws.FILTER(MID(_xlpm.f,12,FIND(""",""",_xlpm.f)-12),Sheet6_hide!$C$4:$C$81=D101),"Πρόσβαση στο μέτρο")),"")</f>
        <v>Πρόσβαση στο μέτρο</v>
      </c>
      <c r="B101" s="37" t="str">
        <v>ΔΧΚ</v>
      </c>
      <c r="C101" s="37" t="str">
        <v>Διαχείριση χώρου παρά το κράσπεδο για τις αστικές εμπορευματικές μεταφορές</v>
      </c>
      <c r="D101" s="37" t="str">
        <v>Δυναμική διαχείριση και ηλεκτρονική κράτηση θέσεων στάθμευσης</v>
      </c>
      <c r="E101" s="37" t="str">
        <v>x</v>
      </c>
      <c r="F101" s="37" t="str">
        <v>x</v>
      </c>
      <c r="G101" s="37" t="str">
        <v xml:space="preserve"> </v>
      </c>
      <c r="H101" s="37" t="str">
        <v xml:space="preserve"> </v>
      </c>
      <c r="I101" s="37" t="str">
        <v xml:space="preserve"> </v>
      </c>
      <c r="J101" s="37" t="str">
        <v xml:space="preserve"> </v>
      </c>
      <c r="K101" s="37" t="str">
        <v xml:space="preserve"> </v>
      </c>
      <c r="L101" s="37" t="str">
        <v xml:space="preserve"> </v>
      </c>
      <c r="M101" s="37" t="str">
        <v xml:space="preserve"> </v>
      </c>
      <c r="N101" s="37" t="str">
        <v>Ισχυρή</v>
      </c>
      <c r="O101" s="37" t="str">
        <v xml:space="preserve"> </v>
      </c>
      <c r="P101" s="37" t="str">
        <v>Ισχυρή</v>
      </c>
      <c r="Q101" s="37" t="str">
        <v xml:space="preserve"> </v>
      </c>
      <c r="R101" s="37" t="str">
        <v>Ισχυρή</v>
      </c>
      <c r="S101" s="37" t="str">
        <v>Μερική</v>
      </c>
      <c r="T101" s="37" t="str">
        <v xml:space="preserve"> </v>
      </c>
      <c r="U101" s="37" t="str">
        <v>Ισχυρή</v>
      </c>
      <c r="V101" s="37" t="str">
        <v xml:space="preserve"> </v>
      </c>
      <c r="W101" s="37" t="str">
        <v xml:space="preserve"> </v>
      </c>
      <c r="X101" s="37" t="str">
        <v>x</v>
      </c>
      <c r="Y101" s="37" t="str">
        <v>x</v>
      </c>
      <c r="Z101" s="37" t="str">
        <v/>
      </c>
      <c r="AA101" s="37" t="str">
        <v/>
      </c>
      <c r="AB101" s="37" t="str">
        <v>x</v>
      </c>
      <c r="AC101" s="37" t="str">
        <v/>
      </c>
      <c r="AD101" s="37" t="str">
        <v>x</v>
      </c>
      <c r="AE101" s="37" t="str">
        <v/>
      </c>
      <c r="AF101" s="37" t="str">
        <v>x</v>
      </c>
      <c r="AG101" s="37" t="str">
        <v/>
      </c>
      <c r="AH101" s="37" t="str">
        <v/>
      </c>
      <c r="AI101" s="37" t="str">
        <v/>
      </c>
      <c r="AJ101" s="37" t="str">
        <v/>
      </c>
      <c r="AK101" s="37" t="str">
        <v>x</v>
      </c>
      <c r="AL101" s="37" t="str">
        <v/>
      </c>
      <c r="AM101" s="37" t="str">
        <v/>
      </c>
      <c r="AN101" s="37" t="str">
        <v/>
      </c>
      <c r="AO101" s="37" t="str">
        <v/>
      </c>
      <c r="AP101" s="37" t="str">
        <v>x</v>
      </c>
      <c r="AQ101" s="37" t="str">
        <v/>
      </c>
      <c r="AR101" s="37" t="str">
        <v/>
      </c>
      <c r="AS101" s="37" t="str">
        <v/>
      </c>
      <c r="AT101" s="47"/>
    </row>
    <row r="102" spans="1:46" ht="60" customHeight="1" x14ac:dyDescent="0.35">
      <c r="A102" s="83" t="str" cm="1">
        <f t="array" aca="1" ref="A102" ca="1">IFERROR(_xlfn.LET(_xlpm.f,TRIM(REPLACE(_xlfn.FORMULATEXT(Sheet6_hide!$CH$4:$CH$81),1,1,)),HYPERLINK(_xlfn._xlws.FILTER(MID(_xlpm.f,12,FIND(""",""",_xlpm.f)-12),Sheet6_hide!$C$4:$C$81=D102),"Πρόσβαση στο μέτρο")),"")</f>
        <v>Πρόσβαση στο μέτρο</v>
      </c>
      <c r="B102" s="37" t="str">
        <v>ΕΕΜ</v>
      </c>
      <c r="C102" s="37" t="str">
        <v xml:space="preserve">Εξηλεκτρισμός εμπορευματικών μεταφορών </v>
      </c>
      <c r="D102" s="37" t="str">
        <v>Επιδοτήσεις και δανειοδότηση αγοράς ηλεκτρικού οχήματος</v>
      </c>
      <c r="E102" s="37" t="str">
        <v>x</v>
      </c>
      <c r="F102" s="37" t="str">
        <v xml:space="preserve"> </v>
      </c>
      <c r="G102" s="37" t="str">
        <v xml:space="preserve"> </v>
      </c>
      <c r="H102" s="37" t="str">
        <v xml:space="preserve"> </v>
      </c>
      <c r="I102" s="37" t="str">
        <v>x</v>
      </c>
      <c r="J102" s="37" t="str">
        <v xml:space="preserve"> </v>
      </c>
      <c r="K102" s="37" t="str">
        <v xml:space="preserve"> </v>
      </c>
      <c r="L102" s="37" t="str">
        <v xml:space="preserve"> </v>
      </c>
      <c r="M102" s="37" t="str">
        <v xml:space="preserve"> </v>
      </c>
      <c r="N102" s="37" t="str">
        <v xml:space="preserve"> </v>
      </c>
      <c r="O102" s="37" t="str">
        <v>Μερική</v>
      </c>
      <c r="P102" s="37" t="str">
        <v xml:space="preserve"> </v>
      </c>
      <c r="Q102" s="37" t="str">
        <v>Ισχυρή</v>
      </c>
      <c r="R102" s="37" t="str">
        <v>Ισχυρή</v>
      </c>
      <c r="S102" s="37" t="str">
        <v xml:space="preserve"> </v>
      </c>
      <c r="T102" s="37" t="str">
        <v xml:space="preserve"> </v>
      </c>
      <c r="U102" s="37" t="str">
        <v>Ισχυρή</v>
      </c>
      <c r="V102" s="37" t="str">
        <v xml:space="preserve"> </v>
      </c>
      <c r="W102" s="37" t="str">
        <v>Ισχυρή</v>
      </c>
      <c r="X102" s="37" t="str">
        <v>x</v>
      </c>
      <c r="Y102" s="37" t="str">
        <v>x</v>
      </c>
      <c r="Z102" s="37" t="str">
        <v>x</v>
      </c>
      <c r="AA102" s="37" t="str">
        <v/>
      </c>
      <c r="AB102" s="37" t="str">
        <v/>
      </c>
      <c r="AC102" s="37" t="str">
        <v/>
      </c>
      <c r="AD102" s="37" t="str">
        <v>x</v>
      </c>
      <c r="AE102" s="37" t="str">
        <v/>
      </c>
      <c r="AF102" s="37" t="str">
        <v/>
      </c>
      <c r="AG102" s="37" t="str">
        <v/>
      </c>
      <c r="AH102" s="37" t="str">
        <v>x</v>
      </c>
      <c r="AI102" s="37" t="str">
        <v/>
      </c>
      <c r="AJ102" s="37" t="str">
        <v/>
      </c>
      <c r="AK102" s="37" t="str">
        <v/>
      </c>
      <c r="AL102" s="37" t="str">
        <v/>
      </c>
      <c r="AM102" s="37" t="str">
        <v>x</v>
      </c>
      <c r="AN102" s="37" t="str">
        <v/>
      </c>
      <c r="AO102" s="37" t="str">
        <v/>
      </c>
      <c r="AP102" s="37" t="str">
        <v/>
      </c>
      <c r="AQ102" s="37" t="str">
        <v/>
      </c>
      <c r="AR102" s="37" t="str">
        <v/>
      </c>
      <c r="AS102" s="37" t="str">
        <v>x</v>
      </c>
      <c r="AT102" s="47"/>
    </row>
    <row r="103" spans="1:46" ht="60" customHeight="1" x14ac:dyDescent="0.35">
      <c r="A103" s="83" t="str" cm="1">
        <f t="array" aca="1" ref="A103" ca="1">IFERROR(_xlfn.LET(_xlpm.f,TRIM(REPLACE(_xlfn.FORMULATEXT(Sheet6_hide!$CH$4:$CH$81),1,1,)),HYPERLINK(_xlfn._xlws.FILTER(MID(_xlpm.f,12,FIND(""",""",_xlpm.f)-12),Sheet6_hide!$C$4:$C$81=D103),"Πρόσβαση στο μέτρο")),"")</f>
        <v>Πρόσβαση στο μέτρο</v>
      </c>
      <c r="B103" s="37" t="str">
        <v>ΕΕΜ</v>
      </c>
      <c r="C103" s="37" t="str">
        <v xml:space="preserve">Εξηλεκτρισμός εμπορευματικών μεταφορών </v>
      </c>
      <c r="D103" s="37" t="str">
        <v>Προνομιακή πρόσβαση των εμπορευματικών ηλεκτρικών οχημάτων σε χώρους φόρτωσης/εκφόρτωσης και οδικές λωρίδες</v>
      </c>
      <c r="E103" s="37" t="str">
        <v>x</v>
      </c>
      <c r="F103" s="37" t="str">
        <v>x</v>
      </c>
      <c r="G103" s="37" t="str">
        <v xml:space="preserve"> </v>
      </c>
      <c r="H103" s="37" t="str">
        <v xml:space="preserve"> </v>
      </c>
      <c r="I103" s="37" t="str">
        <v xml:space="preserve"> </v>
      </c>
      <c r="J103" s="37" t="str">
        <v>x</v>
      </c>
      <c r="K103" s="37" t="str">
        <v xml:space="preserve"> </v>
      </c>
      <c r="L103" s="37" t="str">
        <v xml:space="preserve"> </v>
      </c>
      <c r="M103" s="37" t="str">
        <v xml:space="preserve"> </v>
      </c>
      <c r="N103" s="37" t="str">
        <v xml:space="preserve"> </v>
      </c>
      <c r="O103" s="37" t="str">
        <v>Μερική</v>
      </c>
      <c r="P103" s="37" t="str">
        <v xml:space="preserve"> </v>
      </c>
      <c r="Q103" s="37" t="str">
        <v>Ισχυρή</v>
      </c>
      <c r="R103" s="37" t="str">
        <v>Ισχυρή</v>
      </c>
      <c r="S103" s="37" t="str">
        <v xml:space="preserve"> </v>
      </c>
      <c r="T103" s="37" t="str">
        <v xml:space="preserve"> </v>
      </c>
      <c r="U103" s="37" t="str">
        <v>Ισχυρή</v>
      </c>
      <c r="V103" s="37" t="str">
        <v xml:space="preserve"> </v>
      </c>
      <c r="W103" s="37" t="str">
        <v>Ισχυρή</v>
      </c>
      <c r="X103" s="37" t="str">
        <v>x</v>
      </c>
      <c r="Y103" s="37" t="str">
        <v>x</v>
      </c>
      <c r="Z103" s="37" t="str">
        <v>x</v>
      </c>
      <c r="AA103" s="37" t="str">
        <v/>
      </c>
      <c r="AB103" s="37" t="str">
        <v/>
      </c>
      <c r="AC103" s="37" t="str">
        <v/>
      </c>
      <c r="AD103" s="37" t="str">
        <v>x</v>
      </c>
      <c r="AE103" s="37" t="str">
        <v/>
      </c>
      <c r="AF103" s="37" t="str">
        <v/>
      </c>
      <c r="AG103" s="37" t="str">
        <v/>
      </c>
      <c r="AH103" s="37" t="str">
        <v>x</v>
      </c>
      <c r="AI103" s="37" t="str">
        <v/>
      </c>
      <c r="AJ103" s="37" t="str">
        <v/>
      </c>
      <c r="AK103" s="37" t="str">
        <v/>
      </c>
      <c r="AL103" s="37" t="str">
        <v/>
      </c>
      <c r="AM103" s="37" t="str">
        <v>x</v>
      </c>
      <c r="AN103" s="37" t="str">
        <v/>
      </c>
      <c r="AO103" s="37" t="str">
        <v/>
      </c>
      <c r="AP103" s="37" t="str">
        <v/>
      </c>
      <c r="AQ103" s="37" t="str">
        <v/>
      </c>
      <c r="AR103" s="37" t="str">
        <v/>
      </c>
      <c r="AS103" s="37" t="str">
        <v>x</v>
      </c>
      <c r="AT103" s="47"/>
    </row>
    <row r="104" spans="1:46" ht="60" customHeight="1" x14ac:dyDescent="0.35">
      <c r="A104" s="83" t="str" cm="1">
        <f t="array" aca="1" ref="A104" ca="1">IFERROR(_xlfn.LET(_xlpm.f,TRIM(REPLACE(_xlfn.FORMULATEXT(Sheet6_hide!$CH$4:$CH$81),1,1,)),HYPERLINK(_xlfn._xlws.FILTER(MID(_xlpm.f,12,FIND(""",""",_xlpm.f)-12),Sheet6_hide!$C$4:$C$81=D104),"Πρόσβαση στο μέτρο")),"")</f>
        <v>Πρόσβαση στο μέτρο</v>
      </c>
      <c r="B104" s="37" t="str">
        <v>ΕΕΜ</v>
      </c>
      <c r="C104" s="37" t="str">
        <v xml:space="preserve">Εξηλεκτρισμός εμπορευματικών μεταφορών </v>
      </c>
      <c r="D104" s="37" t="str">
        <v xml:space="preserve">Προτίμηση των ηλεκτρικών οχημάτων στις διαδικασίες σύναψης δημόσιων συμβάσεων </v>
      </c>
      <c r="E104" s="37" t="str">
        <v>x</v>
      </c>
      <c r="F104" s="37" t="str">
        <v>x</v>
      </c>
      <c r="G104" s="37" t="str">
        <v>x</v>
      </c>
      <c r="H104" s="37" t="str">
        <v>x</v>
      </c>
      <c r="I104" s="37" t="str">
        <v>x</v>
      </c>
      <c r="J104" s="37" t="str">
        <v>x</v>
      </c>
      <c r="K104" s="37" t="str">
        <v xml:space="preserve"> </v>
      </c>
      <c r="L104" s="37" t="str">
        <v xml:space="preserve"> </v>
      </c>
      <c r="M104" s="37" t="str">
        <v xml:space="preserve"> </v>
      </c>
      <c r="N104" s="37" t="str">
        <v xml:space="preserve"> </v>
      </c>
      <c r="O104" s="37" t="str">
        <v>Μερική</v>
      </c>
      <c r="P104" s="37" t="str">
        <v xml:space="preserve"> </v>
      </c>
      <c r="Q104" s="37" t="str">
        <v>Ισχυρή</v>
      </c>
      <c r="R104" s="37" t="str">
        <v>Ισχυρή</v>
      </c>
      <c r="S104" s="37" t="str">
        <v xml:space="preserve"> </v>
      </c>
      <c r="T104" s="37" t="str">
        <v xml:space="preserve"> </v>
      </c>
      <c r="U104" s="37" t="str">
        <v>Ισχυρή</v>
      </c>
      <c r="V104" s="37" t="str">
        <v xml:space="preserve"> </v>
      </c>
      <c r="W104" s="37" t="str">
        <v>Ισχυρή</v>
      </c>
      <c r="X104" s="37" t="str">
        <v>x</v>
      </c>
      <c r="Y104" s="37" t="str">
        <v>x</v>
      </c>
      <c r="Z104" s="37" t="str">
        <v>x</v>
      </c>
      <c r="AA104" s="37" t="str">
        <v/>
      </c>
      <c r="AB104" s="37" t="str">
        <v/>
      </c>
      <c r="AC104" s="37" t="str">
        <v/>
      </c>
      <c r="AD104" s="37" t="str">
        <v>x</v>
      </c>
      <c r="AE104" s="37" t="str">
        <v/>
      </c>
      <c r="AF104" s="37" t="str">
        <v/>
      </c>
      <c r="AG104" s="37" t="str">
        <v/>
      </c>
      <c r="AH104" s="37" t="str">
        <v>x</v>
      </c>
      <c r="AI104" s="37" t="str">
        <v/>
      </c>
      <c r="AJ104" s="37" t="str">
        <v/>
      </c>
      <c r="AK104" s="37" t="str">
        <v/>
      </c>
      <c r="AL104" s="37" t="str">
        <v/>
      </c>
      <c r="AM104" s="37" t="str">
        <v>x</v>
      </c>
      <c r="AN104" s="37" t="str">
        <v/>
      </c>
      <c r="AO104" s="37" t="str">
        <v/>
      </c>
      <c r="AP104" s="37" t="str">
        <v/>
      </c>
      <c r="AQ104" s="37" t="str">
        <v/>
      </c>
      <c r="AR104" s="37" t="str">
        <v/>
      </c>
      <c r="AS104" s="37" t="str">
        <v>x</v>
      </c>
      <c r="AT104" s="47"/>
    </row>
    <row r="105" spans="1:46" ht="60" customHeight="1" x14ac:dyDescent="0.35">
      <c r="A105" s="83" t="str" cm="1">
        <f t="array" aca="1" ref="A105" ca="1">IFERROR(_xlfn.LET(_xlpm.f,TRIM(REPLACE(_xlfn.FORMULATEXT(Sheet6_hide!$CH$4:$CH$81),1,1,)),HYPERLINK(_xlfn._xlws.FILTER(MID(_xlpm.f,12,FIND(""",""",_xlpm.f)-12),Sheet6_hide!$C$4:$C$81=D105),"Πρόσβαση στο μέτρο")),"")</f>
        <v>Πρόσβαση στο μέτρο</v>
      </c>
      <c r="B105" s="37" t="str">
        <v>ΕΕΜ</v>
      </c>
      <c r="C105" s="37" t="str">
        <v xml:space="preserve">Εξηλεκτρισμός εμπορευματικών μεταφορών </v>
      </c>
      <c r="D105" s="37" t="str">
        <v>Αλλαγές στη νομοθεσία και τη χωροθέτηση για οχήματα και υποδομές φόρτισης σε χώρους αποθήκευσης εμπορευμάτων</v>
      </c>
      <c r="E105" s="37" t="str">
        <v>x</v>
      </c>
      <c r="F105" s="37" t="str">
        <v>x</v>
      </c>
      <c r="G105" s="37" t="str">
        <v xml:space="preserve"> </v>
      </c>
      <c r="H105" s="37" t="str">
        <v xml:space="preserve"> </v>
      </c>
      <c r="I105" s="37" t="str">
        <v xml:space="preserve"> </v>
      </c>
      <c r="J105" s="37" t="str">
        <v>x</v>
      </c>
      <c r="K105" s="37" t="str">
        <v xml:space="preserve"> </v>
      </c>
      <c r="L105" s="37" t="str">
        <v xml:space="preserve"> </v>
      </c>
      <c r="M105" s="37" t="str">
        <v xml:space="preserve"> </v>
      </c>
      <c r="N105" s="37" t="str">
        <v xml:space="preserve"> </v>
      </c>
      <c r="O105" s="37" t="str">
        <v>Μερική</v>
      </c>
      <c r="P105" s="37" t="str">
        <v xml:space="preserve"> </v>
      </c>
      <c r="Q105" s="37" t="str">
        <v>Ισχυρή</v>
      </c>
      <c r="R105" s="37" t="str">
        <v>Ισχυρή</v>
      </c>
      <c r="S105" s="37" t="str">
        <v xml:space="preserve"> </v>
      </c>
      <c r="T105" s="37" t="str">
        <v xml:space="preserve"> </v>
      </c>
      <c r="U105" s="37" t="str">
        <v>Ισχυρή</v>
      </c>
      <c r="V105" s="37" t="str">
        <v xml:space="preserve"> </v>
      </c>
      <c r="W105" s="37" t="str">
        <v>Ισχυρή</v>
      </c>
      <c r="X105" s="37" t="str">
        <v>x</v>
      </c>
      <c r="Y105" s="37" t="str">
        <v>x</v>
      </c>
      <c r="Z105" s="37" t="str">
        <v>x</v>
      </c>
      <c r="AA105" s="37" t="str">
        <v/>
      </c>
      <c r="AB105" s="37" t="str">
        <v/>
      </c>
      <c r="AC105" s="37" t="str">
        <v/>
      </c>
      <c r="AD105" s="37" t="str">
        <v>x</v>
      </c>
      <c r="AE105" s="37" t="str">
        <v/>
      </c>
      <c r="AF105" s="37" t="str">
        <v/>
      </c>
      <c r="AG105" s="37" t="str">
        <v/>
      </c>
      <c r="AH105" s="37" t="str">
        <v>x</v>
      </c>
      <c r="AI105" s="37" t="str">
        <v/>
      </c>
      <c r="AJ105" s="37" t="str">
        <v/>
      </c>
      <c r="AK105" s="37" t="str">
        <v/>
      </c>
      <c r="AL105" s="37" t="str">
        <v/>
      </c>
      <c r="AM105" s="37" t="str">
        <v>x</v>
      </c>
      <c r="AN105" s="37" t="str">
        <v/>
      </c>
      <c r="AO105" s="37" t="str">
        <v/>
      </c>
      <c r="AP105" s="37" t="str">
        <v/>
      </c>
      <c r="AQ105" s="37" t="str">
        <v/>
      </c>
      <c r="AR105" s="37" t="str">
        <v/>
      </c>
      <c r="AS105" s="37" t="str">
        <v>x</v>
      </c>
      <c r="AT105" s="47"/>
    </row>
    <row r="106" spans="1:46" ht="60" customHeight="1" x14ac:dyDescent="0.35">
      <c r="A106" s="83" t="str" cm="1">
        <f t="array" aca="1" ref="A106" ca="1">IFERROR(_xlfn.LET(_xlpm.f,TRIM(REPLACE(_xlfn.FORMULATEXT(Sheet6_hide!$CH$4:$CH$81),1,1,)),HYPERLINK(_xlfn._xlws.FILTER(MID(_xlpm.f,12,FIND(""",""",_xlpm.f)-12),Sheet6_hide!$C$4:$C$81=D106),"Πρόσβαση στο μέτρο")),"")</f>
        <v>Πρόσβαση στο μέτρο</v>
      </c>
      <c r="B106" s="37" t="str">
        <v>ΕΕΜ</v>
      </c>
      <c r="C106" s="37" t="str">
        <v xml:space="preserve">Εξηλεκτρισμός εμπορευματικών μεταφορών </v>
      </c>
      <c r="D106" s="37" t="str">
        <v>Βελτίωση αδειοδότησης υποδομών φόρτισης σε χώρους αποθήκευσης εμπορευμάτων</v>
      </c>
      <c r="E106" s="37" t="str">
        <v>x</v>
      </c>
      <c r="F106" s="37" t="str">
        <v>x</v>
      </c>
      <c r="G106" s="37" t="str">
        <v>x</v>
      </c>
      <c r="H106" s="37" t="str">
        <v>x</v>
      </c>
      <c r="I106" s="37" t="str">
        <v>x</v>
      </c>
      <c r="J106" s="37" t="str">
        <v>x</v>
      </c>
      <c r="K106" s="37" t="str">
        <v xml:space="preserve"> </v>
      </c>
      <c r="L106" s="37" t="str">
        <v xml:space="preserve"> </v>
      </c>
      <c r="M106" s="37" t="str">
        <v xml:space="preserve"> </v>
      </c>
      <c r="N106" s="37" t="str">
        <v xml:space="preserve"> </v>
      </c>
      <c r="O106" s="37" t="str">
        <v>Μερική</v>
      </c>
      <c r="P106" s="37" t="str">
        <v xml:space="preserve"> </v>
      </c>
      <c r="Q106" s="37" t="str">
        <v>Ισχυρή</v>
      </c>
      <c r="R106" s="37" t="str">
        <v>Ισχυρή</v>
      </c>
      <c r="S106" s="37" t="str">
        <v xml:space="preserve"> </v>
      </c>
      <c r="T106" s="37" t="str">
        <v xml:space="preserve"> </v>
      </c>
      <c r="U106" s="37" t="str">
        <v>Ισχυρή</v>
      </c>
      <c r="V106" s="37" t="str">
        <v xml:space="preserve"> </v>
      </c>
      <c r="W106" s="37" t="str">
        <v>Ισχυρή</v>
      </c>
      <c r="X106" s="37" t="str">
        <v>x</v>
      </c>
      <c r="Y106" s="37" t="str">
        <v>x</v>
      </c>
      <c r="Z106" s="37" t="str">
        <v>x</v>
      </c>
      <c r="AA106" s="37" t="str">
        <v/>
      </c>
      <c r="AB106" s="37" t="str">
        <v/>
      </c>
      <c r="AC106" s="37" t="str">
        <v/>
      </c>
      <c r="AD106" s="37" t="str">
        <v>x</v>
      </c>
      <c r="AE106" s="37" t="str">
        <v/>
      </c>
      <c r="AF106" s="37" t="str">
        <v/>
      </c>
      <c r="AG106" s="37" t="str">
        <v/>
      </c>
      <c r="AH106" s="37" t="str">
        <v>x</v>
      </c>
      <c r="AI106" s="37" t="str">
        <v/>
      </c>
      <c r="AJ106" s="37" t="str">
        <v/>
      </c>
      <c r="AK106" s="37" t="str">
        <v/>
      </c>
      <c r="AL106" s="37" t="str">
        <v/>
      </c>
      <c r="AM106" s="37" t="str">
        <v>x</v>
      </c>
      <c r="AN106" s="37" t="str">
        <v/>
      </c>
      <c r="AO106" s="37" t="str">
        <v/>
      </c>
      <c r="AP106" s="37" t="str">
        <v/>
      </c>
      <c r="AQ106" s="37" t="str">
        <v/>
      </c>
      <c r="AR106" s="37" t="str">
        <v/>
      </c>
      <c r="AS106" s="37" t="str">
        <v>x</v>
      </c>
      <c r="AT106" s="47"/>
    </row>
    <row r="107" spans="1:46" ht="60" customHeight="1" x14ac:dyDescent="0.35">
      <c r="A107" s="83" t="str" cm="1">
        <f t="array" aca="1" ref="A107" ca="1">IFERROR(_xlfn.LET(_xlpm.f,TRIM(REPLACE(_xlfn.FORMULATEXT(Sheet6_hide!$CH$4:$CH$81),1,1,)),HYPERLINK(_xlfn._xlws.FILTER(MID(_xlpm.f,12,FIND(""",""",_xlpm.f)-12),Sheet6_hide!$C$4:$C$81=D107),"Πρόσβαση στο μέτρο")),"")</f>
        <v>Πρόσβαση στο μέτρο</v>
      </c>
      <c r="B107" s="37" t="str">
        <v>ΣΕΑ</v>
      </c>
      <c r="C107" s="37" t="str">
        <v xml:space="preserve">Συνεργατική εφοδιαστική αλυσίδα και κοινή χρήση περιουσιακών στοιχείων </v>
      </c>
      <c r="D107" s="37" t="str">
        <v>Τεχνικές κατευθυντήριες οδηγίες για την ανάπτυξη συνεργασιών</v>
      </c>
      <c r="E107" s="37" t="str">
        <v>x</v>
      </c>
      <c r="F107" s="37" t="str">
        <v>x</v>
      </c>
      <c r="G107" s="37" t="str">
        <v>x</v>
      </c>
      <c r="H107" s="37" t="str">
        <v xml:space="preserve"> </v>
      </c>
      <c r="I107" s="37" t="str">
        <v>x</v>
      </c>
      <c r="J107" s="37" t="str">
        <v>x</v>
      </c>
      <c r="K107" s="37" t="str">
        <v xml:space="preserve"> </v>
      </c>
      <c r="L107" s="37" t="str">
        <v xml:space="preserve"> </v>
      </c>
      <c r="M107" s="37" t="str">
        <v xml:space="preserve"> </v>
      </c>
      <c r="N107" s="37" t="str">
        <v xml:space="preserve"> </v>
      </c>
      <c r="O107" s="37" t="str">
        <v xml:space="preserve"> </v>
      </c>
      <c r="P107" s="37" t="str">
        <v>Ισχυρή</v>
      </c>
      <c r="Q107" s="37" t="str">
        <v xml:space="preserve"> </v>
      </c>
      <c r="R107" s="37" t="str">
        <v>Ισχυρή</v>
      </c>
      <c r="S107" s="37" t="str">
        <v xml:space="preserve"> </v>
      </c>
      <c r="T107" s="37" t="str">
        <v xml:space="preserve"> </v>
      </c>
      <c r="U107" s="37" t="str">
        <v>Μερική</v>
      </c>
      <c r="V107" s="37" t="str">
        <v xml:space="preserve"> </v>
      </c>
      <c r="W107" s="37" t="str">
        <v xml:space="preserve"> </v>
      </c>
      <c r="X107" s="37" t="str">
        <v/>
      </c>
      <c r="Y107" s="37" t="str">
        <v/>
      </c>
      <c r="Z107" s="37" t="str">
        <v/>
      </c>
      <c r="AA107" s="37" t="str">
        <v>x</v>
      </c>
      <c r="AB107" s="37" t="str">
        <v>x</v>
      </c>
      <c r="AC107" s="37" t="str">
        <v/>
      </c>
      <c r="AD107" s="37" t="str">
        <v>x</v>
      </c>
      <c r="AE107" s="37" t="str">
        <v/>
      </c>
      <c r="AF107" s="37" t="str">
        <v>x</v>
      </c>
      <c r="AG107" s="37" t="str">
        <v/>
      </c>
      <c r="AH107" s="37" t="str">
        <v/>
      </c>
      <c r="AI107" s="37" t="str">
        <v/>
      </c>
      <c r="AJ107" s="37" t="str">
        <v/>
      </c>
      <c r="AK107" s="37" t="str">
        <v>x</v>
      </c>
      <c r="AL107" s="37" t="str">
        <v/>
      </c>
      <c r="AM107" s="37" t="str">
        <v/>
      </c>
      <c r="AN107" s="37" t="str">
        <v/>
      </c>
      <c r="AO107" s="37" t="str">
        <v/>
      </c>
      <c r="AP107" s="37" t="str">
        <v>x</v>
      </c>
      <c r="AQ107" s="37" t="str">
        <v/>
      </c>
      <c r="AR107" s="37" t="str">
        <v/>
      </c>
      <c r="AS107" s="37" t="str">
        <v/>
      </c>
      <c r="AT107" s="47"/>
    </row>
    <row r="108" spans="1:46" ht="60" customHeight="1" x14ac:dyDescent="0.35">
      <c r="A108" s="83" t="str" cm="1">
        <f t="array" aca="1" ref="A108" ca="1">IFERROR(_xlfn.LET(_xlpm.f,TRIM(REPLACE(_xlfn.FORMULATEXT(Sheet6_hide!$CH$4:$CH$81),1,1,)),HYPERLINK(_xlfn._xlws.FILTER(MID(_xlpm.f,12,FIND(""",""",_xlpm.f)-12),Sheet6_hide!$C$4:$C$81=D108),"Πρόσβαση στο μέτρο")),"")</f>
        <v>Πρόσβαση στο μέτρο</v>
      </c>
      <c r="B108" s="37" t="str">
        <v>ΣΕΑ</v>
      </c>
      <c r="C108" s="37" t="str">
        <v xml:space="preserve">Συνεργατική εφοδιαστική αλυσίδα και κοινή χρήση περιουσιακών στοιχείων </v>
      </c>
      <c r="D108" s="37" t="str">
        <v>Διευκόλυνση του διαλόγου μεταξύ των μεταφορέων εμπορευμάτων</v>
      </c>
      <c r="E108" s="37" t="str">
        <v>x</v>
      </c>
      <c r="F108" s="37" t="str">
        <v>x</v>
      </c>
      <c r="G108" s="37" t="str">
        <v>x</v>
      </c>
      <c r="H108" s="37" t="str">
        <v>x</v>
      </c>
      <c r="I108" s="37" t="str">
        <v>x</v>
      </c>
      <c r="J108" s="37" t="str">
        <v>x</v>
      </c>
      <c r="K108" s="37" t="str">
        <v xml:space="preserve"> </v>
      </c>
      <c r="L108" s="37" t="str">
        <v xml:space="preserve"> </v>
      </c>
      <c r="M108" s="37" t="str">
        <v xml:space="preserve"> </v>
      </c>
      <c r="N108" s="37" t="str">
        <v xml:space="preserve"> </v>
      </c>
      <c r="O108" s="37" t="str">
        <v xml:space="preserve"> </v>
      </c>
      <c r="P108" s="37" t="str">
        <v>Ισχυρή</v>
      </c>
      <c r="Q108" s="37" t="str">
        <v xml:space="preserve"> </v>
      </c>
      <c r="R108" s="37" t="str">
        <v>Ισχυρή</v>
      </c>
      <c r="S108" s="37" t="str">
        <v xml:space="preserve"> </v>
      </c>
      <c r="T108" s="37" t="str">
        <v xml:space="preserve"> </v>
      </c>
      <c r="U108" s="37" t="str">
        <v>Μερική</v>
      </c>
      <c r="V108" s="37" t="str">
        <v xml:space="preserve"> </v>
      </c>
      <c r="W108" s="37" t="str">
        <v xml:space="preserve"> </v>
      </c>
      <c r="X108" s="37" t="str">
        <v/>
      </c>
      <c r="Y108" s="37" t="str">
        <v/>
      </c>
      <c r="Z108" s="37" t="str">
        <v/>
      </c>
      <c r="AA108" s="37" t="str">
        <v>x</v>
      </c>
      <c r="AB108" s="37" t="str">
        <v>x</v>
      </c>
      <c r="AC108" s="37" t="str">
        <v/>
      </c>
      <c r="AD108" s="37" t="str">
        <v>x</v>
      </c>
      <c r="AE108" s="37" t="str">
        <v/>
      </c>
      <c r="AF108" s="37" t="str">
        <v>x</v>
      </c>
      <c r="AG108" s="37" t="str">
        <v/>
      </c>
      <c r="AH108" s="37" t="str">
        <v/>
      </c>
      <c r="AI108" s="37" t="str">
        <v/>
      </c>
      <c r="AJ108" s="37" t="str">
        <v/>
      </c>
      <c r="AK108" s="37" t="str">
        <v>x</v>
      </c>
      <c r="AL108" s="37" t="str">
        <v/>
      </c>
      <c r="AM108" s="37" t="str">
        <v/>
      </c>
      <c r="AN108" s="37" t="str">
        <v/>
      </c>
      <c r="AO108" s="37" t="str">
        <v/>
      </c>
      <c r="AP108" s="37" t="str">
        <v>x</v>
      </c>
      <c r="AQ108" s="37" t="str">
        <v/>
      </c>
      <c r="AR108" s="37" t="str">
        <v/>
      </c>
      <c r="AS108" s="37" t="str">
        <v/>
      </c>
      <c r="AT108" s="47"/>
    </row>
    <row r="109" spans="1:46" ht="60" customHeight="1" x14ac:dyDescent="0.35">
      <c r="A109" s="83" t="str" cm="1">
        <f t="array" aca="1" ref="A109" ca="1">IFERROR(_xlfn.LET(_xlpm.f,TRIM(REPLACE(_xlfn.FORMULATEXT(Sheet6_hide!$CH$4:$CH$81),1,1,)),HYPERLINK(_xlfn._xlws.FILTER(MID(_xlpm.f,12,FIND(""",""",_xlpm.f)-12),Sheet6_hide!$C$4:$C$81=D109),"Πρόσβαση στο μέτρο")),"")</f>
        <v>Πρόσβαση στο μέτρο</v>
      </c>
      <c r="B109" s="37" t="str">
        <v>ΣΕΑ</v>
      </c>
      <c r="C109" s="37" t="str">
        <v xml:space="preserve">Συνεργατική εφοδιαστική αλυσίδα και κοινή χρήση περιουσιακών στοιχείων </v>
      </c>
      <c r="D109" s="37" t="str">
        <v xml:space="preserve">Φυσικές και ψηφιακές πλατφόρμες συνεργασίας </v>
      </c>
      <c r="E109" s="37" t="str">
        <v>x</v>
      </c>
      <c r="F109" s="37" t="str">
        <v>x</v>
      </c>
      <c r="G109" s="37" t="str">
        <v xml:space="preserve"> </v>
      </c>
      <c r="H109" s="37" t="str">
        <v xml:space="preserve"> </v>
      </c>
      <c r="I109" s="37" t="str">
        <v>x</v>
      </c>
      <c r="J109" s="37" t="str">
        <v xml:space="preserve"> </v>
      </c>
      <c r="K109" s="37" t="str">
        <v xml:space="preserve"> </v>
      </c>
      <c r="L109" s="37" t="str">
        <v xml:space="preserve"> </v>
      </c>
      <c r="M109" s="37" t="str">
        <v xml:space="preserve"> </v>
      </c>
      <c r="N109" s="37" t="str">
        <v xml:space="preserve"> </v>
      </c>
      <c r="O109" s="37" t="str">
        <v xml:space="preserve"> </v>
      </c>
      <c r="P109" s="37" t="str">
        <v>Ισχυρή</v>
      </c>
      <c r="Q109" s="37" t="str">
        <v xml:space="preserve"> </v>
      </c>
      <c r="R109" s="37" t="str">
        <v>Ισχυρή</v>
      </c>
      <c r="S109" s="37" t="str">
        <v xml:space="preserve"> </v>
      </c>
      <c r="T109" s="37" t="str">
        <v xml:space="preserve"> </v>
      </c>
      <c r="U109" s="37" t="str">
        <v>Μερική</v>
      </c>
      <c r="V109" s="37" t="str">
        <v xml:space="preserve"> </v>
      </c>
      <c r="W109" s="37" t="str">
        <v xml:space="preserve"> </v>
      </c>
      <c r="X109" s="37" t="str">
        <v/>
      </c>
      <c r="Y109" s="37" t="str">
        <v/>
      </c>
      <c r="Z109" s="37" t="str">
        <v/>
      </c>
      <c r="AA109" s="37" t="str">
        <v>x</v>
      </c>
      <c r="AB109" s="37" t="str">
        <v>x</v>
      </c>
      <c r="AC109" s="37" t="str">
        <v/>
      </c>
      <c r="AD109" s="37" t="str">
        <v>x</v>
      </c>
      <c r="AE109" s="37" t="str">
        <v/>
      </c>
      <c r="AF109" s="37" t="str">
        <v>x</v>
      </c>
      <c r="AG109" s="37" t="str">
        <v/>
      </c>
      <c r="AH109" s="37" t="str">
        <v/>
      </c>
      <c r="AI109" s="37" t="str">
        <v/>
      </c>
      <c r="AJ109" s="37" t="str">
        <v/>
      </c>
      <c r="AK109" s="37" t="str">
        <v>x</v>
      </c>
      <c r="AL109" s="37" t="str">
        <v/>
      </c>
      <c r="AM109" s="37" t="str">
        <v/>
      </c>
      <c r="AN109" s="37" t="str">
        <v/>
      </c>
      <c r="AO109" s="37" t="str">
        <v/>
      </c>
      <c r="AP109" s="37" t="str">
        <v>x</v>
      </c>
      <c r="AQ109" s="37" t="str">
        <v/>
      </c>
      <c r="AR109" s="37" t="str">
        <v/>
      </c>
      <c r="AS109" s="37" t="str">
        <v/>
      </c>
      <c r="AT109" s="47"/>
    </row>
    <row r="110" spans="1:46" ht="60" customHeight="1" x14ac:dyDescent="0.35">
      <c r="A110" s="83" t="str" cm="1">
        <f t="array" aca="1" ref="A110" ca="1">IFERROR(_xlfn.LET(_xlpm.f,TRIM(REPLACE(_xlfn.FORMULATEXT(Sheet6_hide!$CH$4:$CH$81),1,1,)),HYPERLINK(_xlfn._xlws.FILTER(MID(_xlpm.f,12,FIND(""",""",_xlpm.f)-12),Sheet6_hide!$C$4:$C$81=D110),"Πρόσβαση στο μέτρο")),"")</f>
        <v>Πρόσβαση στο μέτρο</v>
      </c>
      <c r="B110" s="37" t="str">
        <v>ΣΕΑ</v>
      </c>
      <c r="C110" s="37" t="str">
        <v xml:space="preserve">Συνεργατική εφοδιαστική αλυσίδα και κοινή χρήση περιουσιακών στοιχείων </v>
      </c>
      <c r="D110" s="37" t="str">
        <v xml:space="preserve">Αρχική χρηματοδοτική υποστήριξη των πλατφορμών </v>
      </c>
      <c r="E110" s="37" t="str">
        <v>x</v>
      </c>
      <c r="F110" s="37" t="str">
        <v>x</v>
      </c>
      <c r="G110" s="37" t="str">
        <v xml:space="preserve"> </v>
      </c>
      <c r="H110" s="37" t="str">
        <v xml:space="preserve"> </v>
      </c>
      <c r="I110" s="37" t="str">
        <v xml:space="preserve"> </v>
      </c>
      <c r="J110" s="37" t="str">
        <v xml:space="preserve"> </v>
      </c>
      <c r="K110" s="37" t="str">
        <v xml:space="preserve"> </v>
      </c>
      <c r="L110" s="37" t="str">
        <v xml:space="preserve"> </v>
      </c>
      <c r="M110" s="37" t="str">
        <v xml:space="preserve"> </v>
      </c>
      <c r="N110" s="37" t="str">
        <v xml:space="preserve"> </v>
      </c>
      <c r="O110" s="37" t="str">
        <v xml:space="preserve"> </v>
      </c>
      <c r="P110" s="37" t="str">
        <v>Ισχυρή</v>
      </c>
      <c r="Q110" s="37" t="str">
        <v xml:space="preserve"> </v>
      </c>
      <c r="R110" s="37" t="str">
        <v>Ισχυρή</v>
      </c>
      <c r="S110" s="37" t="str">
        <v xml:space="preserve"> </v>
      </c>
      <c r="T110" s="37" t="str">
        <v xml:space="preserve"> </v>
      </c>
      <c r="U110" s="37" t="str">
        <v>Μερική</v>
      </c>
      <c r="V110" s="37" t="str">
        <v xml:space="preserve"> </v>
      </c>
      <c r="W110" s="37" t="str">
        <v xml:space="preserve"> </v>
      </c>
      <c r="X110" s="37" t="str">
        <v/>
      </c>
      <c r="Y110" s="37" t="str">
        <v/>
      </c>
      <c r="Z110" s="37" t="str">
        <v/>
      </c>
      <c r="AA110" s="37" t="str">
        <v>x</v>
      </c>
      <c r="AB110" s="37" t="str">
        <v>x</v>
      </c>
      <c r="AC110" s="37" t="str">
        <v/>
      </c>
      <c r="AD110" s="37" t="str">
        <v>x</v>
      </c>
      <c r="AE110" s="37" t="str">
        <v/>
      </c>
      <c r="AF110" s="37" t="str">
        <v>x</v>
      </c>
      <c r="AG110" s="37" t="str">
        <v/>
      </c>
      <c r="AH110" s="37" t="str">
        <v/>
      </c>
      <c r="AI110" s="37" t="str">
        <v/>
      </c>
      <c r="AJ110" s="37" t="str">
        <v/>
      </c>
      <c r="AK110" s="37" t="str">
        <v>x</v>
      </c>
      <c r="AL110" s="37" t="str">
        <v/>
      </c>
      <c r="AM110" s="37" t="str">
        <v/>
      </c>
      <c r="AN110" s="37" t="str">
        <v/>
      </c>
      <c r="AO110" s="37" t="str">
        <v/>
      </c>
      <c r="AP110" s="37" t="str">
        <v>x</v>
      </c>
      <c r="AQ110" s="37" t="str">
        <v/>
      </c>
      <c r="AR110" s="37" t="str">
        <v/>
      </c>
      <c r="AS110" s="37" t="str">
        <v/>
      </c>
      <c r="AT110" s="47"/>
    </row>
    <row r="111" spans="1:46" ht="40.35" customHeight="1" x14ac:dyDescent="0.35">
      <c r="A111" s="83" t="str" cm="1">
        <f t="array" aca="1" ref="A111" ca="1">IFERROR(_xlfn.LET(_xlpm.f,TRIM(REPLACE(_xlfn.FORMULATEXT(Sheet6_hide!$CH$4:$CH$81),1,1,)),HYPERLINK(_xlfn._xlws.FILTER(MID(_xlpm.f,12,FIND(""",""",_xlpm.f)-12),Sheet6_hide!$C$4:$C$81=D111),"Πρόσβαση στο μέτρο")),"")</f>
        <v/>
      </c>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47"/>
    </row>
    <row r="116" spans="4:4" x14ac:dyDescent="0.35">
      <c r="D116" s="37"/>
    </row>
  </sheetData>
  <sheetProtection algorithmName="SHA-512" hashValue="lt9543V+m1Pfymw4OoaINBPhIT1FRCJsFoR/+z1NeU1scVMev2qt7DEmTKeo4jOrxTpDYbhET306QMnc14x3bA==" saltValue="f+wg8enqF8C3pB5XZylONw==" spinCount="100000" sheet="1" objects="1" scenarios="1"/>
  <mergeCells count="33">
    <mergeCell ref="A27:C27"/>
    <mergeCell ref="A22:C22"/>
    <mergeCell ref="A25:C25"/>
    <mergeCell ref="A31:A32"/>
    <mergeCell ref="A30:D30"/>
    <mergeCell ref="A24:C24"/>
    <mergeCell ref="A28:C28"/>
    <mergeCell ref="B1:C1"/>
    <mergeCell ref="A19:C19"/>
    <mergeCell ref="A21:C21"/>
    <mergeCell ref="A10:C10"/>
    <mergeCell ref="A11:C11"/>
    <mergeCell ref="A12:C12"/>
    <mergeCell ref="A13:C13"/>
    <mergeCell ref="A15:C15"/>
    <mergeCell ref="A2:C2"/>
    <mergeCell ref="A5:C5"/>
    <mergeCell ref="A6:C6"/>
    <mergeCell ref="A7:C7"/>
    <mergeCell ref="A8:C8"/>
    <mergeCell ref="A16:C16"/>
    <mergeCell ref="A18:C18"/>
    <mergeCell ref="AO31:AS31"/>
    <mergeCell ref="X31:AB31"/>
    <mergeCell ref="AC31:AD31"/>
    <mergeCell ref="AE31:AI31"/>
    <mergeCell ref="AJ31:AN31"/>
    <mergeCell ref="T31:W31"/>
    <mergeCell ref="K31:S31"/>
    <mergeCell ref="D31:D32"/>
    <mergeCell ref="E31:J31"/>
    <mergeCell ref="B31:B32"/>
    <mergeCell ref="C31:C32"/>
  </mergeCells>
  <hyperlinks>
    <hyperlink ref="B1" location="Αρχική_Σελίδα!A1" display="Επιστροφή στην Αρχική σελίδα" xr:uid="{3C6591FF-4AC7-964A-BEE5-15957078F62D}"/>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773AD8-7808-334D-BC53-A35460DF764A}">
          <x14:formula1>
            <xm:f>Φύλλο1_hide!$O$3:$O$5</xm:f>
          </x14:formula1>
          <xm:sqref>E14:L14</xm:sqref>
        </x14:dataValidation>
        <x14:dataValidation type="list" allowBlank="1" showInputMessage="1" showErrorMessage="1" xr:uid="{1A760709-1C9E-CD45-ACBF-31057A676CDE}">
          <x14:formula1>
            <xm:f>Φύλλο1_hide!$N$3:$N$4</xm:f>
          </x14:formula1>
          <xm:sqref>F7:I9 D11:L11 D19:E19 D16:H16 D22:H22 D6:H6 D13:G13 D25:H25 D8:E9 D28:H28</xm:sqref>
        </x14:dataValidation>
        <x14:dataValidation type="list" allowBlank="1" showInputMessage="1" showErrorMessage="1" xr:uid="{DB0631FD-6DF3-5245-ACC6-4B3A899DAE28}">
          <x14:formula1>
            <xm:f>Φύλλο1_hide!$P$3:$P$4</xm:f>
          </x14:formula1>
          <xm:sqref>H12:L13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0643-CA70-D649-86A6-1EC80AEE4BE3}">
  <sheetPr codeName="Sheet5"/>
  <dimension ref="A2:P29"/>
  <sheetViews>
    <sheetView topLeftCell="E1" workbookViewId="0">
      <selection activeCell="CH8" sqref="CH8"/>
    </sheetView>
  </sheetViews>
  <sheetFormatPr defaultColWidth="11.265625" defaultRowHeight="12.75" x14ac:dyDescent="0.35"/>
  <cols>
    <col min="1" max="1" width="34.265625" bestFit="1" customWidth="1"/>
    <col min="2" max="2" width="37.1328125" bestFit="1" customWidth="1"/>
    <col min="3" max="4" width="42.86328125" style="3" customWidth="1"/>
    <col min="5" max="5" width="19.86328125" bestFit="1" customWidth="1"/>
    <col min="6" max="6" width="25" bestFit="1" customWidth="1"/>
    <col min="8" max="8" width="23" bestFit="1" customWidth="1"/>
    <col min="9" max="9" width="25.265625" bestFit="1" customWidth="1"/>
    <col min="10" max="10" width="20" style="3" bestFit="1" customWidth="1"/>
    <col min="11" max="11" width="14.73046875" bestFit="1" customWidth="1"/>
  </cols>
  <sheetData>
    <row r="2" spans="1:16" ht="26.25" x14ac:dyDescent="0.4">
      <c r="A2" s="1" t="s">
        <v>233</v>
      </c>
      <c r="B2" s="1" t="s">
        <v>234</v>
      </c>
      <c r="C2" s="2" t="s">
        <v>235</v>
      </c>
      <c r="D2" s="2" t="s">
        <v>236</v>
      </c>
      <c r="E2" s="1" t="s">
        <v>237</v>
      </c>
      <c r="F2" s="1" t="s">
        <v>238</v>
      </c>
      <c r="G2" s="1" t="s">
        <v>239</v>
      </c>
      <c r="H2" s="1" t="s">
        <v>240</v>
      </c>
      <c r="I2" s="1" t="s">
        <v>241</v>
      </c>
      <c r="J2" s="2" t="s">
        <v>242</v>
      </c>
      <c r="K2" s="1" t="s">
        <v>243</v>
      </c>
      <c r="L2" s="1"/>
      <c r="M2" s="1"/>
      <c r="N2" s="1" t="s">
        <v>244</v>
      </c>
      <c r="O2" s="1" t="s">
        <v>245</v>
      </c>
      <c r="P2" s="1" t="s">
        <v>246</v>
      </c>
    </row>
    <row r="3" spans="1:16" ht="25.5" x14ac:dyDescent="0.35">
      <c r="A3" t="s">
        <v>247</v>
      </c>
      <c r="B3" s="4" t="s">
        <v>248</v>
      </c>
      <c r="C3" s="3" t="s">
        <v>249</v>
      </c>
      <c r="E3" s="3" t="s">
        <v>250</v>
      </c>
      <c r="F3" t="s">
        <v>251</v>
      </c>
      <c r="G3" t="s">
        <v>252</v>
      </c>
      <c r="H3" t="s">
        <v>252</v>
      </c>
      <c r="I3" t="s">
        <v>252</v>
      </c>
      <c r="J3" s="3" t="s">
        <v>253</v>
      </c>
      <c r="K3" s="3" t="s">
        <v>254</v>
      </c>
      <c r="N3" t="s">
        <v>217</v>
      </c>
      <c r="O3" t="s">
        <v>255</v>
      </c>
      <c r="P3" t="s">
        <v>248</v>
      </c>
    </row>
    <row r="4" spans="1:16" ht="25.5" x14ac:dyDescent="0.35">
      <c r="A4" t="s">
        <v>256</v>
      </c>
      <c r="B4" t="s">
        <v>257</v>
      </c>
      <c r="C4" s="3" t="s">
        <v>258</v>
      </c>
      <c r="E4" s="3" t="s">
        <v>259</v>
      </c>
      <c r="F4" t="s">
        <v>260</v>
      </c>
      <c r="G4" t="s">
        <v>261</v>
      </c>
      <c r="H4" t="s">
        <v>261</v>
      </c>
      <c r="I4" t="s">
        <v>261</v>
      </c>
      <c r="J4" s="3" t="s">
        <v>262</v>
      </c>
      <c r="K4" s="3" t="s">
        <v>263</v>
      </c>
      <c r="O4" t="s">
        <v>264</v>
      </c>
      <c r="P4" t="s">
        <v>257</v>
      </c>
    </row>
    <row r="5" spans="1:16" ht="38.25" x14ac:dyDescent="0.35">
      <c r="A5" t="s">
        <v>265</v>
      </c>
      <c r="C5" s="3" t="s">
        <v>266</v>
      </c>
      <c r="E5" s="3" t="s">
        <v>267</v>
      </c>
      <c r="F5" t="s">
        <v>268</v>
      </c>
      <c r="G5" t="s">
        <v>269</v>
      </c>
      <c r="H5" t="s">
        <v>269</v>
      </c>
      <c r="I5" t="s">
        <v>269</v>
      </c>
      <c r="J5" s="3" t="s">
        <v>270</v>
      </c>
      <c r="K5" s="3" t="s">
        <v>271</v>
      </c>
      <c r="O5" t="s">
        <v>272</v>
      </c>
    </row>
    <row r="6" spans="1:16" ht="38.25" x14ac:dyDescent="0.35">
      <c r="A6" t="s">
        <v>273</v>
      </c>
      <c r="C6" s="3" t="s">
        <v>274</v>
      </c>
      <c r="E6" s="3" t="s">
        <v>275</v>
      </c>
      <c r="G6" t="s">
        <v>276</v>
      </c>
      <c r="H6" t="s">
        <v>276</v>
      </c>
      <c r="I6" t="s">
        <v>276</v>
      </c>
      <c r="J6" s="3" t="s">
        <v>277</v>
      </c>
      <c r="K6" s="3" t="s">
        <v>278</v>
      </c>
    </row>
    <row r="7" spans="1:16" ht="25.5" x14ac:dyDescent="0.35">
      <c r="A7" t="s">
        <v>279</v>
      </c>
      <c r="C7" s="3" t="s">
        <v>280</v>
      </c>
      <c r="E7" s="3" t="s">
        <v>281</v>
      </c>
      <c r="G7" t="s">
        <v>282</v>
      </c>
      <c r="H7" t="s">
        <v>282</v>
      </c>
      <c r="I7" t="s">
        <v>282</v>
      </c>
      <c r="J7" s="3" t="s">
        <v>283</v>
      </c>
    </row>
    <row r="8" spans="1:16" ht="25.5" x14ac:dyDescent="0.35">
      <c r="C8" s="3" t="s">
        <v>284</v>
      </c>
      <c r="E8" s="3" t="s">
        <v>285</v>
      </c>
      <c r="J8" s="3" t="s">
        <v>286</v>
      </c>
    </row>
    <row r="9" spans="1:16" ht="38.25" x14ac:dyDescent="0.35">
      <c r="C9" s="3" t="s">
        <v>287</v>
      </c>
      <c r="E9" s="3" t="s">
        <v>288</v>
      </c>
      <c r="J9" s="3" t="s">
        <v>289</v>
      </c>
    </row>
    <row r="10" spans="1:16" ht="38.25" x14ac:dyDescent="0.35">
      <c r="C10" s="3" t="s">
        <v>290</v>
      </c>
      <c r="E10" s="3" t="s">
        <v>291</v>
      </c>
      <c r="J10" s="3" t="s">
        <v>292</v>
      </c>
    </row>
    <row r="11" spans="1:16" ht="51" x14ac:dyDescent="0.35">
      <c r="C11" s="3" t="s">
        <v>293</v>
      </c>
      <c r="E11" s="3" t="s">
        <v>294</v>
      </c>
      <c r="J11" s="3" t="s">
        <v>295</v>
      </c>
    </row>
    <row r="12" spans="1:16" ht="38.25" x14ac:dyDescent="0.35">
      <c r="C12" s="3" t="s">
        <v>296</v>
      </c>
      <c r="E12" s="3" t="s">
        <v>297</v>
      </c>
    </row>
    <row r="13" spans="1:16" ht="25.5" x14ac:dyDescent="0.35">
      <c r="C13" s="3" t="s">
        <v>298</v>
      </c>
      <c r="E13" s="3" t="s">
        <v>299</v>
      </c>
    </row>
    <row r="14" spans="1:16" ht="38.25" x14ac:dyDescent="0.35">
      <c r="C14" s="3" t="s">
        <v>300</v>
      </c>
      <c r="E14" s="3" t="s">
        <v>297</v>
      </c>
    </row>
    <row r="15" spans="1:16" x14ac:dyDescent="0.35">
      <c r="C15" s="3" t="s">
        <v>301</v>
      </c>
      <c r="E15" s="3"/>
    </row>
    <row r="16" spans="1:16" x14ac:dyDescent="0.35">
      <c r="C16" s="3" t="s">
        <v>302</v>
      </c>
    </row>
    <row r="17" spans="3:3" x14ac:dyDescent="0.35">
      <c r="C17" s="3" t="s">
        <v>303</v>
      </c>
    </row>
    <row r="18" spans="3:3" x14ac:dyDescent="0.35">
      <c r="C18" s="3" t="s">
        <v>304</v>
      </c>
    </row>
    <row r="19" spans="3:3" x14ac:dyDescent="0.35">
      <c r="C19" s="3" t="s">
        <v>305</v>
      </c>
    </row>
    <row r="20" spans="3:3" ht="25.5" x14ac:dyDescent="0.35">
      <c r="C20" s="3" t="s">
        <v>306</v>
      </c>
    </row>
    <row r="21" spans="3:3" x14ac:dyDescent="0.35">
      <c r="C21" s="3" t="s">
        <v>307</v>
      </c>
    </row>
    <row r="22" spans="3:3" ht="25.5" x14ac:dyDescent="0.35">
      <c r="C22" s="3" t="s">
        <v>308</v>
      </c>
    </row>
    <row r="23" spans="3:3" ht="102" x14ac:dyDescent="0.35">
      <c r="C23" s="3" t="s">
        <v>309</v>
      </c>
    </row>
    <row r="24" spans="3:3" ht="102" x14ac:dyDescent="0.35">
      <c r="C24" s="3" t="s">
        <v>310</v>
      </c>
    </row>
    <row r="25" spans="3:3" ht="165.75" x14ac:dyDescent="0.35">
      <c r="C25" s="3" t="s">
        <v>311</v>
      </c>
    </row>
    <row r="26" spans="3:3" x14ac:dyDescent="0.35">
      <c r="C26" s="3" t="s">
        <v>312</v>
      </c>
    </row>
    <row r="27" spans="3:3" x14ac:dyDescent="0.35">
      <c r="C27" s="3" t="s">
        <v>313</v>
      </c>
    </row>
    <row r="28" spans="3:3" x14ac:dyDescent="0.35">
      <c r="C28" s="3" t="s">
        <v>314</v>
      </c>
    </row>
    <row r="29" spans="3:3" ht="76.5" x14ac:dyDescent="0.35">
      <c r="C29" s="3" t="s">
        <v>315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FD82-6B10-C249-987F-ECA5A6253E15}">
  <sheetPr codeName="Sheet6"/>
  <dimension ref="A1:CH82"/>
  <sheetViews>
    <sheetView zoomScale="68" zoomScaleNormal="63" workbookViewId="0">
      <pane xSplit="1" topLeftCell="BP1" activePane="topRight" state="frozen"/>
      <selection pane="topRight" activeCell="CH8" sqref="CH8"/>
    </sheetView>
  </sheetViews>
  <sheetFormatPr defaultColWidth="10.86328125" defaultRowHeight="12.75" x14ac:dyDescent="0.35"/>
  <cols>
    <col min="1" max="1" width="10.86328125" style="9"/>
    <col min="2" max="2" width="39.265625" style="9" bestFit="1" customWidth="1"/>
    <col min="3" max="3" width="42.1328125" style="36" customWidth="1"/>
    <col min="4" max="41" width="10.86328125" style="9" customWidth="1"/>
    <col min="42" max="46" width="10.86328125" style="10" customWidth="1"/>
    <col min="47" max="51" width="10.86328125" style="9" customWidth="1"/>
    <col min="52" max="53" width="10.86328125" style="10" customWidth="1"/>
    <col min="54" max="55" width="10.86328125" style="9" customWidth="1"/>
    <col min="56" max="60" width="10.86328125" style="10" customWidth="1"/>
    <col min="61" max="65" width="10.86328125" style="9" customWidth="1"/>
    <col min="66" max="85" width="10.86328125" style="10" customWidth="1"/>
    <col min="86" max="16384" width="10.86328125" style="9"/>
  </cols>
  <sheetData>
    <row r="1" spans="1:86" s="11" customFormat="1" ht="41.1" customHeight="1" x14ac:dyDescent="0.35">
      <c r="A1" s="11">
        <v>1</v>
      </c>
      <c r="B1" s="11">
        <v>2</v>
      </c>
      <c r="C1" s="35">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v>38</v>
      </c>
      <c r="AM1" s="11">
        <v>39</v>
      </c>
      <c r="AN1" s="11">
        <v>40</v>
      </c>
      <c r="AO1" s="11">
        <v>41</v>
      </c>
      <c r="AP1" s="11">
        <v>42</v>
      </c>
      <c r="AQ1" s="11">
        <v>43</v>
      </c>
      <c r="AR1" s="11">
        <v>44</v>
      </c>
      <c r="AS1" s="11">
        <v>45</v>
      </c>
      <c r="AT1" s="11">
        <v>46</v>
      </c>
      <c r="AU1" s="11">
        <v>47</v>
      </c>
      <c r="AV1" s="11">
        <v>48</v>
      </c>
      <c r="AW1" s="11">
        <v>49</v>
      </c>
      <c r="AX1" s="11">
        <v>50</v>
      </c>
      <c r="AY1" s="11">
        <v>51</v>
      </c>
      <c r="AZ1" s="11">
        <v>52</v>
      </c>
      <c r="BA1" s="11">
        <v>53</v>
      </c>
      <c r="BB1" s="11">
        <v>54</v>
      </c>
      <c r="BC1" s="11">
        <v>55</v>
      </c>
      <c r="BD1" s="11">
        <v>56</v>
      </c>
      <c r="BE1" s="11">
        <v>57</v>
      </c>
      <c r="BF1" s="11">
        <v>58</v>
      </c>
      <c r="BG1" s="11">
        <v>59</v>
      </c>
      <c r="BH1" s="11">
        <v>60</v>
      </c>
      <c r="BI1" s="11">
        <v>61</v>
      </c>
      <c r="BJ1" s="11">
        <v>62</v>
      </c>
      <c r="BK1" s="11">
        <v>63</v>
      </c>
      <c r="BL1" s="11">
        <v>64</v>
      </c>
      <c r="BM1" s="11">
        <v>65</v>
      </c>
      <c r="BN1" s="11">
        <v>66</v>
      </c>
      <c r="BO1" s="11">
        <v>67</v>
      </c>
      <c r="BP1" s="11">
        <v>68</v>
      </c>
      <c r="BQ1" s="11">
        <v>69</v>
      </c>
      <c r="BR1" s="11">
        <v>70</v>
      </c>
      <c r="BS1" s="11">
        <v>71</v>
      </c>
      <c r="BT1" s="11">
        <v>72</v>
      </c>
      <c r="BU1" s="11">
        <v>73</v>
      </c>
      <c r="BV1" s="11">
        <v>74</v>
      </c>
      <c r="BW1" s="11">
        <v>75</v>
      </c>
      <c r="BX1" s="11">
        <v>76</v>
      </c>
      <c r="BY1" s="11">
        <v>77</v>
      </c>
      <c r="BZ1" s="11">
        <v>78</v>
      </c>
      <c r="CA1" s="11">
        <v>79</v>
      </c>
      <c r="CB1" s="11">
        <v>80</v>
      </c>
      <c r="CC1" s="11">
        <v>81</v>
      </c>
      <c r="CD1" s="11">
        <v>82</v>
      </c>
      <c r="CE1" s="11">
        <v>83</v>
      </c>
      <c r="CF1" s="11">
        <v>84</v>
      </c>
      <c r="CG1" s="11">
        <v>85</v>
      </c>
      <c r="CH1" s="11">
        <v>86</v>
      </c>
    </row>
    <row r="2" spans="1:86" ht="16.350000000000001" customHeight="1" x14ac:dyDescent="0.35">
      <c r="A2" s="135" t="s">
        <v>316</v>
      </c>
      <c r="B2" s="166" t="s">
        <v>235</v>
      </c>
      <c r="C2" s="167" t="s">
        <v>317</v>
      </c>
      <c r="D2" s="169" t="s">
        <v>318</v>
      </c>
      <c r="E2" s="169"/>
      <c r="F2" s="169"/>
      <c r="G2" s="169"/>
      <c r="H2" s="169"/>
      <c r="I2" s="169"/>
      <c r="J2" s="169" t="s">
        <v>318</v>
      </c>
      <c r="K2" s="169"/>
      <c r="L2" s="169"/>
      <c r="M2" s="169"/>
      <c r="N2" s="169"/>
      <c r="O2" s="169"/>
      <c r="P2" s="170" t="s">
        <v>319</v>
      </c>
      <c r="Q2" s="170"/>
      <c r="R2" s="170"/>
      <c r="S2" s="170"/>
      <c r="T2" s="170"/>
      <c r="U2" s="170"/>
      <c r="V2" s="170"/>
      <c r="W2" s="170"/>
      <c r="X2" s="170"/>
      <c r="Y2" s="170"/>
      <c r="Z2" s="170"/>
      <c r="AA2" s="170"/>
      <c r="AB2" s="170"/>
      <c r="AC2" s="170"/>
      <c r="AD2" s="170"/>
      <c r="AE2" s="170"/>
      <c r="AF2" s="170"/>
      <c r="AG2" s="170"/>
      <c r="AH2" s="171" t="s">
        <v>320</v>
      </c>
      <c r="AI2" s="171"/>
      <c r="AJ2" s="171"/>
      <c r="AK2" s="171"/>
      <c r="AL2" s="171"/>
      <c r="AM2" s="171"/>
      <c r="AN2" s="171"/>
      <c r="AO2" s="171"/>
      <c r="AP2" s="165" t="s">
        <v>237</v>
      </c>
      <c r="AQ2" s="165"/>
      <c r="AR2" s="165"/>
      <c r="AS2" s="165"/>
      <c r="AT2" s="165"/>
      <c r="AU2" s="165"/>
      <c r="AV2" s="165"/>
      <c r="AW2" s="165"/>
      <c r="AX2" s="165"/>
      <c r="AY2" s="165"/>
      <c r="AZ2" s="168" t="s">
        <v>238</v>
      </c>
      <c r="BA2" s="168"/>
      <c r="BB2" s="168"/>
      <c r="BC2" s="168"/>
      <c r="BD2" s="165" t="s">
        <v>239</v>
      </c>
      <c r="BE2" s="165"/>
      <c r="BF2" s="165"/>
      <c r="BG2" s="165"/>
      <c r="BH2" s="165"/>
      <c r="BI2" s="165"/>
      <c r="BJ2" s="165"/>
      <c r="BK2" s="165"/>
      <c r="BL2" s="165"/>
      <c r="BM2" s="165"/>
      <c r="BN2" s="165" t="s">
        <v>321</v>
      </c>
      <c r="BO2" s="165"/>
      <c r="BP2" s="165"/>
      <c r="BQ2" s="165"/>
      <c r="BR2" s="165"/>
      <c r="BS2" s="165"/>
      <c r="BT2" s="165"/>
      <c r="BU2" s="165"/>
      <c r="BV2" s="165"/>
      <c r="BW2" s="165"/>
      <c r="BX2" s="165" t="s">
        <v>322</v>
      </c>
      <c r="BY2" s="165"/>
      <c r="BZ2" s="165"/>
      <c r="CA2" s="165"/>
      <c r="CB2" s="165"/>
      <c r="CC2" s="165"/>
      <c r="CD2" s="165"/>
      <c r="CE2" s="165"/>
      <c r="CF2" s="165"/>
      <c r="CG2" s="165"/>
      <c r="CH2" s="136" t="s">
        <v>323</v>
      </c>
    </row>
    <row r="3" spans="1:86" ht="141.75" x14ac:dyDescent="0.35">
      <c r="A3" s="135"/>
      <c r="B3" s="166"/>
      <c r="C3" s="167"/>
      <c r="D3" s="6" t="s">
        <v>247</v>
      </c>
      <c r="E3" s="6" t="s">
        <v>256</v>
      </c>
      <c r="F3" s="6" t="s">
        <v>265</v>
      </c>
      <c r="G3" s="6" t="s">
        <v>273</v>
      </c>
      <c r="H3" s="6" t="s">
        <v>279</v>
      </c>
      <c r="I3" s="6" t="s">
        <v>324</v>
      </c>
      <c r="J3" s="6" t="s">
        <v>247</v>
      </c>
      <c r="K3" s="6" t="s">
        <v>256</v>
      </c>
      <c r="L3" s="6" t="s">
        <v>265</v>
      </c>
      <c r="M3" s="6" t="s">
        <v>273</v>
      </c>
      <c r="N3" s="6" t="s">
        <v>279</v>
      </c>
      <c r="O3" s="6" t="s">
        <v>324</v>
      </c>
      <c r="P3" s="8" t="s">
        <v>325</v>
      </c>
      <c r="Q3" s="8" t="s">
        <v>262</v>
      </c>
      <c r="R3" s="8" t="s">
        <v>270</v>
      </c>
      <c r="S3" s="8" t="s">
        <v>326</v>
      </c>
      <c r="T3" s="8" t="s">
        <v>283</v>
      </c>
      <c r="U3" s="8" t="s">
        <v>286</v>
      </c>
      <c r="V3" s="8" t="s">
        <v>289</v>
      </c>
      <c r="W3" s="8" t="s">
        <v>292</v>
      </c>
      <c r="X3" s="8" t="s">
        <v>327</v>
      </c>
      <c r="Y3" s="8" t="s">
        <v>253</v>
      </c>
      <c r="Z3" s="8" t="s">
        <v>262</v>
      </c>
      <c r="AA3" s="8" t="s">
        <v>270</v>
      </c>
      <c r="AB3" s="8" t="s">
        <v>277</v>
      </c>
      <c r="AC3" s="8" t="s">
        <v>283</v>
      </c>
      <c r="AD3" s="8" t="s">
        <v>286</v>
      </c>
      <c r="AE3" s="8" t="s">
        <v>289</v>
      </c>
      <c r="AF3" s="8" t="s">
        <v>292</v>
      </c>
      <c r="AG3" s="8" t="s">
        <v>295</v>
      </c>
      <c r="AH3" s="34" t="s">
        <v>254</v>
      </c>
      <c r="AI3" s="34" t="s">
        <v>328</v>
      </c>
      <c r="AJ3" s="34" t="s">
        <v>329</v>
      </c>
      <c r="AK3" s="34" t="s">
        <v>278</v>
      </c>
      <c r="AL3" s="34" t="s">
        <v>254</v>
      </c>
      <c r="AM3" s="34" t="s">
        <v>328</v>
      </c>
      <c r="AN3" s="34" t="s">
        <v>329</v>
      </c>
      <c r="AO3" s="34" t="s">
        <v>278</v>
      </c>
      <c r="AP3" s="7" t="s">
        <v>250</v>
      </c>
      <c r="AQ3" s="7" t="s">
        <v>275</v>
      </c>
      <c r="AR3" s="7" t="s">
        <v>330</v>
      </c>
      <c r="AS3" s="7" t="s">
        <v>259</v>
      </c>
      <c r="AT3" s="7" t="s">
        <v>331</v>
      </c>
      <c r="AU3" s="7" t="s">
        <v>250</v>
      </c>
      <c r="AV3" s="7" t="s">
        <v>275</v>
      </c>
      <c r="AW3" s="7" t="s">
        <v>330</v>
      </c>
      <c r="AX3" s="7" t="s">
        <v>259</v>
      </c>
      <c r="AY3" s="7" t="s">
        <v>331</v>
      </c>
      <c r="AZ3" s="7" t="s">
        <v>332</v>
      </c>
      <c r="BA3" s="7" t="s">
        <v>333</v>
      </c>
      <c r="BB3" s="7" t="s">
        <v>332</v>
      </c>
      <c r="BC3" s="7" t="s">
        <v>333</v>
      </c>
      <c r="BD3" s="7" t="s">
        <v>252</v>
      </c>
      <c r="BE3" s="7" t="s">
        <v>261</v>
      </c>
      <c r="BF3" s="7" t="s">
        <v>269</v>
      </c>
      <c r="BG3" s="7" t="s">
        <v>276</v>
      </c>
      <c r="BH3" s="7" t="s">
        <v>282</v>
      </c>
      <c r="BI3" s="7" t="s">
        <v>252</v>
      </c>
      <c r="BJ3" s="7" t="s">
        <v>261</v>
      </c>
      <c r="BK3" s="7" t="s">
        <v>269</v>
      </c>
      <c r="BL3" s="7" t="s">
        <v>276</v>
      </c>
      <c r="BM3" s="7" t="s">
        <v>282</v>
      </c>
      <c r="BN3" s="7" t="s">
        <v>252</v>
      </c>
      <c r="BO3" s="7" t="s">
        <v>261</v>
      </c>
      <c r="BP3" s="7" t="s">
        <v>269</v>
      </c>
      <c r="BQ3" s="7" t="s">
        <v>276</v>
      </c>
      <c r="BR3" s="7" t="s">
        <v>282</v>
      </c>
      <c r="BS3" s="7" t="s">
        <v>252</v>
      </c>
      <c r="BT3" s="7" t="s">
        <v>261</v>
      </c>
      <c r="BU3" s="7" t="s">
        <v>269</v>
      </c>
      <c r="BV3" s="7" t="s">
        <v>276</v>
      </c>
      <c r="BW3" s="7" t="s">
        <v>282</v>
      </c>
      <c r="BX3" s="7" t="s">
        <v>252</v>
      </c>
      <c r="BY3" s="7" t="s">
        <v>261</v>
      </c>
      <c r="BZ3" s="7" t="s">
        <v>269</v>
      </c>
      <c r="CA3" s="7" t="s">
        <v>276</v>
      </c>
      <c r="CB3" s="7" t="s">
        <v>282</v>
      </c>
      <c r="CC3" s="7" t="s">
        <v>252</v>
      </c>
      <c r="CD3" s="7" t="s">
        <v>261</v>
      </c>
      <c r="CE3" s="7" t="s">
        <v>269</v>
      </c>
      <c r="CF3" s="7" t="s">
        <v>276</v>
      </c>
      <c r="CG3" s="7" t="s">
        <v>282</v>
      </c>
      <c r="CH3" s="136"/>
    </row>
    <row r="4" spans="1:86" ht="30" customHeight="1" x14ac:dyDescent="0.35">
      <c r="A4" s="25" t="str">
        <f>Σύνοψη_Μέτρων!A7</f>
        <v>ΥΔΛ</v>
      </c>
      <c r="B4" s="25" t="str">
        <f>Σύνοψη_Μέτρων!B7</f>
        <v>Υψηλής ποιότητας υπηρεσίες και υποδομές δημόσιων συγκοινωνιών για τοπικές λεωφορειακές γραμμές</v>
      </c>
      <c r="C4" s="5" t="str">
        <f>Σύνοψη_Μέτρων!C7</f>
        <v>Διακυβέρνηση και κανονισμός λειτουργίας δημόσιων συγκοινωνιών</v>
      </c>
      <c r="D4" s="10" t="str">
        <f>IF(J4="x","Ναι","Όχι")</f>
        <v>Ναι</v>
      </c>
      <c r="E4" s="10" t="str">
        <f t="shared" ref="E4:E67" si="0">IF(K4="x","Ναι","Όχι")</f>
        <v>Ναι</v>
      </c>
      <c r="F4" s="10" t="str">
        <f t="shared" ref="F4:F67" si="1">IF(L4="x","Ναι","Όχι")</f>
        <v>Ναι</v>
      </c>
      <c r="G4" s="10" t="str">
        <f t="shared" ref="G4:G67" si="2">IF(M4="x","Ναι","Όχι")</f>
        <v>Ναι</v>
      </c>
      <c r="H4" s="10" t="str">
        <f t="shared" ref="H4:H67" si="3">IF(N4="x","Ναι","Όχι")</f>
        <v>Όχι</v>
      </c>
      <c r="I4" s="10" t="str">
        <f t="shared" ref="I4:I67" si="4">IF(O4="x","Ναι","Όχι")</f>
        <v>Όχι</v>
      </c>
      <c r="J4" s="10" t="str">
        <f>Σύνοψη_Μέτρων!E7</f>
        <v>x</v>
      </c>
      <c r="K4" s="10" t="str">
        <f>Σύνοψη_Μέτρων!F7</f>
        <v>x</v>
      </c>
      <c r="L4" s="10" t="str">
        <f>Σύνοψη_Μέτρων!G7</f>
        <v>x</v>
      </c>
      <c r="M4" s="10" t="str">
        <f>Σύνοψη_Μέτρων!H7</f>
        <v>x</v>
      </c>
      <c r="N4" s="10" t="str">
        <f>Σύνοψη_Μέτρων!I7</f>
        <v xml:space="preserve"> </v>
      </c>
      <c r="O4" s="10" t="str">
        <f>Σύνοψη_Μέτρων!J7</f>
        <v xml:space="preserve"> </v>
      </c>
      <c r="P4" s="10" t="str">
        <f>Σύνοψη_Μέτρων!P7</f>
        <v>Ισχυρή</v>
      </c>
      <c r="Q4" s="10" t="str">
        <f>Σύνοψη_Μέτρων!Q7</f>
        <v>Μερική</v>
      </c>
      <c r="R4" s="10" t="str">
        <f>Σύνοψη_Μέτρων!R7</f>
        <v>Ισχυρή</v>
      </c>
      <c r="S4" s="10" t="str">
        <f>Σύνοψη_Μέτρων!S7</f>
        <v xml:space="preserve"> </v>
      </c>
      <c r="T4" s="10" t="str">
        <f>Σύνοψη_Μέτρων!T7</f>
        <v>Μερική</v>
      </c>
      <c r="U4" s="10" t="str">
        <f>Σύνοψη_Μέτρων!U7</f>
        <v>Ισχυρή</v>
      </c>
      <c r="V4" s="10" t="str">
        <f>Σύνοψη_Μέτρων!V7</f>
        <v xml:space="preserve"> </v>
      </c>
      <c r="W4" s="10" t="str">
        <f>Σύνοψη_Μέτρων!W7</f>
        <v xml:space="preserve"> </v>
      </c>
      <c r="X4" s="10" t="str">
        <f>Σύνοψη_Μέτρων!X7</f>
        <v xml:space="preserve"> </v>
      </c>
      <c r="Y4" s="10" t="str" cm="1">
        <f t="array" ref="Y4">_xlfn.IFS(P4="Ισχυρή","Ναι",P4="Μερική","Ναι",P4=" ","Όχι")</f>
        <v>Ναι</v>
      </c>
      <c r="Z4" s="10" t="str" cm="1">
        <f t="array" ref="Z4">_xlfn.IFS(Q4="Ισχυρή","Ναι",Q4="Μερική","Ναι",Q4=" ","Όχι")</f>
        <v>Ναι</v>
      </c>
      <c r="AA4" s="10" t="str" cm="1">
        <f t="array" ref="AA4">_xlfn.IFS(R4="Ισχυρή","Ναι",R4="Μερική","Ναι",R4=" ","Όχι")</f>
        <v>Ναι</v>
      </c>
      <c r="AB4" s="10" t="str" cm="1">
        <f t="array" ref="AB4">_xlfn.IFS(S4="Ισχυρή","Ναι",S4="Μερική","Ναι",S4=" ","Όχι")</f>
        <v>Όχι</v>
      </c>
      <c r="AC4" s="10" t="str" cm="1">
        <f t="array" ref="AC4">_xlfn.IFS(T4="Ισχυρή","Ναι",T4="Μερική","Ναι",T4=" ","Όχι")</f>
        <v>Ναι</v>
      </c>
      <c r="AD4" s="10" t="str" cm="1">
        <f t="array" ref="AD4">_xlfn.IFS(U4="Ισχυρή","Ναι",U4="Μερική","Ναι",U4=" ","Όχι")</f>
        <v>Ναι</v>
      </c>
      <c r="AE4" s="10" t="str" cm="1">
        <f t="array" ref="AE4">_xlfn.IFS(V4="Ισχυρή","Ναι",V4="Μερική","Ναι",V4=" ","Όχι")</f>
        <v>Όχι</v>
      </c>
      <c r="AF4" s="10" t="str" cm="1">
        <f t="array" ref="AF4">_xlfn.IFS(W4="Ισχυρή","Ναι",W4="Μερική","Ναι",W4=" ","Όχι")</f>
        <v>Όχι</v>
      </c>
      <c r="AG4" s="10" t="str" cm="1">
        <f t="array" ref="AG4">_xlfn.IFS(X4="Ισχυρή","Ναι",X4="Μερική","Ναι",X4=" ","Όχι")</f>
        <v>Όχι</v>
      </c>
      <c r="AH4" s="10" t="str">
        <f>Σύνοψη_Μέτρων!Y7</f>
        <v>Ισχυρή</v>
      </c>
      <c r="AI4" s="10" t="str">
        <f>Σύνοψη_Μέτρων!Z7</f>
        <v>Ισχυρή</v>
      </c>
      <c r="AJ4" s="10" t="str">
        <f>Σύνοψη_Μέτρων!AA7</f>
        <v>Μερική</v>
      </c>
      <c r="AK4" s="10" t="str">
        <f>Σύνοψη_Μέτρων!AB7</f>
        <v xml:space="preserve"> </v>
      </c>
      <c r="AL4" s="10" t="str" cm="1">
        <f t="array" ref="AL4">_xlfn.IFS(AH4="Ισχυρή","Ναι",AH4="Μερική","Ναι",AH4=" ","Όχι")</f>
        <v>Ναι</v>
      </c>
      <c r="AM4" s="10" t="str" cm="1">
        <f t="array" ref="AM4">_xlfn.IFS(AI4="Ισχυρή","Ναι",AI4="Μερική","Ναι",AI4=" ","Όχι")</f>
        <v>Ναι</v>
      </c>
      <c r="AN4" s="10" t="str" cm="1">
        <f t="array" ref="AN4">_xlfn.IFS(AJ4="Ισχυρή","Ναι",AJ4="Μερική","Ναι",AJ4=" ","Όχι")</f>
        <v>Ναι</v>
      </c>
      <c r="AO4" s="10" t="str" cm="1">
        <f t="array" ref="AO4">_xlfn.IFS(AK4="Ισχυρή","Ναι",AK4="Μερική","Ναι",AK4=" ","Όχι")</f>
        <v>Όχι</v>
      </c>
      <c r="AP4" s="10" t="s">
        <v>217</v>
      </c>
      <c r="AQ4" s="10" t="s">
        <v>334</v>
      </c>
      <c r="AR4" s="10" t="s">
        <v>334</v>
      </c>
      <c r="AS4" s="10" t="s">
        <v>334</v>
      </c>
      <c r="AT4" s="10" t="s">
        <v>334</v>
      </c>
      <c r="AU4" s="10" t="str">
        <f>IF(AP4="Ναι","x","")</f>
        <v>x</v>
      </c>
      <c r="AV4" s="10" t="str">
        <f t="shared" ref="AV4:AV67" si="5">IF(AQ4="Ναι","x","")</f>
        <v/>
      </c>
      <c r="AW4" s="10" t="str">
        <f t="shared" ref="AW4:AW67" si="6">IF(AR4="Ναι","x","")</f>
        <v/>
      </c>
      <c r="AX4" s="10" t="str">
        <f t="shared" ref="AX4:AX67" si="7">IF(AS4="Ναι","x","")</f>
        <v/>
      </c>
      <c r="AY4" s="10" t="str">
        <f t="shared" ref="AY4:AY67" si="8">IF(AT4="Ναι","x","")</f>
        <v/>
      </c>
      <c r="AZ4" s="10" t="s">
        <v>217</v>
      </c>
      <c r="BA4" s="10" t="s">
        <v>334</v>
      </c>
      <c r="BB4" s="10" t="str">
        <f>IF(AZ4="Ναι","x","")</f>
        <v>x</v>
      </c>
      <c r="BC4" s="10" t="str">
        <f t="shared" ref="BC4:BC67" si="9">IF(BA4="Ναι","x","")</f>
        <v/>
      </c>
      <c r="BD4" s="10" t="s">
        <v>334</v>
      </c>
      <c r="BE4" s="10" t="s">
        <v>334</v>
      </c>
      <c r="BF4" s="10" t="s">
        <v>334</v>
      </c>
      <c r="BG4" s="10" t="s">
        <v>217</v>
      </c>
      <c r="BH4" s="10" t="s">
        <v>334</v>
      </c>
      <c r="BI4" s="10" t="str">
        <f>IF(BD4="Ναι","x","")</f>
        <v/>
      </c>
      <c r="BJ4" s="10" t="str">
        <f t="shared" ref="BJ4:BJ67" si="10">IF(BE4="Ναι","x","")</f>
        <v/>
      </c>
      <c r="BK4" s="10" t="str">
        <f t="shared" ref="BK4:BK67" si="11">IF(BF4="Ναι","x","")</f>
        <v/>
      </c>
      <c r="BL4" s="10" t="str">
        <f t="shared" ref="BL4:BL67" si="12">IF(BG4="Ναι","x","")</f>
        <v>x</v>
      </c>
      <c r="BM4" s="10" t="str">
        <f t="shared" ref="BM4:BM67" si="13">IF(BH4="Ναι","x","")</f>
        <v/>
      </c>
      <c r="BN4" s="10" t="s">
        <v>334</v>
      </c>
      <c r="BO4" s="10" t="s">
        <v>334</v>
      </c>
      <c r="BP4" s="10" t="s">
        <v>334</v>
      </c>
      <c r="BQ4" s="10" t="s">
        <v>217</v>
      </c>
      <c r="BR4" s="10" t="s">
        <v>334</v>
      </c>
      <c r="BS4" s="10" t="str">
        <f>IF(BN4="Ναι","x","")</f>
        <v/>
      </c>
      <c r="BT4" s="10" t="str">
        <f t="shared" ref="BT4:BT67" si="14">IF(BO4="Ναι","x","")</f>
        <v/>
      </c>
      <c r="BU4" s="10" t="str">
        <f t="shared" ref="BU4:BU67" si="15">IF(BP4="Ναι","x","")</f>
        <v/>
      </c>
      <c r="BV4" s="10" t="str">
        <f t="shared" ref="BV4:BV67" si="16">IF(BQ4="Ναι","x","")</f>
        <v>x</v>
      </c>
      <c r="BW4" s="10" t="str">
        <f t="shared" ref="BW4:BW67" si="17">IF(BR4="Ναι","x","")</f>
        <v/>
      </c>
      <c r="BX4" s="10" t="s">
        <v>334</v>
      </c>
      <c r="BY4" s="10" t="s">
        <v>334</v>
      </c>
      <c r="BZ4" s="10" t="s">
        <v>334</v>
      </c>
      <c r="CA4" s="10" t="s">
        <v>217</v>
      </c>
      <c r="CB4" s="10" t="s">
        <v>334</v>
      </c>
      <c r="CC4" s="10" t="str">
        <f>IF(BX4="Ναι","x","")</f>
        <v/>
      </c>
      <c r="CD4" s="10" t="str">
        <f t="shared" ref="CD4:CD67" si="18">IF(BY4="Ναι","x","")</f>
        <v/>
      </c>
      <c r="CE4" s="10" t="str">
        <f t="shared" ref="CE4:CE67" si="19">IF(BZ4="Ναι","x","")</f>
        <v/>
      </c>
      <c r="CF4" s="10" t="str">
        <f t="shared" ref="CF4:CF67" si="20">IF(CA4="Ναι","x","")</f>
        <v>x</v>
      </c>
      <c r="CG4" s="10" t="str">
        <f t="shared" ref="CG4:CG67" si="21">IF(CB4="Ναι","x","")</f>
        <v/>
      </c>
      <c r="CH4" s="83" t="str">
        <f>HYPERLINK("[SUMPs_Measures_Selection_Tool_EL_enhanced.xlsx]ΥΔΛ!A1","Access to measure")</f>
        <v>Access to measure</v>
      </c>
    </row>
    <row r="5" spans="1:86" ht="30" customHeight="1" x14ac:dyDescent="0.35">
      <c r="A5" s="25" t="str">
        <f>A4</f>
        <v>ΥΔΛ</v>
      </c>
      <c r="B5" s="25" t="str">
        <f>B4</f>
        <v>Υψηλής ποιότητας υπηρεσίες και υποδομές δημόσιων συγκοινωνιών για τοπικές λεωφορειακές γραμμές</v>
      </c>
      <c r="C5" s="5" t="str">
        <f>Σύνοψη_Μέτρων!C8</f>
        <v>Υψηλής ποιότητας τοπικές δημόσιες συγκοινωνίες</v>
      </c>
      <c r="D5" s="10" t="str">
        <f t="shared" ref="D5:D68" si="22">IF(J5="x","Ναι","Όχι")</f>
        <v>Ναι</v>
      </c>
      <c r="E5" s="10" t="str">
        <f t="shared" si="0"/>
        <v>Ναι</v>
      </c>
      <c r="F5" s="10" t="str">
        <f t="shared" si="1"/>
        <v>Ναι</v>
      </c>
      <c r="G5" s="10" t="str">
        <f t="shared" si="2"/>
        <v>Ναι</v>
      </c>
      <c r="H5" s="10" t="str">
        <f t="shared" si="3"/>
        <v>Όχι</v>
      </c>
      <c r="I5" s="10" t="str">
        <f t="shared" si="4"/>
        <v>Ναι</v>
      </c>
      <c r="J5" s="10" t="str">
        <f>Σύνοψη_Μέτρων!E8</f>
        <v>x</v>
      </c>
      <c r="K5" s="10" t="str">
        <f>Σύνοψη_Μέτρων!F8</f>
        <v>x</v>
      </c>
      <c r="L5" s="10" t="str">
        <f>Σύνοψη_Μέτρων!G8</f>
        <v>x</v>
      </c>
      <c r="M5" s="10" t="str">
        <f>Σύνοψη_Μέτρων!H8</f>
        <v>x</v>
      </c>
      <c r="N5" s="10" t="str">
        <f>Σύνοψη_Μέτρων!I8</f>
        <v xml:space="preserve"> </v>
      </c>
      <c r="O5" s="10" t="str">
        <f>Σύνοψη_Μέτρων!J8</f>
        <v>x</v>
      </c>
      <c r="P5" s="10" t="str">
        <f>P4</f>
        <v>Ισχυρή</v>
      </c>
      <c r="Q5" s="10" t="str">
        <f t="shared" ref="Q5:X5" si="23">Q4</f>
        <v>Μερική</v>
      </c>
      <c r="R5" s="10" t="str">
        <f t="shared" si="23"/>
        <v>Ισχυρή</v>
      </c>
      <c r="S5" s="10" t="str">
        <f t="shared" si="23"/>
        <v xml:space="preserve"> </v>
      </c>
      <c r="T5" s="10" t="str">
        <f t="shared" si="23"/>
        <v>Μερική</v>
      </c>
      <c r="U5" s="10" t="str">
        <f t="shared" si="23"/>
        <v>Ισχυρή</v>
      </c>
      <c r="V5" s="10" t="str">
        <f t="shared" si="23"/>
        <v xml:space="preserve"> </v>
      </c>
      <c r="W5" s="10" t="str">
        <f t="shared" si="23"/>
        <v xml:space="preserve"> </v>
      </c>
      <c r="X5" s="10" t="str">
        <f t="shared" si="23"/>
        <v xml:space="preserve"> </v>
      </c>
      <c r="Y5" s="10" t="str" cm="1">
        <f t="array" ref="Y5">_xlfn.IFS(P5="Ισχυρή","Ναι",P5="Μερική","Ναι",P5=" ","Όχι")</f>
        <v>Ναι</v>
      </c>
      <c r="Z5" s="10" t="str" cm="1">
        <f t="array" ref="Z5">_xlfn.IFS(Q5="Ισχυρή","Ναι",Q5="Μερική","Ναι",Q5=" ","Όχι")</f>
        <v>Ναι</v>
      </c>
      <c r="AA5" s="10" t="str" cm="1">
        <f t="array" ref="AA5">_xlfn.IFS(R5="Ισχυρή","Ναι",R5="Μερική","Ναι",R5=" ","Όχι")</f>
        <v>Ναι</v>
      </c>
      <c r="AB5" s="10" t="str" cm="1">
        <f t="array" ref="AB5">_xlfn.IFS(S5="Ισχυρή","Ναι",S5="Μερική","Ναι",S5=" ","Όχι")</f>
        <v>Όχι</v>
      </c>
      <c r="AC5" s="10" t="str" cm="1">
        <f t="array" ref="AC5">_xlfn.IFS(T5="Ισχυρή","Ναι",T5="Μερική","Ναι",T5=" ","Όχι")</f>
        <v>Ναι</v>
      </c>
      <c r="AD5" s="10" t="str" cm="1">
        <f t="array" ref="AD5">_xlfn.IFS(U5="Ισχυρή","Ναι",U5="Μερική","Ναι",U5=" ","Όχι")</f>
        <v>Ναι</v>
      </c>
      <c r="AE5" s="10" t="str" cm="1">
        <f t="array" ref="AE5">_xlfn.IFS(V5="Ισχυρή","Ναι",V5="Μερική","Ναι",V5=" ","Όχι")</f>
        <v>Όχι</v>
      </c>
      <c r="AF5" s="10" t="str" cm="1">
        <f t="array" ref="AF5">_xlfn.IFS(W5="Ισχυρή","Ναι",W5="Μερική","Ναι",W5=" ","Όχι")</f>
        <v>Όχι</v>
      </c>
      <c r="AG5" s="10" t="str" cm="1">
        <f t="array" ref="AG5">_xlfn.IFS(X5="Ισχυρή","Ναι",X5="Μερική","Ναι",X5=" ","Όχι")</f>
        <v>Όχι</v>
      </c>
      <c r="AH5" s="10" t="str">
        <f>AH4</f>
        <v>Ισχυρή</v>
      </c>
      <c r="AI5" s="10" t="str">
        <f t="shared" ref="AI5:AK5" si="24">AI4</f>
        <v>Ισχυρή</v>
      </c>
      <c r="AJ5" s="10" t="str">
        <f t="shared" si="24"/>
        <v>Μερική</v>
      </c>
      <c r="AK5" s="10" t="str">
        <f t="shared" si="24"/>
        <v xml:space="preserve"> </v>
      </c>
      <c r="AL5" s="10" t="str" cm="1">
        <f t="array" ref="AL5">_xlfn.IFS(AH5="Ισχυρή","Ναι",AH5="Μερική","Ναι",AH5=" ","Όχι")</f>
        <v>Ναι</v>
      </c>
      <c r="AM5" s="10" t="str" cm="1">
        <f t="array" ref="AM5">_xlfn.IFS(AI5="Ισχυρή","Ναι",AI5="Μερική","Ναι",AI5=" ","Όχι")</f>
        <v>Ναι</v>
      </c>
      <c r="AN5" s="10" t="str" cm="1">
        <f t="array" ref="AN5">_xlfn.IFS(AJ5="Ισχυρή","Ναι",AJ5="Μερική","Ναι",AJ5=" ","Όχι")</f>
        <v>Ναι</v>
      </c>
      <c r="AO5" s="10" t="str" cm="1">
        <f t="array" ref="AO5">_xlfn.IFS(AK5="Ισχυρή","Ναι",AK5="Μερική","Ναι",AK5=" ","Όχι")</f>
        <v>Όχι</v>
      </c>
      <c r="AP5" s="10" t="s">
        <v>217</v>
      </c>
      <c r="AQ5" s="10" t="s">
        <v>334</v>
      </c>
      <c r="AR5" s="10" t="s">
        <v>334</v>
      </c>
      <c r="AS5" s="10" t="s">
        <v>334</v>
      </c>
      <c r="AT5" s="10" t="s">
        <v>334</v>
      </c>
      <c r="AU5" s="10" t="str">
        <f t="shared" ref="AU5:AU68" si="25">IF(AP5="Ναι","x","")</f>
        <v>x</v>
      </c>
      <c r="AV5" s="10" t="str">
        <f t="shared" si="5"/>
        <v/>
      </c>
      <c r="AW5" s="10" t="str">
        <f t="shared" si="6"/>
        <v/>
      </c>
      <c r="AX5" s="10" t="str">
        <f t="shared" si="7"/>
        <v/>
      </c>
      <c r="AY5" s="10" t="str">
        <f t="shared" si="8"/>
        <v/>
      </c>
      <c r="AZ5" s="10" t="s">
        <v>217</v>
      </c>
      <c r="BA5" s="10" t="s">
        <v>334</v>
      </c>
      <c r="BB5" s="10" t="str">
        <f t="shared" ref="BB5:BB68" si="26">IF(AZ5="Ναι","x","")</f>
        <v>x</v>
      </c>
      <c r="BC5" s="10" t="str">
        <f t="shared" si="9"/>
        <v/>
      </c>
      <c r="BD5" s="10" t="s">
        <v>334</v>
      </c>
      <c r="BE5" s="10" t="s">
        <v>334</v>
      </c>
      <c r="BF5" s="10" t="s">
        <v>334</v>
      </c>
      <c r="BG5" s="10" t="s">
        <v>217</v>
      </c>
      <c r="BH5" s="10" t="s">
        <v>334</v>
      </c>
      <c r="BI5" s="10" t="str">
        <f t="shared" ref="BI5:BI68" si="27">IF(BD5="Ναι","x","")</f>
        <v/>
      </c>
      <c r="BJ5" s="10" t="str">
        <f t="shared" si="10"/>
        <v/>
      </c>
      <c r="BK5" s="10" t="str">
        <f t="shared" si="11"/>
        <v/>
      </c>
      <c r="BL5" s="10" t="str">
        <f t="shared" si="12"/>
        <v>x</v>
      </c>
      <c r="BM5" s="10" t="str">
        <f t="shared" si="13"/>
        <v/>
      </c>
      <c r="BN5" s="10" t="s">
        <v>334</v>
      </c>
      <c r="BO5" s="10" t="s">
        <v>334</v>
      </c>
      <c r="BP5" s="10" t="s">
        <v>334</v>
      </c>
      <c r="BQ5" s="10" t="s">
        <v>217</v>
      </c>
      <c r="BR5" s="10" t="s">
        <v>334</v>
      </c>
      <c r="BS5" s="10" t="str">
        <f t="shared" ref="BS5:BS68" si="28">IF(BN5="Ναι","x","")</f>
        <v/>
      </c>
      <c r="BT5" s="10" t="str">
        <f t="shared" si="14"/>
        <v/>
      </c>
      <c r="BU5" s="10" t="str">
        <f t="shared" si="15"/>
        <v/>
      </c>
      <c r="BV5" s="10" t="str">
        <f t="shared" si="16"/>
        <v>x</v>
      </c>
      <c r="BW5" s="10" t="str">
        <f t="shared" si="17"/>
        <v/>
      </c>
      <c r="BX5" s="10" t="s">
        <v>334</v>
      </c>
      <c r="BY5" s="10" t="s">
        <v>334</v>
      </c>
      <c r="BZ5" s="10" t="s">
        <v>334</v>
      </c>
      <c r="CA5" s="10" t="s">
        <v>217</v>
      </c>
      <c r="CB5" s="10" t="s">
        <v>334</v>
      </c>
      <c r="CC5" s="10" t="str">
        <f t="shared" ref="CC5:CC68" si="29">IF(BX5="Ναι","x","")</f>
        <v/>
      </c>
      <c r="CD5" s="10" t="str">
        <f t="shared" si="18"/>
        <v/>
      </c>
      <c r="CE5" s="10" t="str">
        <f t="shared" si="19"/>
        <v/>
      </c>
      <c r="CF5" s="10" t="str">
        <f t="shared" si="20"/>
        <v>x</v>
      </c>
      <c r="CG5" s="10" t="str">
        <f t="shared" si="21"/>
        <v/>
      </c>
      <c r="CH5" s="83" t="str">
        <f>HYPERLINK("[SUMPs_Measures_Selection_Tool_EL_enhanced.xlsx]ΥΔΛ!A1","Access to measure")</f>
        <v>Access to measure</v>
      </c>
    </row>
    <row r="6" spans="1:86" ht="30" customHeight="1" x14ac:dyDescent="0.35">
      <c r="A6" s="25" t="str">
        <f>A5</f>
        <v>ΥΔΛ</v>
      </c>
      <c r="B6" s="25" t="str">
        <f>B5</f>
        <v>Υψηλής ποιότητας υπηρεσίες και υποδομές δημόσιων συγκοινωνιών για τοπικές λεωφορειακές γραμμές</v>
      </c>
      <c r="C6" s="5" t="str">
        <f>Σύνοψη_Μέτρων!C9</f>
        <v>Υποδομή προτεραιότητας για δημόσιες συγκοινωνίες</v>
      </c>
      <c r="D6" s="10" t="str">
        <f t="shared" si="22"/>
        <v>Ναι</v>
      </c>
      <c r="E6" s="10" t="str">
        <f t="shared" si="0"/>
        <v>Ναι</v>
      </c>
      <c r="F6" s="10" t="str">
        <f t="shared" si="1"/>
        <v>Όχι</v>
      </c>
      <c r="G6" s="10" t="str">
        <f t="shared" si="2"/>
        <v>Όχι</v>
      </c>
      <c r="H6" s="10" t="str">
        <f t="shared" si="3"/>
        <v>Όχι</v>
      </c>
      <c r="I6" s="10" t="str">
        <f t="shared" si="4"/>
        <v>Όχι</v>
      </c>
      <c r="J6" s="10" t="str">
        <f>Σύνοψη_Μέτρων!E9</f>
        <v>x</v>
      </c>
      <c r="K6" s="10" t="str">
        <f>Σύνοψη_Μέτρων!F9</f>
        <v>x</v>
      </c>
      <c r="L6" s="10" t="str">
        <f>Σύνοψη_Μέτρων!G9</f>
        <v xml:space="preserve"> </v>
      </c>
      <c r="M6" s="10" t="str">
        <f>Σύνοψη_Μέτρων!H9</f>
        <v xml:space="preserve"> </v>
      </c>
      <c r="N6" s="10" t="str">
        <f>Σύνοψη_Μέτρων!I9</f>
        <v xml:space="preserve"> </v>
      </c>
      <c r="O6" s="10" t="str">
        <f>Σύνοψη_Μέτρων!J9</f>
        <v xml:space="preserve"> </v>
      </c>
      <c r="P6" s="10" t="str">
        <f>P5</f>
        <v>Ισχυρή</v>
      </c>
      <c r="Q6" s="10" t="str">
        <f t="shared" ref="Q6" si="30">Q5</f>
        <v>Μερική</v>
      </c>
      <c r="R6" s="10" t="str">
        <f t="shared" ref="R6" si="31">R5</f>
        <v>Ισχυρή</v>
      </c>
      <c r="S6" s="10" t="str">
        <f t="shared" ref="S6" si="32">S5</f>
        <v xml:space="preserve"> </v>
      </c>
      <c r="T6" s="10" t="str">
        <f t="shared" ref="T6" si="33">T5</f>
        <v>Μερική</v>
      </c>
      <c r="U6" s="10" t="str">
        <f t="shared" ref="U6" si="34">U5</f>
        <v>Ισχυρή</v>
      </c>
      <c r="V6" s="10" t="str">
        <f t="shared" ref="V6" si="35">V5</f>
        <v xml:space="preserve"> </v>
      </c>
      <c r="W6" s="10" t="str">
        <f t="shared" ref="W6" si="36">W5</f>
        <v xml:space="preserve"> </v>
      </c>
      <c r="X6" s="10" t="str">
        <f t="shared" ref="X6" si="37">X5</f>
        <v xml:space="preserve"> </v>
      </c>
      <c r="Y6" s="10" t="str" cm="1">
        <f t="array" ref="Y6">_xlfn.IFS(P6="Ισχυρή","Ναι",P6="Μερική","Ναι",P6=" ","Όχι")</f>
        <v>Ναι</v>
      </c>
      <c r="Z6" s="10" t="str" cm="1">
        <f t="array" ref="Z6">_xlfn.IFS(Q6="Ισχυρή","Ναι",Q6="Μερική","Ναι",Q6=" ","Όχι")</f>
        <v>Ναι</v>
      </c>
      <c r="AA6" s="10" t="str" cm="1">
        <f t="array" ref="AA6">_xlfn.IFS(R6="Ισχυρή","Ναι",R6="Μερική","Ναι",R6=" ","Όχι")</f>
        <v>Ναι</v>
      </c>
      <c r="AB6" s="10" t="str" cm="1">
        <f t="array" ref="AB6">_xlfn.IFS(S6="Ισχυρή","Ναι",S6="Μερική","Ναι",S6=" ","Όχι")</f>
        <v>Όχι</v>
      </c>
      <c r="AC6" s="10" t="str" cm="1">
        <f t="array" ref="AC6">_xlfn.IFS(T6="Ισχυρή","Ναι",T6="Μερική","Ναι",T6=" ","Όχι")</f>
        <v>Ναι</v>
      </c>
      <c r="AD6" s="10" t="str" cm="1">
        <f t="array" ref="AD6">_xlfn.IFS(U6="Ισχυρή","Ναι",U6="Μερική","Ναι",U6=" ","Όχι")</f>
        <v>Ναι</v>
      </c>
      <c r="AE6" s="10" t="str" cm="1">
        <f t="array" ref="AE6">_xlfn.IFS(V6="Ισχυρή","Ναι",V6="Μερική","Ναι",V6=" ","Όχι")</f>
        <v>Όχι</v>
      </c>
      <c r="AF6" s="10" t="str" cm="1">
        <f t="array" ref="AF6">_xlfn.IFS(W6="Ισχυρή","Ναι",W6="Μερική","Ναι",W6=" ","Όχι")</f>
        <v>Όχι</v>
      </c>
      <c r="AG6" s="10" t="str" cm="1">
        <f t="array" ref="AG6">_xlfn.IFS(X6="Ισχυρή","Ναι",X6="Μερική","Ναι",X6=" ","Όχι")</f>
        <v>Όχι</v>
      </c>
      <c r="AH6" s="10" t="str">
        <f>AH5</f>
        <v>Ισχυρή</v>
      </c>
      <c r="AI6" s="10" t="str">
        <f t="shared" ref="AI6" si="38">AI5</f>
        <v>Ισχυρή</v>
      </c>
      <c r="AJ6" s="10" t="str">
        <f t="shared" ref="AJ6" si="39">AJ5</f>
        <v>Μερική</v>
      </c>
      <c r="AK6" s="10" t="str">
        <f t="shared" ref="AK6" si="40">AK5</f>
        <v xml:space="preserve"> </v>
      </c>
      <c r="AL6" s="10" t="str" cm="1">
        <f t="array" ref="AL6">_xlfn.IFS(AH6="Ισχυρή","Ναι",AH6="Μερική","Ναι",AH6=" ","Όχι")</f>
        <v>Ναι</v>
      </c>
      <c r="AM6" s="10" t="str" cm="1">
        <f t="array" ref="AM6">_xlfn.IFS(AI6="Ισχυρή","Ναι",AI6="Μερική","Ναι",AI6=" ","Όχι")</f>
        <v>Ναι</v>
      </c>
      <c r="AN6" s="10" t="str" cm="1">
        <f t="array" ref="AN6">_xlfn.IFS(AJ6="Ισχυρή","Ναι",AJ6="Μερική","Ναι",AJ6=" ","Όχι")</f>
        <v>Ναι</v>
      </c>
      <c r="AO6" s="10" t="str" cm="1">
        <f t="array" ref="AO6">_xlfn.IFS(AK6="Ισχυρή","Ναι",AK6="Μερική","Ναι",AK6=" ","Όχι")</f>
        <v>Όχι</v>
      </c>
      <c r="AP6" s="10" t="s">
        <v>217</v>
      </c>
      <c r="AQ6" s="10" t="s">
        <v>334</v>
      </c>
      <c r="AR6" s="10" t="s">
        <v>334</v>
      </c>
      <c r="AS6" s="10" t="s">
        <v>334</v>
      </c>
      <c r="AT6" s="10" t="s">
        <v>334</v>
      </c>
      <c r="AU6" s="10" t="str">
        <f t="shared" si="25"/>
        <v>x</v>
      </c>
      <c r="AV6" s="10" t="str">
        <f t="shared" si="5"/>
        <v/>
      </c>
      <c r="AW6" s="10" t="str">
        <f t="shared" si="6"/>
        <v/>
      </c>
      <c r="AX6" s="10" t="str">
        <f t="shared" si="7"/>
        <v/>
      </c>
      <c r="AY6" s="10" t="str">
        <f t="shared" si="8"/>
        <v/>
      </c>
      <c r="AZ6" s="10" t="s">
        <v>217</v>
      </c>
      <c r="BA6" s="10" t="s">
        <v>334</v>
      </c>
      <c r="BB6" s="10" t="str">
        <f t="shared" si="26"/>
        <v>x</v>
      </c>
      <c r="BC6" s="10" t="str">
        <f t="shared" si="9"/>
        <v/>
      </c>
      <c r="BD6" s="10" t="s">
        <v>334</v>
      </c>
      <c r="BE6" s="10" t="s">
        <v>334</v>
      </c>
      <c r="BF6" s="10" t="s">
        <v>334</v>
      </c>
      <c r="BG6" s="10" t="s">
        <v>217</v>
      </c>
      <c r="BH6" s="10" t="s">
        <v>334</v>
      </c>
      <c r="BI6" s="10" t="str">
        <f t="shared" si="27"/>
        <v/>
      </c>
      <c r="BJ6" s="10" t="str">
        <f t="shared" si="10"/>
        <v/>
      </c>
      <c r="BK6" s="10" t="str">
        <f t="shared" si="11"/>
        <v/>
      </c>
      <c r="BL6" s="10" t="str">
        <f t="shared" si="12"/>
        <v>x</v>
      </c>
      <c r="BM6" s="10" t="str">
        <f t="shared" si="13"/>
        <v/>
      </c>
      <c r="BN6" s="10" t="s">
        <v>334</v>
      </c>
      <c r="BO6" s="10" t="s">
        <v>334</v>
      </c>
      <c r="BP6" s="10" t="s">
        <v>334</v>
      </c>
      <c r="BQ6" s="10" t="s">
        <v>217</v>
      </c>
      <c r="BR6" s="10" t="s">
        <v>334</v>
      </c>
      <c r="BS6" s="10" t="str">
        <f t="shared" si="28"/>
        <v/>
      </c>
      <c r="BT6" s="10" t="str">
        <f t="shared" si="14"/>
        <v/>
      </c>
      <c r="BU6" s="10" t="str">
        <f t="shared" si="15"/>
        <v/>
      </c>
      <c r="BV6" s="10" t="str">
        <f t="shared" si="16"/>
        <v>x</v>
      </c>
      <c r="BW6" s="10" t="str">
        <f t="shared" si="17"/>
        <v/>
      </c>
      <c r="BX6" s="10" t="s">
        <v>334</v>
      </c>
      <c r="BY6" s="10" t="s">
        <v>334</v>
      </c>
      <c r="BZ6" s="10" t="s">
        <v>334</v>
      </c>
      <c r="CA6" s="10" t="s">
        <v>217</v>
      </c>
      <c r="CB6" s="10" t="s">
        <v>334</v>
      </c>
      <c r="CC6" s="10" t="str">
        <f t="shared" si="29"/>
        <v/>
      </c>
      <c r="CD6" s="10" t="str">
        <f t="shared" si="18"/>
        <v/>
      </c>
      <c r="CE6" s="10" t="str">
        <f t="shared" si="19"/>
        <v/>
      </c>
      <c r="CF6" s="10" t="str">
        <f t="shared" si="20"/>
        <v>x</v>
      </c>
      <c r="CG6" s="10" t="str">
        <f t="shared" si="21"/>
        <v/>
      </c>
      <c r="CH6" s="83" t="str">
        <f>HYPERLINK("[SUMPs_Measures_Selection_Tool_EL_enhanced.xlsx]ΥΔΛ!A1","Access to measure")</f>
        <v>Access to measure</v>
      </c>
    </row>
    <row r="7" spans="1:86" ht="30" customHeight="1" x14ac:dyDescent="0.35">
      <c r="A7" s="26" t="str">
        <f>Σύνοψη_Μέτρων!A10</f>
        <v>ΥΥΣ</v>
      </c>
      <c r="B7" s="26" t="str">
        <f>Σύνοψη_Μέτρων!B10</f>
        <v xml:space="preserve">Υψηλής ποιότητας υποδομές για συστήματα δημόσιων συγκοινωνιών υψηλής χωρητικότητας </v>
      </c>
      <c r="C7" s="5" t="str">
        <f>Σύνοψη_Μέτρων!C10</f>
        <v xml:space="preserve">Προαστιακός σιδηρόδρομος </v>
      </c>
      <c r="D7" s="10" t="str">
        <f t="shared" si="22"/>
        <v>Ναι</v>
      </c>
      <c r="E7" s="10" t="str">
        <f t="shared" si="0"/>
        <v>Όχι</v>
      </c>
      <c r="F7" s="10" t="str">
        <f t="shared" si="1"/>
        <v>Όχι</v>
      </c>
      <c r="G7" s="10" t="str">
        <f t="shared" si="2"/>
        <v>Όχι</v>
      </c>
      <c r="H7" s="10" t="str">
        <f t="shared" si="3"/>
        <v>Ναι</v>
      </c>
      <c r="I7" s="10" t="str">
        <f t="shared" si="4"/>
        <v>Όχι</v>
      </c>
      <c r="J7" s="10" t="str">
        <f>Σύνοψη_Μέτρων!E10</f>
        <v>x</v>
      </c>
      <c r="K7" s="10" t="str">
        <f>Σύνοψη_Μέτρων!F10</f>
        <v xml:space="preserve"> </v>
      </c>
      <c r="L7" s="10" t="str">
        <f>Σύνοψη_Μέτρων!G10</f>
        <v xml:space="preserve"> </v>
      </c>
      <c r="M7" s="10" t="str">
        <f>Σύνοψη_Μέτρων!H10</f>
        <v xml:space="preserve"> </v>
      </c>
      <c r="N7" s="10" t="str">
        <f>Σύνοψη_Μέτρων!I10</f>
        <v>x</v>
      </c>
      <c r="O7" s="10" t="str">
        <f>Σύνοψη_Μέτρων!J10</f>
        <v xml:space="preserve"> </v>
      </c>
      <c r="P7" s="10" t="str">
        <f>Σύνοψη_Μέτρων!P10</f>
        <v>Ισχυρή</v>
      </c>
      <c r="Q7" s="10" t="str">
        <f>Σύνοψη_Μέτρων!Q10</f>
        <v>Μερική</v>
      </c>
      <c r="R7" s="10" t="str">
        <f>Σύνοψη_Μέτρων!R10</f>
        <v>Ισχυρή</v>
      </c>
      <c r="S7" s="10" t="str">
        <f>Σύνοψη_Μέτρων!S10</f>
        <v xml:space="preserve"> </v>
      </c>
      <c r="T7" s="10" t="str">
        <f>Σύνοψη_Μέτρων!T10</f>
        <v>Μερική</v>
      </c>
      <c r="U7" s="10" t="str">
        <f>Σύνοψη_Μέτρων!U10</f>
        <v>Ισχυρή</v>
      </c>
      <c r="V7" s="10" t="str">
        <f>Σύνοψη_Μέτρων!V10</f>
        <v xml:space="preserve"> </v>
      </c>
      <c r="W7" s="10" t="str">
        <f>Σύνοψη_Μέτρων!W10</f>
        <v xml:space="preserve"> </v>
      </c>
      <c r="X7" s="10" t="str">
        <f>Σύνοψη_Μέτρων!X10</f>
        <v xml:space="preserve"> </v>
      </c>
      <c r="Y7" s="10" t="str" cm="1">
        <f t="array" ref="Y7">_xlfn.IFS(P7="Ισχυρή","Ναι",P7="Μερική","Ναι",P7=" ","Όχι")</f>
        <v>Ναι</v>
      </c>
      <c r="Z7" s="10" t="str" cm="1">
        <f t="array" ref="Z7">_xlfn.IFS(Q7="Ισχυρή","Ναι",Q7="Μερική","Ναι",Q7=" ","Όχι")</f>
        <v>Ναι</v>
      </c>
      <c r="AA7" s="10" t="str" cm="1">
        <f t="array" ref="AA7">_xlfn.IFS(R7="Ισχυρή","Ναι",R7="Μερική","Ναι",R7=" ","Όχι")</f>
        <v>Ναι</v>
      </c>
      <c r="AB7" s="10" t="str" cm="1">
        <f t="array" ref="AB7">_xlfn.IFS(S7="Ισχυρή","Ναι",S7="Μερική","Ναι",S7=" ","Όχι")</f>
        <v>Όχι</v>
      </c>
      <c r="AC7" s="10" t="str" cm="1">
        <f t="array" ref="AC7">_xlfn.IFS(T7="Ισχυρή","Ναι",T7="Μερική","Ναι",T7=" ","Όχι")</f>
        <v>Ναι</v>
      </c>
      <c r="AD7" s="10" t="str" cm="1">
        <f t="array" ref="AD7">_xlfn.IFS(U7="Ισχυρή","Ναι",U7="Μερική","Ναι",U7=" ","Όχι")</f>
        <v>Ναι</v>
      </c>
      <c r="AE7" s="10" t="str" cm="1">
        <f t="array" ref="AE7">_xlfn.IFS(V7="Ισχυρή","Ναι",V7="Μερική","Ναι",V7=" ","Όχι")</f>
        <v>Όχι</v>
      </c>
      <c r="AF7" s="10" t="str" cm="1">
        <f t="array" ref="AF7">_xlfn.IFS(W7="Ισχυρή","Ναι",W7="Μερική","Ναι",W7=" ","Όχι")</f>
        <v>Όχι</v>
      </c>
      <c r="AG7" s="10" t="str" cm="1">
        <f t="array" ref="AG7">_xlfn.IFS(X7="Ισχυρή","Ναι",X7="Μερική","Ναι",X7=" ","Όχι")</f>
        <v>Όχι</v>
      </c>
      <c r="AH7" s="10" t="str">
        <f>Σύνοψη_Μέτρων!Y10</f>
        <v>Ισχυρή</v>
      </c>
      <c r="AI7" s="10" t="str">
        <f>Σύνοψη_Μέτρων!Z10</f>
        <v>Ισχυρή</v>
      </c>
      <c r="AJ7" s="10" t="str">
        <f>Σύνοψη_Μέτρων!AA10</f>
        <v>Μερική</v>
      </c>
      <c r="AK7" s="10" t="str">
        <f>Σύνοψη_Μέτρων!AB10</f>
        <v xml:space="preserve"> </v>
      </c>
      <c r="AL7" s="10" t="str" cm="1">
        <f t="array" ref="AL7">_xlfn.IFS(AH7="Ισχυρή","Ναι",AH7="Μερική","Ναι",AH7=" ","Όχι")</f>
        <v>Ναι</v>
      </c>
      <c r="AM7" s="10" t="str" cm="1">
        <f t="array" ref="AM7">_xlfn.IFS(AI7="Ισχυρή","Ναι",AI7="Μερική","Ναι",AI7=" ","Όχι")</f>
        <v>Ναι</v>
      </c>
      <c r="AN7" s="10" t="str" cm="1">
        <f t="array" ref="AN7">_xlfn.IFS(AJ7="Ισχυρή","Ναι",AJ7="Μερική","Ναι",AJ7=" ","Όχι")</f>
        <v>Ναι</v>
      </c>
      <c r="AO7" s="10" t="str" cm="1">
        <f t="array" ref="AO7">_xlfn.IFS(AK7="Ισχυρή","Ναι",AK7="Μερική","Ναι",AK7=" ","Όχι")</f>
        <v>Όχι</v>
      </c>
      <c r="AP7" s="10" t="s">
        <v>217</v>
      </c>
      <c r="AQ7" s="10" t="s">
        <v>334</v>
      </c>
      <c r="AR7" s="10" t="s">
        <v>334</v>
      </c>
      <c r="AS7" s="10" t="s">
        <v>334</v>
      </c>
      <c r="AT7" s="10" t="s">
        <v>334</v>
      </c>
      <c r="AU7" s="10" t="str">
        <f t="shared" si="25"/>
        <v>x</v>
      </c>
      <c r="AV7" s="10" t="str">
        <f t="shared" si="5"/>
        <v/>
      </c>
      <c r="AW7" s="10" t="str">
        <f t="shared" si="6"/>
        <v/>
      </c>
      <c r="AX7" s="10" t="str">
        <f t="shared" si="7"/>
        <v/>
      </c>
      <c r="AY7" s="10" t="str">
        <f t="shared" si="8"/>
        <v/>
      </c>
      <c r="AZ7" s="10" t="s">
        <v>217</v>
      </c>
      <c r="BA7" s="10" t="s">
        <v>334</v>
      </c>
      <c r="BB7" s="10" t="str">
        <f t="shared" si="26"/>
        <v>x</v>
      </c>
      <c r="BC7" s="10" t="str">
        <f t="shared" si="9"/>
        <v/>
      </c>
      <c r="BD7" s="10" t="s">
        <v>334</v>
      </c>
      <c r="BE7" s="10" t="s">
        <v>334</v>
      </c>
      <c r="BF7" s="10" t="s">
        <v>334</v>
      </c>
      <c r="BG7" s="10" t="s">
        <v>334</v>
      </c>
      <c r="BH7" s="10" t="s">
        <v>217</v>
      </c>
      <c r="BI7" s="10" t="str">
        <f t="shared" si="27"/>
        <v/>
      </c>
      <c r="BJ7" s="10" t="str">
        <f t="shared" si="10"/>
        <v/>
      </c>
      <c r="BK7" s="10" t="str">
        <f t="shared" si="11"/>
        <v/>
      </c>
      <c r="BL7" s="10" t="str">
        <f t="shared" si="12"/>
        <v/>
      </c>
      <c r="BM7" s="10" t="str">
        <f t="shared" si="13"/>
        <v>x</v>
      </c>
      <c r="BN7" s="10" t="s">
        <v>334</v>
      </c>
      <c r="BO7" s="10" t="s">
        <v>334</v>
      </c>
      <c r="BP7" s="10" t="s">
        <v>334</v>
      </c>
      <c r="BQ7" s="10" t="s">
        <v>334</v>
      </c>
      <c r="BR7" s="10" t="s">
        <v>217</v>
      </c>
      <c r="BS7" s="10" t="str">
        <f t="shared" si="28"/>
        <v/>
      </c>
      <c r="BT7" s="10" t="str">
        <f t="shared" si="14"/>
        <v/>
      </c>
      <c r="BU7" s="10" t="str">
        <f t="shared" si="15"/>
        <v/>
      </c>
      <c r="BV7" s="10" t="str">
        <f t="shared" si="16"/>
        <v/>
      </c>
      <c r="BW7" s="10" t="str">
        <f t="shared" si="17"/>
        <v>x</v>
      </c>
      <c r="BX7" s="10" t="s">
        <v>334</v>
      </c>
      <c r="BY7" s="10" t="s">
        <v>334</v>
      </c>
      <c r="BZ7" s="10" t="s">
        <v>334</v>
      </c>
      <c r="CA7" s="10" t="s">
        <v>334</v>
      </c>
      <c r="CB7" s="10" t="s">
        <v>217</v>
      </c>
      <c r="CC7" s="10" t="str">
        <f t="shared" si="29"/>
        <v/>
      </c>
      <c r="CD7" s="10" t="str">
        <f t="shared" si="18"/>
        <v/>
      </c>
      <c r="CE7" s="10" t="str">
        <f t="shared" si="19"/>
        <v/>
      </c>
      <c r="CF7" s="10" t="str">
        <f t="shared" si="20"/>
        <v/>
      </c>
      <c r="CG7" s="10" t="str">
        <f t="shared" si="21"/>
        <v>x</v>
      </c>
      <c r="CH7" s="83" t="str">
        <f>HYPERLINK("[SUMPs_Measures_Selection_Tool_EL_enhanced.xlsx]ΥΥΣ!A1","Access to measure")</f>
        <v>Access to measure</v>
      </c>
    </row>
    <row r="8" spans="1:86" ht="30" customHeight="1" x14ac:dyDescent="0.35">
      <c r="A8" s="26" t="str">
        <f>A7</f>
        <v>ΥΥΣ</v>
      </c>
      <c r="B8" s="26" t="str">
        <f>B7</f>
        <v xml:space="preserve">Υψηλής ποιότητας υποδομές για συστήματα δημόσιων συγκοινωνιών υψηλής χωρητικότητας </v>
      </c>
      <c r="C8" s="5" t="str">
        <f>Σύνοψη_Μέτρων!C11</f>
        <v>Σύστημα μετρό</v>
      </c>
      <c r="D8" s="10" t="str">
        <f t="shared" si="22"/>
        <v>Ναι</v>
      </c>
      <c r="E8" s="10" t="str">
        <f t="shared" si="0"/>
        <v>Όχι</v>
      </c>
      <c r="F8" s="10" t="str">
        <f t="shared" si="1"/>
        <v>Όχι</v>
      </c>
      <c r="G8" s="10" t="str">
        <f t="shared" si="2"/>
        <v>Όχι</v>
      </c>
      <c r="H8" s="10" t="str">
        <f t="shared" si="3"/>
        <v>Όχι</v>
      </c>
      <c r="I8" s="10" t="str">
        <f t="shared" si="4"/>
        <v>Όχι</v>
      </c>
      <c r="J8" s="10" t="str">
        <f>Σύνοψη_Μέτρων!E11</f>
        <v>x</v>
      </c>
      <c r="K8" s="10" t="str">
        <f>Σύνοψη_Μέτρων!F11</f>
        <v xml:space="preserve"> </v>
      </c>
      <c r="L8" s="10" t="str">
        <f>Σύνοψη_Μέτρων!G11</f>
        <v xml:space="preserve"> </v>
      </c>
      <c r="M8" s="10" t="str">
        <f>Σύνοψη_Μέτρων!H11</f>
        <v xml:space="preserve"> </v>
      </c>
      <c r="N8" s="10" t="str">
        <f>Σύνοψη_Μέτρων!I11</f>
        <v xml:space="preserve"> </v>
      </c>
      <c r="O8" s="10" t="str">
        <f>Σύνοψη_Μέτρων!J11</f>
        <v xml:space="preserve"> </v>
      </c>
      <c r="P8" s="10" t="str">
        <f t="shared" ref="P8:P10" si="41">P7</f>
        <v>Ισχυρή</v>
      </c>
      <c r="Q8" s="10" t="str">
        <f t="shared" ref="Q8:Q10" si="42">Q7</f>
        <v>Μερική</v>
      </c>
      <c r="R8" s="10" t="str">
        <f t="shared" ref="R8:R10" si="43">R7</f>
        <v>Ισχυρή</v>
      </c>
      <c r="S8" s="10" t="str">
        <f t="shared" ref="S8:S10" si="44">S7</f>
        <v xml:space="preserve"> </v>
      </c>
      <c r="T8" s="10" t="str">
        <f t="shared" ref="T8:T10" si="45">T7</f>
        <v>Μερική</v>
      </c>
      <c r="U8" s="10" t="str">
        <f t="shared" ref="U8:U10" si="46">U7</f>
        <v>Ισχυρή</v>
      </c>
      <c r="V8" s="10" t="str">
        <f t="shared" ref="V8:V10" si="47">V7</f>
        <v xml:space="preserve"> </v>
      </c>
      <c r="W8" s="10" t="str">
        <f t="shared" ref="W8:W10" si="48">W7</f>
        <v xml:space="preserve"> </v>
      </c>
      <c r="X8" s="10" t="str">
        <f t="shared" ref="X8:X10" si="49">X7</f>
        <v xml:space="preserve"> </v>
      </c>
      <c r="Y8" s="10" t="str" cm="1">
        <f t="array" ref="Y8">_xlfn.IFS(P8="Ισχυρή","Ναι",P8="Μερική","Ναι",P8=" ","Όχι")</f>
        <v>Ναι</v>
      </c>
      <c r="Z8" s="10" t="str" cm="1">
        <f t="array" ref="Z8">_xlfn.IFS(Q8="Ισχυρή","Ναι",Q8="Μερική","Ναι",Q8=" ","Όχι")</f>
        <v>Ναι</v>
      </c>
      <c r="AA8" s="10" t="str" cm="1">
        <f t="array" ref="AA8">_xlfn.IFS(R8="Ισχυρή","Ναι",R8="Μερική","Ναι",R8=" ","Όχι")</f>
        <v>Ναι</v>
      </c>
      <c r="AB8" s="10" t="str" cm="1">
        <f t="array" ref="AB8">_xlfn.IFS(S8="Ισχυρή","Ναι",S8="Μερική","Ναι",S8=" ","Όχι")</f>
        <v>Όχι</v>
      </c>
      <c r="AC8" s="10" t="str" cm="1">
        <f t="array" ref="AC8">_xlfn.IFS(T8="Ισχυρή","Ναι",T8="Μερική","Ναι",T8=" ","Όχι")</f>
        <v>Ναι</v>
      </c>
      <c r="AD8" s="10" t="str" cm="1">
        <f t="array" ref="AD8">_xlfn.IFS(U8="Ισχυρή","Ναι",U8="Μερική","Ναι",U8=" ","Όχι")</f>
        <v>Ναι</v>
      </c>
      <c r="AE8" s="10" t="str" cm="1">
        <f t="array" ref="AE8">_xlfn.IFS(V8="Ισχυρή","Ναι",V8="Μερική","Ναι",V8=" ","Όχι")</f>
        <v>Όχι</v>
      </c>
      <c r="AF8" s="10" t="str" cm="1">
        <f t="array" ref="AF8">_xlfn.IFS(W8="Ισχυρή","Ναι",W8="Μερική","Ναι",W8=" ","Όχι")</f>
        <v>Όχι</v>
      </c>
      <c r="AG8" s="10" t="str" cm="1">
        <f t="array" ref="AG8">_xlfn.IFS(X8="Ισχυρή","Ναι",X8="Μερική","Ναι",X8=" ","Όχι")</f>
        <v>Όχι</v>
      </c>
      <c r="AH8" s="10" t="str">
        <f t="shared" ref="AH8:AH10" si="50">AH7</f>
        <v>Ισχυρή</v>
      </c>
      <c r="AI8" s="10" t="str">
        <f t="shared" ref="AI8:AI10" si="51">AI7</f>
        <v>Ισχυρή</v>
      </c>
      <c r="AJ8" s="10" t="str">
        <f t="shared" ref="AJ8:AJ10" si="52">AJ7</f>
        <v>Μερική</v>
      </c>
      <c r="AK8" s="10" t="str">
        <f t="shared" ref="AK8:AK10" si="53">AK7</f>
        <v xml:space="preserve"> </v>
      </c>
      <c r="AL8" s="10" t="str" cm="1">
        <f t="array" ref="AL8">_xlfn.IFS(AH8="Ισχυρή","Ναι",AH8="Μερική","Ναι",AH8=" ","Όχι")</f>
        <v>Ναι</v>
      </c>
      <c r="AM8" s="10" t="str" cm="1">
        <f t="array" ref="AM8">_xlfn.IFS(AI8="Ισχυρή","Ναι",AI8="Μερική","Ναι",AI8=" ","Όχι")</f>
        <v>Ναι</v>
      </c>
      <c r="AN8" s="10" t="str" cm="1">
        <f t="array" ref="AN8">_xlfn.IFS(AJ8="Ισχυρή","Ναι",AJ8="Μερική","Ναι",AJ8=" ","Όχι")</f>
        <v>Ναι</v>
      </c>
      <c r="AO8" s="10" t="str" cm="1">
        <f t="array" ref="AO8">_xlfn.IFS(AK8="Ισχυρή","Ναι",AK8="Μερική","Ναι",AK8=" ","Όχι")</f>
        <v>Όχι</v>
      </c>
      <c r="AP8" s="10" t="s">
        <v>217</v>
      </c>
      <c r="AQ8" s="10" t="s">
        <v>334</v>
      </c>
      <c r="AR8" s="10" t="s">
        <v>334</v>
      </c>
      <c r="AS8" s="10" t="s">
        <v>334</v>
      </c>
      <c r="AT8" s="10" t="s">
        <v>334</v>
      </c>
      <c r="AU8" s="10" t="str">
        <f t="shared" si="25"/>
        <v>x</v>
      </c>
      <c r="AV8" s="10" t="str">
        <f t="shared" si="5"/>
        <v/>
      </c>
      <c r="AW8" s="10" t="str">
        <f t="shared" si="6"/>
        <v/>
      </c>
      <c r="AX8" s="10" t="str">
        <f t="shared" si="7"/>
        <v/>
      </c>
      <c r="AY8" s="10" t="str">
        <f t="shared" si="8"/>
        <v/>
      </c>
      <c r="AZ8" s="10" t="s">
        <v>217</v>
      </c>
      <c r="BA8" s="10" t="s">
        <v>334</v>
      </c>
      <c r="BB8" s="10" t="str">
        <f t="shared" si="26"/>
        <v>x</v>
      </c>
      <c r="BC8" s="10" t="str">
        <f t="shared" si="9"/>
        <v/>
      </c>
      <c r="BD8" s="10" t="s">
        <v>334</v>
      </c>
      <c r="BE8" s="10" t="s">
        <v>334</v>
      </c>
      <c r="BF8" s="10" t="s">
        <v>334</v>
      </c>
      <c r="BG8" s="10" t="s">
        <v>334</v>
      </c>
      <c r="BH8" s="10" t="s">
        <v>217</v>
      </c>
      <c r="BI8" s="10" t="str">
        <f t="shared" si="27"/>
        <v/>
      </c>
      <c r="BJ8" s="10" t="str">
        <f t="shared" si="10"/>
        <v/>
      </c>
      <c r="BK8" s="10" t="str">
        <f t="shared" si="11"/>
        <v/>
      </c>
      <c r="BL8" s="10" t="str">
        <f t="shared" si="12"/>
        <v/>
      </c>
      <c r="BM8" s="10" t="str">
        <f t="shared" si="13"/>
        <v>x</v>
      </c>
      <c r="BN8" s="10" t="s">
        <v>334</v>
      </c>
      <c r="BO8" s="10" t="s">
        <v>334</v>
      </c>
      <c r="BP8" s="10" t="s">
        <v>334</v>
      </c>
      <c r="BQ8" s="10" t="s">
        <v>334</v>
      </c>
      <c r="BR8" s="10" t="s">
        <v>217</v>
      </c>
      <c r="BS8" s="10" t="str">
        <f t="shared" si="28"/>
        <v/>
      </c>
      <c r="BT8" s="10" t="str">
        <f t="shared" si="14"/>
        <v/>
      </c>
      <c r="BU8" s="10" t="str">
        <f t="shared" si="15"/>
        <v/>
      </c>
      <c r="BV8" s="10" t="str">
        <f t="shared" si="16"/>
        <v/>
      </c>
      <c r="BW8" s="10" t="str">
        <f t="shared" si="17"/>
        <v>x</v>
      </c>
      <c r="BX8" s="10" t="s">
        <v>334</v>
      </c>
      <c r="BY8" s="10" t="s">
        <v>334</v>
      </c>
      <c r="BZ8" s="10" t="s">
        <v>334</v>
      </c>
      <c r="CA8" s="10" t="s">
        <v>334</v>
      </c>
      <c r="CB8" s="10" t="s">
        <v>217</v>
      </c>
      <c r="CC8" s="10" t="str">
        <f t="shared" si="29"/>
        <v/>
      </c>
      <c r="CD8" s="10" t="str">
        <f t="shared" si="18"/>
        <v/>
      </c>
      <c r="CE8" s="10" t="str">
        <f t="shared" si="19"/>
        <v/>
      </c>
      <c r="CF8" s="10" t="str">
        <f t="shared" si="20"/>
        <v/>
      </c>
      <c r="CG8" s="10" t="str">
        <f t="shared" si="21"/>
        <v>x</v>
      </c>
      <c r="CH8" s="83" t="str">
        <f>HYPERLINK("[SUMPs_Measures_Selection_Tool_EL_enhanced.xlsx]ΥΥΣ!A1","Access to measure")</f>
        <v>Access to measure</v>
      </c>
    </row>
    <row r="9" spans="1:86" ht="30" customHeight="1" x14ac:dyDescent="0.35">
      <c r="A9" s="26" t="str">
        <f t="shared" ref="A9:A10" si="54">A8</f>
        <v>ΥΥΣ</v>
      </c>
      <c r="B9" s="26" t="str">
        <f t="shared" ref="B9" si="55">B8</f>
        <v xml:space="preserve">Υψηλής ποιότητας υποδομές για συστήματα δημόσιων συγκοινωνιών υψηλής χωρητικότητας </v>
      </c>
      <c r="C9" s="5" t="str">
        <f>Σύνοψη_Μέτρων!C12</f>
        <v xml:space="preserve">Ελαφρά σιδηροδρομικά συστήματα </v>
      </c>
      <c r="D9" s="10" t="str">
        <f t="shared" si="22"/>
        <v>Ναι</v>
      </c>
      <c r="E9" s="10" t="str">
        <f t="shared" si="0"/>
        <v>Όχι</v>
      </c>
      <c r="F9" s="10" t="str">
        <f t="shared" si="1"/>
        <v>Όχι</v>
      </c>
      <c r="G9" s="10" t="str">
        <f t="shared" si="2"/>
        <v>Όχι</v>
      </c>
      <c r="H9" s="10" t="str">
        <f t="shared" si="3"/>
        <v>Όχι</v>
      </c>
      <c r="I9" s="10" t="str">
        <f t="shared" si="4"/>
        <v>Όχι</v>
      </c>
      <c r="J9" s="10" t="str">
        <f>Σύνοψη_Μέτρων!E12</f>
        <v>x</v>
      </c>
      <c r="K9" s="10" t="str">
        <f>Σύνοψη_Μέτρων!F12</f>
        <v xml:space="preserve"> </v>
      </c>
      <c r="L9" s="10" t="str">
        <f>Σύνοψη_Μέτρων!G12</f>
        <v xml:space="preserve"> </v>
      </c>
      <c r="M9" s="10" t="str">
        <f>Σύνοψη_Μέτρων!H12</f>
        <v xml:space="preserve"> </v>
      </c>
      <c r="N9" s="10" t="str">
        <f>Σύνοψη_Μέτρων!I12</f>
        <v xml:space="preserve"> </v>
      </c>
      <c r="O9" s="10" t="str">
        <f>Σύνοψη_Μέτρων!J12</f>
        <v xml:space="preserve"> </v>
      </c>
      <c r="P9" s="10" t="str">
        <f t="shared" si="41"/>
        <v>Ισχυρή</v>
      </c>
      <c r="Q9" s="10" t="str">
        <f t="shared" si="42"/>
        <v>Μερική</v>
      </c>
      <c r="R9" s="10" t="str">
        <f t="shared" si="43"/>
        <v>Ισχυρή</v>
      </c>
      <c r="S9" s="10" t="str">
        <f t="shared" si="44"/>
        <v xml:space="preserve"> </v>
      </c>
      <c r="T9" s="10" t="str">
        <f t="shared" si="45"/>
        <v>Μερική</v>
      </c>
      <c r="U9" s="10" t="str">
        <f t="shared" si="46"/>
        <v>Ισχυρή</v>
      </c>
      <c r="V9" s="10" t="str">
        <f t="shared" si="47"/>
        <v xml:space="preserve"> </v>
      </c>
      <c r="W9" s="10" t="str">
        <f t="shared" si="48"/>
        <v xml:space="preserve"> </v>
      </c>
      <c r="X9" s="10" t="str">
        <f t="shared" si="49"/>
        <v xml:space="preserve"> </v>
      </c>
      <c r="Y9" s="10" t="str" cm="1">
        <f t="array" ref="Y9">_xlfn.IFS(P9="Ισχυρή","Ναι",P9="Μερική","Ναι",P9=" ","Όχι")</f>
        <v>Ναι</v>
      </c>
      <c r="Z9" s="10" t="str" cm="1">
        <f t="array" ref="Z9">_xlfn.IFS(Q9="Ισχυρή","Ναι",Q9="Μερική","Ναι",Q9=" ","Όχι")</f>
        <v>Ναι</v>
      </c>
      <c r="AA9" s="10" t="str" cm="1">
        <f t="array" ref="AA9">_xlfn.IFS(R9="Ισχυρή","Ναι",R9="Μερική","Ναι",R9=" ","Όχι")</f>
        <v>Ναι</v>
      </c>
      <c r="AB9" s="10" t="str" cm="1">
        <f t="array" ref="AB9">_xlfn.IFS(S9="Ισχυρή","Ναι",S9="Μερική","Ναι",S9=" ","Όχι")</f>
        <v>Όχι</v>
      </c>
      <c r="AC9" s="10" t="str" cm="1">
        <f t="array" ref="AC9">_xlfn.IFS(T9="Ισχυρή","Ναι",T9="Μερική","Ναι",T9=" ","Όχι")</f>
        <v>Ναι</v>
      </c>
      <c r="AD9" s="10" t="str" cm="1">
        <f t="array" ref="AD9">_xlfn.IFS(U9="Ισχυρή","Ναι",U9="Μερική","Ναι",U9=" ","Όχι")</f>
        <v>Ναι</v>
      </c>
      <c r="AE9" s="10" t="str" cm="1">
        <f t="array" ref="AE9">_xlfn.IFS(V9="Ισχυρή","Ναι",V9="Μερική","Ναι",V9=" ","Όχι")</f>
        <v>Όχι</v>
      </c>
      <c r="AF9" s="10" t="str" cm="1">
        <f t="array" ref="AF9">_xlfn.IFS(W9="Ισχυρή","Ναι",W9="Μερική","Ναι",W9=" ","Όχι")</f>
        <v>Όχι</v>
      </c>
      <c r="AG9" s="10" t="str" cm="1">
        <f t="array" ref="AG9">_xlfn.IFS(X9="Ισχυρή","Ναι",X9="Μερική","Ναι",X9=" ","Όχι")</f>
        <v>Όχι</v>
      </c>
      <c r="AH9" s="10" t="str">
        <f t="shared" si="50"/>
        <v>Ισχυρή</v>
      </c>
      <c r="AI9" s="10" t="str">
        <f t="shared" si="51"/>
        <v>Ισχυρή</v>
      </c>
      <c r="AJ9" s="10" t="str">
        <f t="shared" si="52"/>
        <v>Μερική</v>
      </c>
      <c r="AK9" s="10" t="str">
        <f t="shared" si="53"/>
        <v xml:space="preserve"> </v>
      </c>
      <c r="AL9" s="10" t="str" cm="1">
        <f t="array" ref="AL9">_xlfn.IFS(AH9="Ισχυρή","Ναι",AH9="Μερική","Ναι",AH9=" ","Όχι")</f>
        <v>Ναι</v>
      </c>
      <c r="AM9" s="10" t="str" cm="1">
        <f t="array" ref="AM9">_xlfn.IFS(AI9="Ισχυρή","Ναι",AI9="Μερική","Ναι",AI9=" ","Όχι")</f>
        <v>Ναι</v>
      </c>
      <c r="AN9" s="10" t="str" cm="1">
        <f t="array" ref="AN9">_xlfn.IFS(AJ9="Ισχυρή","Ναι",AJ9="Μερική","Ναι",AJ9=" ","Όχι")</f>
        <v>Ναι</v>
      </c>
      <c r="AO9" s="10" t="str" cm="1">
        <f t="array" ref="AO9">_xlfn.IFS(AK9="Ισχυρή","Ναι",AK9="Μερική","Ναι",AK9=" ","Όχι")</f>
        <v>Όχι</v>
      </c>
      <c r="AP9" s="10" t="s">
        <v>217</v>
      </c>
      <c r="AQ9" s="10" t="s">
        <v>334</v>
      </c>
      <c r="AR9" s="10" t="s">
        <v>334</v>
      </c>
      <c r="AS9" s="10" t="s">
        <v>334</v>
      </c>
      <c r="AT9" s="10" t="s">
        <v>334</v>
      </c>
      <c r="AU9" s="10" t="str">
        <f t="shared" si="25"/>
        <v>x</v>
      </c>
      <c r="AV9" s="10" t="str">
        <f t="shared" si="5"/>
        <v/>
      </c>
      <c r="AW9" s="10" t="str">
        <f t="shared" si="6"/>
        <v/>
      </c>
      <c r="AX9" s="10" t="str">
        <f t="shared" si="7"/>
        <v/>
      </c>
      <c r="AY9" s="10" t="str">
        <f t="shared" si="8"/>
        <v/>
      </c>
      <c r="AZ9" s="10" t="s">
        <v>217</v>
      </c>
      <c r="BA9" s="10" t="s">
        <v>334</v>
      </c>
      <c r="BB9" s="10" t="str">
        <f t="shared" si="26"/>
        <v>x</v>
      </c>
      <c r="BC9" s="10" t="str">
        <f t="shared" si="9"/>
        <v/>
      </c>
      <c r="BD9" s="10" t="s">
        <v>334</v>
      </c>
      <c r="BE9" s="10" t="s">
        <v>334</v>
      </c>
      <c r="BF9" s="10" t="s">
        <v>334</v>
      </c>
      <c r="BG9" s="10" t="s">
        <v>334</v>
      </c>
      <c r="BH9" s="10" t="s">
        <v>217</v>
      </c>
      <c r="BI9" s="10" t="str">
        <f t="shared" si="27"/>
        <v/>
      </c>
      <c r="BJ9" s="10" t="str">
        <f t="shared" si="10"/>
        <v/>
      </c>
      <c r="BK9" s="10" t="str">
        <f t="shared" si="11"/>
        <v/>
      </c>
      <c r="BL9" s="10" t="str">
        <f t="shared" si="12"/>
        <v/>
      </c>
      <c r="BM9" s="10" t="str">
        <f t="shared" si="13"/>
        <v>x</v>
      </c>
      <c r="BN9" s="10" t="s">
        <v>334</v>
      </c>
      <c r="BO9" s="10" t="s">
        <v>334</v>
      </c>
      <c r="BP9" s="10" t="s">
        <v>334</v>
      </c>
      <c r="BQ9" s="10" t="s">
        <v>334</v>
      </c>
      <c r="BR9" s="10" t="s">
        <v>217</v>
      </c>
      <c r="BS9" s="10" t="str">
        <f t="shared" si="28"/>
        <v/>
      </c>
      <c r="BT9" s="10" t="str">
        <f t="shared" si="14"/>
        <v/>
      </c>
      <c r="BU9" s="10" t="str">
        <f t="shared" si="15"/>
        <v/>
      </c>
      <c r="BV9" s="10" t="str">
        <f t="shared" si="16"/>
        <v/>
      </c>
      <c r="BW9" s="10" t="str">
        <f t="shared" si="17"/>
        <v>x</v>
      </c>
      <c r="BX9" s="10" t="s">
        <v>334</v>
      </c>
      <c r="BY9" s="10" t="s">
        <v>334</v>
      </c>
      <c r="BZ9" s="10" t="s">
        <v>334</v>
      </c>
      <c r="CA9" s="10" t="s">
        <v>334</v>
      </c>
      <c r="CB9" s="10" t="s">
        <v>217</v>
      </c>
      <c r="CC9" s="10" t="str">
        <f t="shared" si="29"/>
        <v/>
      </c>
      <c r="CD9" s="10" t="str">
        <f t="shared" si="18"/>
        <v/>
      </c>
      <c r="CE9" s="10" t="str">
        <f t="shared" si="19"/>
        <v/>
      </c>
      <c r="CF9" s="10" t="str">
        <f t="shared" si="20"/>
        <v/>
      </c>
      <c r="CG9" s="10" t="str">
        <f t="shared" si="21"/>
        <v>x</v>
      </c>
      <c r="CH9" s="83" t="str">
        <f>HYPERLINK("[SUMPs_Measures_Selection_Tool_EL_enhanced.xlsx]ΥΥΣ!A1","Access to measure")</f>
        <v>Access to measure</v>
      </c>
    </row>
    <row r="10" spans="1:86" ht="30" customHeight="1" x14ac:dyDescent="0.35">
      <c r="A10" s="26" t="str">
        <f t="shared" si="54"/>
        <v>ΥΥΣ</v>
      </c>
      <c r="B10" s="26" t="str">
        <f t="shared" ref="B10" si="56">B9</f>
        <v xml:space="preserve">Υψηλής ποιότητας υποδομές για συστήματα δημόσιων συγκοινωνιών υψηλής χωρητικότητας </v>
      </c>
      <c r="C10" s="5" t="str">
        <f>Σύνοψη_Μέτρων!C13</f>
        <v xml:space="preserve">Λεωφορείο ταχείας εξυπηρέτησης </v>
      </c>
      <c r="D10" s="10" t="str">
        <f t="shared" si="22"/>
        <v>Ναι</v>
      </c>
      <c r="E10" s="10" t="str">
        <f t="shared" si="0"/>
        <v>Ναι</v>
      </c>
      <c r="F10" s="10" t="str">
        <f t="shared" si="1"/>
        <v>Όχι</v>
      </c>
      <c r="G10" s="10" t="str">
        <f t="shared" si="2"/>
        <v>Όχι</v>
      </c>
      <c r="H10" s="10" t="str">
        <f t="shared" si="3"/>
        <v>Όχι</v>
      </c>
      <c r="I10" s="10" t="str">
        <f t="shared" si="4"/>
        <v>Όχι</v>
      </c>
      <c r="J10" s="10" t="str">
        <f>Σύνοψη_Μέτρων!E13</f>
        <v>x</v>
      </c>
      <c r="K10" s="10" t="str">
        <f>Σύνοψη_Μέτρων!F13</f>
        <v>x</v>
      </c>
      <c r="L10" s="10" t="str">
        <f>Σύνοψη_Μέτρων!G13</f>
        <v xml:space="preserve"> </v>
      </c>
      <c r="M10" s="10" t="str">
        <f>Σύνοψη_Μέτρων!H13</f>
        <v xml:space="preserve"> </v>
      </c>
      <c r="N10" s="10" t="str">
        <f>Σύνοψη_Μέτρων!I13</f>
        <v xml:space="preserve"> </v>
      </c>
      <c r="O10" s="10" t="str">
        <f>Σύνοψη_Μέτρων!J13</f>
        <v xml:space="preserve"> </v>
      </c>
      <c r="P10" s="10" t="str">
        <f t="shared" si="41"/>
        <v>Ισχυρή</v>
      </c>
      <c r="Q10" s="10" t="str">
        <f t="shared" si="42"/>
        <v>Μερική</v>
      </c>
      <c r="R10" s="10" t="str">
        <f t="shared" si="43"/>
        <v>Ισχυρή</v>
      </c>
      <c r="S10" s="10" t="str">
        <f t="shared" si="44"/>
        <v xml:space="preserve"> </v>
      </c>
      <c r="T10" s="10" t="str">
        <f t="shared" si="45"/>
        <v>Μερική</v>
      </c>
      <c r="U10" s="10" t="str">
        <f t="shared" si="46"/>
        <v>Ισχυρή</v>
      </c>
      <c r="V10" s="10" t="str">
        <f t="shared" si="47"/>
        <v xml:space="preserve"> </v>
      </c>
      <c r="W10" s="10" t="str">
        <f t="shared" si="48"/>
        <v xml:space="preserve"> </v>
      </c>
      <c r="X10" s="10" t="str">
        <f t="shared" si="49"/>
        <v xml:space="preserve"> </v>
      </c>
      <c r="Y10" s="10" t="str" cm="1">
        <f t="array" ref="Y10">_xlfn.IFS(P10="Ισχυρή","Ναι",P10="Μερική","Ναι",P10=" ","Όχι")</f>
        <v>Ναι</v>
      </c>
      <c r="Z10" s="10" t="str" cm="1">
        <f t="array" ref="Z10">_xlfn.IFS(Q10="Ισχυρή","Ναι",Q10="Μερική","Ναι",Q10=" ","Όχι")</f>
        <v>Ναι</v>
      </c>
      <c r="AA10" s="10" t="str" cm="1">
        <f t="array" ref="AA10">_xlfn.IFS(R10="Ισχυρή","Ναι",R10="Μερική","Ναι",R10=" ","Όχι")</f>
        <v>Ναι</v>
      </c>
      <c r="AB10" s="10" t="str" cm="1">
        <f t="array" ref="AB10">_xlfn.IFS(S10="Ισχυρή","Ναι",S10="Μερική","Ναι",S10=" ","Όχι")</f>
        <v>Όχι</v>
      </c>
      <c r="AC10" s="10" t="str" cm="1">
        <f t="array" ref="AC10">_xlfn.IFS(T10="Ισχυρή","Ναι",T10="Μερική","Ναι",T10=" ","Όχι")</f>
        <v>Ναι</v>
      </c>
      <c r="AD10" s="10" t="str" cm="1">
        <f t="array" ref="AD10">_xlfn.IFS(U10="Ισχυρή","Ναι",U10="Μερική","Ναι",U10=" ","Όχι")</f>
        <v>Ναι</v>
      </c>
      <c r="AE10" s="10" t="str" cm="1">
        <f t="array" ref="AE10">_xlfn.IFS(V10="Ισχυρή","Ναι",V10="Μερική","Ναι",V10=" ","Όχι")</f>
        <v>Όχι</v>
      </c>
      <c r="AF10" s="10" t="str" cm="1">
        <f t="array" ref="AF10">_xlfn.IFS(W10="Ισχυρή","Ναι",W10="Μερική","Ναι",W10=" ","Όχι")</f>
        <v>Όχι</v>
      </c>
      <c r="AG10" s="10" t="str" cm="1">
        <f t="array" ref="AG10">_xlfn.IFS(X10="Ισχυρή","Ναι",X10="Μερική","Ναι",X10=" ","Όχι")</f>
        <v>Όχι</v>
      </c>
      <c r="AH10" s="10" t="str">
        <f t="shared" si="50"/>
        <v>Ισχυρή</v>
      </c>
      <c r="AI10" s="10" t="str">
        <f t="shared" si="51"/>
        <v>Ισχυρή</v>
      </c>
      <c r="AJ10" s="10" t="str">
        <f t="shared" si="52"/>
        <v>Μερική</v>
      </c>
      <c r="AK10" s="10" t="str">
        <f t="shared" si="53"/>
        <v xml:space="preserve"> </v>
      </c>
      <c r="AL10" s="10" t="str" cm="1">
        <f t="array" ref="AL10">_xlfn.IFS(AH10="Ισχυρή","Ναι",AH10="Μερική","Ναι",AH10=" ","Όχι")</f>
        <v>Ναι</v>
      </c>
      <c r="AM10" s="10" t="str" cm="1">
        <f t="array" ref="AM10">_xlfn.IFS(AI10="Ισχυρή","Ναι",AI10="Μερική","Ναι",AI10=" ","Όχι")</f>
        <v>Ναι</v>
      </c>
      <c r="AN10" s="10" t="str" cm="1">
        <f t="array" ref="AN10">_xlfn.IFS(AJ10="Ισχυρή","Ναι",AJ10="Μερική","Ναι",AJ10=" ","Όχι")</f>
        <v>Ναι</v>
      </c>
      <c r="AO10" s="10" t="str" cm="1">
        <f t="array" ref="AO10">_xlfn.IFS(AK10="Ισχυρή","Ναι",AK10="Μερική","Ναι",AK10=" ","Όχι")</f>
        <v>Όχι</v>
      </c>
      <c r="AP10" s="10" t="s">
        <v>217</v>
      </c>
      <c r="AQ10" s="10" t="s">
        <v>334</v>
      </c>
      <c r="AR10" s="10" t="s">
        <v>334</v>
      </c>
      <c r="AS10" s="10" t="s">
        <v>334</v>
      </c>
      <c r="AT10" s="10" t="s">
        <v>334</v>
      </c>
      <c r="AU10" s="10" t="str">
        <f t="shared" si="25"/>
        <v>x</v>
      </c>
      <c r="AV10" s="10" t="str">
        <f t="shared" si="5"/>
        <v/>
      </c>
      <c r="AW10" s="10" t="str">
        <f t="shared" si="6"/>
        <v/>
      </c>
      <c r="AX10" s="10" t="str">
        <f t="shared" si="7"/>
        <v/>
      </c>
      <c r="AY10" s="10" t="str">
        <f t="shared" si="8"/>
        <v/>
      </c>
      <c r="AZ10" s="10" t="s">
        <v>217</v>
      </c>
      <c r="BA10" s="10" t="s">
        <v>334</v>
      </c>
      <c r="BB10" s="10" t="str">
        <f t="shared" si="26"/>
        <v>x</v>
      </c>
      <c r="BC10" s="10" t="str">
        <f t="shared" si="9"/>
        <v/>
      </c>
      <c r="BD10" s="10" t="s">
        <v>334</v>
      </c>
      <c r="BE10" s="10" t="s">
        <v>334</v>
      </c>
      <c r="BF10" s="10" t="s">
        <v>334</v>
      </c>
      <c r="BG10" s="10" t="s">
        <v>334</v>
      </c>
      <c r="BH10" s="10" t="s">
        <v>217</v>
      </c>
      <c r="BI10" s="10" t="str">
        <f t="shared" si="27"/>
        <v/>
      </c>
      <c r="BJ10" s="10" t="str">
        <f t="shared" si="10"/>
        <v/>
      </c>
      <c r="BK10" s="10" t="str">
        <f t="shared" si="11"/>
        <v/>
      </c>
      <c r="BL10" s="10" t="str">
        <f t="shared" si="12"/>
        <v/>
      </c>
      <c r="BM10" s="10" t="str">
        <f t="shared" si="13"/>
        <v>x</v>
      </c>
      <c r="BN10" s="10" t="s">
        <v>334</v>
      </c>
      <c r="BO10" s="10" t="s">
        <v>334</v>
      </c>
      <c r="BP10" s="10" t="s">
        <v>334</v>
      </c>
      <c r="BQ10" s="10" t="s">
        <v>334</v>
      </c>
      <c r="BR10" s="10" t="s">
        <v>217</v>
      </c>
      <c r="BS10" s="10" t="str">
        <f t="shared" si="28"/>
        <v/>
      </c>
      <c r="BT10" s="10" t="str">
        <f t="shared" si="14"/>
        <v/>
      </c>
      <c r="BU10" s="10" t="str">
        <f t="shared" si="15"/>
        <v/>
      </c>
      <c r="BV10" s="10" t="str">
        <f t="shared" si="16"/>
        <v/>
      </c>
      <c r="BW10" s="10" t="str">
        <f t="shared" si="17"/>
        <v>x</v>
      </c>
      <c r="BX10" s="10" t="s">
        <v>334</v>
      </c>
      <c r="BY10" s="10" t="s">
        <v>334</v>
      </c>
      <c r="BZ10" s="10" t="s">
        <v>334</v>
      </c>
      <c r="CA10" s="10" t="s">
        <v>334</v>
      </c>
      <c r="CB10" s="10" t="s">
        <v>217</v>
      </c>
      <c r="CC10" s="10" t="str">
        <f t="shared" si="29"/>
        <v/>
      </c>
      <c r="CD10" s="10" t="str">
        <f t="shared" si="18"/>
        <v/>
      </c>
      <c r="CE10" s="10" t="str">
        <f t="shared" si="19"/>
        <v/>
      </c>
      <c r="CF10" s="10" t="str">
        <f t="shared" si="20"/>
        <v/>
      </c>
      <c r="CG10" s="10" t="str">
        <f t="shared" si="21"/>
        <v>x</v>
      </c>
      <c r="CH10" s="83" t="str">
        <f>HYPERLINK("[SUMPs_Measures_Selection_Tool_EL_enhanced.xlsx]ΥΥΣ!A1","Access to measure")</f>
        <v>Access to measure</v>
      </c>
    </row>
    <row r="11" spans="1:86" ht="30" customHeight="1" x14ac:dyDescent="0.35">
      <c r="A11" s="25" t="str">
        <f>Σύνοψη_Μέτρων!A14</f>
        <v>ΣΥΔ</v>
      </c>
      <c r="B11" s="25" t="str">
        <f>Σύνοψη_Μέτρων!B14</f>
        <v>Υψηλής ποιότητας συνδέσεις υπεραστικών δημοσιών συγκοινωνιών</v>
      </c>
      <c r="C11" s="5" t="str">
        <f>Σύνοψη_Μέτρων!C14</f>
        <v xml:space="preserve">Κανονισμός λειτουργίας δημόσιων συγκοινωνιών </v>
      </c>
      <c r="D11" s="10" t="str">
        <f t="shared" si="22"/>
        <v>Όχι</v>
      </c>
      <c r="E11" s="10" t="str">
        <f t="shared" si="0"/>
        <v>Όχι</v>
      </c>
      <c r="F11" s="10" t="str">
        <f t="shared" si="1"/>
        <v>Όχι</v>
      </c>
      <c r="G11" s="10" t="str">
        <f t="shared" si="2"/>
        <v>Όχι</v>
      </c>
      <c r="H11" s="10" t="str">
        <f t="shared" si="3"/>
        <v>Ναι</v>
      </c>
      <c r="I11" s="10" t="str">
        <f t="shared" si="4"/>
        <v>Όχι</v>
      </c>
      <c r="J11" s="10" t="str">
        <f>Σύνοψη_Μέτρων!E14</f>
        <v xml:space="preserve"> </v>
      </c>
      <c r="K11" s="10" t="str">
        <f>Σύνοψη_Μέτρων!F14</f>
        <v xml:space="preserve"> </v>
      </c>
      <c r="L11" s="10" t="str">
        <f>Σύνοψη_Μέτρων!G14</f>
        <v xml:space="preserve"> </v>
      </c>
      <c r="M11" s="10" t="str">
        <f>Σύνοψη_Μέτρων!H14</f>
        <v xml:space="preserve"> </v>
      </c>
      <c r="N11" s="10" t="str">
        <f>Σύνοψη_Μέτρων!I14</f>
        <v>x</v>
      </c>
      <c r="O11" s="10" t="str">
        <f>Σύνοψη_Μέτρων!J14</f>
        <v xml:space="preserve"> </v>
      </c>
      <c r="P11" s="10" t="str">
        <f>Σύνοψη_Μέτρων!P14</f>
        <v>Ισχυρή</v>
      </c>
      <c r="Q11" s="10" t="str">
        <f>Σύνοψη_Μέτρων!Q14</f>
        <v>Μερική</v>
      </c>
      <c r="R11" s="10" t="str">
        <f>Σύνοψη_Μέτρων!R14</f>
        <v>Ισχυρή</v>
      </c>
      <c r="S11" s="10" t="str">
        <f>Σύνοψη_Μέτρων!S14</f>
        <v xml:space="preserve"> </v>
      </c>
      <c r="T11" s="10" t="str">
        <f>Σύνοψη_Μέτρων!T14</f>
        <v>Μερική</v>
      </c>
      <c r="U11" s="10" t="str">
        <f>Σύνοψη_Μέτρων!U14</f>
        <v>Ισχυρή</v>
      </c>
      <c r="V11" s="10" t="str">
        <f>Σύνοψη_Μέτρων!V14</f>
        <v xml:space="preserve"> </v>
      </c>
      <c r="W11" s="10" t="str">
        <f>Σύνοψη_Μέτρων!W14</f>
        <v xml:space="preserve"> </v>
      </c>
      <c r="X11" s="10" t="str">
        <f>Σύνοψη_Μέτρων!X14</f>
        <v xml:space="preserve"> </v>
      </c>
      <c r="Y11" s="10" t="str" cm="1">
        <f t="array" ref="Y11">_xlfn.IFS(P11="Ισχυρή","Ναι",P11="Μερική","Ναι",P11=" ","Όχι")</f>
        <v>Ναι</v>
      </c>
      <c r="Z11" s="10" t="str" cm="1">
        <f t="array" ref="Z11">_xlfn.IFS(Q11="Ισχυρή","Ναι",Q11="Μερική","Ναι",Q11=" ","Όχι")</f>
        <v>Ναι</v>
      </c>
      <c r="AA11" s="10" t="str" cm="1">
        <f t="array" ref="AA11">_xlfn.IFS(R11="Ισχυρή","Ναι",R11="Μερική","Ναι",R11=" ","Όχι")</f>
        <v>Ναι</v>
      </c>
      <c r="AB11" s="10" t="str" cm="1">
        <f t="array" ref="AB11">_xlfn.IFS(S11="Ισχυρή","Ναι",S11="Μερική","Ναι",S11=" ","Όχι")</f>
        <v>Όχι</v>
      </c>
      <c r="AC11" s="10" t="str" cm="1">
        <f t="array" ref="AC11">_xlfn.IFS(T11="Ισχυρή","Ναι",T11="Μερική","Ναι",T11=" ","Όχι")</f>
        <v>Ναι</v>
      </c>
      <c r="AD11" s="10" t="str" cm="1">
        <f t="array" ref="AD11">_xlfn.IFS(U11="Ισχυρή","Ναι",U11="Μερική","Ναι",U11=" ","Όχι")</f>
        <v>Ναι</v>
      </c>
      <c r="AE11" s="10" t="str" cm="1">
        <f t="array" ref="AE11">_xlfn.IFS(V11="Ισχυρή","Ναι",V11="Μερική","Ναι",V11=" ","Όχι")</f>
        <v>Όχι</v>
      </c>
      <c r="AF11" s="10" t="str" cm="1">
        <f t="array" ref="AF11">_xlfn.IFS(W11="Ισχυρή","Ναι",W11="Μερική","Ναι",W11=" ","Όχι")</f>
        <v>Όχι</v>
      </c>
      <c r="AG11" s="10" t="str" cm="1">
        <f t="array" ref="AG11">_xlfn.IFS(X11="Ισχυρή","Ναι",X11="Μερική","Ναι",X11=" ","Όχι")</f>
        <v>Όχι</v>
      </c>
      <c r="AH11" s="10" t="str">
        <f>Σύνοψη_Μέτρων!Y14</f>
        <v>Ισχυρή</v>
      </c>
      <c r="AI11" s="10" t="str">
        <f>Σύνοψη_Μέτρων!Z14</f>
        <v>Ισχυρή</v>
      </c>
      <c r="AJ11" s="10" t="str">
        <f>Σύνοψη_Μέτρων!AA14</f>
        <v>Μερική</v>
      </c>
      <c r="AK11" s="10" t="str">
        <f>Σύνοψη_Μέτρων!AB14</f>
        <v xml:space="preserve"> </v>
      </c>
      <c r="AL11" s="10" t="str" cm="1">
        <f t="array" ref="AL11">_xlfn.IFS(AH11="Ισχυρή","Ναι",AH11="Μερική","Ναι",AH11=" ","Όχι")</f>
        <v>Ναι</v>
      </c>
      <c r="AM11" s="10" t="str" cm="1">
        <f t="array" ref="AM11">_xlfn.IFS(AI11="Ισχυρή","Ναι",AI11="Μερική","Ναι",AI11=" ","Όχι")</f>
        <v>Ναι</v>
      </c>
      <c r="AN11" s="10" t="str" cm="1">
        <f t="array" ref="AN11">_xlfn.IFS(AJ11="Ισχυρή","Ναι",AJ11="Μερική","Ναι",AJ11=" ","Όχι")</f>
        <v>Ναι</v>
      </c>
      <c r="AO11" s="10" t="str" cm="1">
        <f t="array" ref="AO11">_xlfn.IFS(AK11="Ισχυρή","Ναι",AK11="Μερική","Ναι",AK11=" ","Όχι")</f>
        <v>Όχι</v>
      </c>
      <c r="AP11" s="10" t="s">
        <v>217</v>
      </c>
      <c r="AQ11" s="10" t="s">
        <v>334</v>
      </c>
      <c r="AR11" s="10" t="s">
        <v>334</v>
      </c>
      <c r="AS11" s="10" t="s">
        <v>334</v>
      </c>
      <c r="AT11" s="10" t="s">
        <v>334</v>
      </c>
      <c r="AU11" s="10" t="str">
        <f t="shared" si="25"/>
        <v>x</v>
      </c>
      <c r="AV11" s="10" t="str">
        <f t="shared" si="5"/>
        <v/>
      </c>
      <c r="AW11" s="10" t="str">
        <f t="shared" si="6"/>
        <v/>
      </c>
      <c r="AX11" s="10" t="str">
        <f t="shared" si="7"/>
        <v/>
      </c>
      <c r="AY11" s="10" t="str">
        <f t="shared" si="8"/>
        <v/>
      </c>
      <c r="AZ11" s="10" t="s">
        <v>217</v>
      </c>
      <c r="BA11" s="10" t="s">
        <v>334</v>
      </c>
      <c r="BB11" s="10" t="str">
        <f t="shared" si="26"/>
        <v>x</v>
      </c>
      <c r="BC11" s="10" t="str">
        <f t="shared" si="9"/>
        <v/>
      </c>
      <c r="BD11" s="10" t="s">
        <v>334</v>
      </c>
      <c r="BE11" s="10" t="s">
        <v>334</v>
      </c>
      <c r="BF11" s="10" t="s">
        <v>334</v>
      </c>
      <c r="BG11" s="10" t="s">
        <v>217</v>
      </c>
      <c r="BH11" s="10" t="s">
        <v>334</v>
      </c>
      <c r="BI11" s="10" t="str">
        <f t="shared" si="27"/>
        <v/>
      </c>
      <c r="BJ11" s="10" t="str">
        <f t="shared" si="10"/>
        <v/>
      </c>
      <c r="BK11" s="10" t="str">
        <f t="shared" si="11"/>
        <v/>
      </c>
      <c r="BL11" s="10" t="str">
        <f t="shared" si="12"/>
        <v>x</v>
      </c>
      <c r="BM11" s="10" t="str">
        <f t="shared" si="13"/>
        <v/>
      </c>
      <c r="BN11" s="10" t="s">
        <v>334</v>
      </c>
      <c r="BO11" s="10" t="s">
        <v>334</v>
      </c>
      <c r="BP11" s="10" t="s">
        <v>334</v>
      </c>
      <c r="BQ11" s="10" t="s">
        <v>217</v>
      </c>
      <c r="BR11" s="10" t="s">
        <v>334</v>
      </c>
      <c r="BS11" s="10" t="str">
        <f t="shared" si="28"/>
        <v/>
      </c>
      <c r="BT11" s="10" t="str">
        <f t="shared" si="14"/>
        <v/>
      </c>
      <c r="BU11" s="10" t="str">
        <f t="shared" si="15"/>
        <v/>
      </c>
      <c r="BV11" s="10" t="str">
        <f t="shared" si="16"/>
        <v>x</v>
      </c>
      <c r="BW11" s="10" t="str">
        <f t="shared" si="17"/>
        <v/>
      </c>
      <c r="BX11" s="10" t="s">
        <v>334</v>
      </c>
      <c r="BY11" s="10" t="s">
        <v>334</v>
      </c>
      <c r="BZ11" s="10" t="s">
        <v>334</v>
      </c>
      <c r="CA11" s="10" t="s">
        <v>334</v>
      </c>
      <c r="CB11" s="10" t="s">
        <v>217</v>
      </c>
      <c r="CC11" s="10" t="str">
        <f t="shared" si="29"/>
        <v/>
      </c>
      <c r="CD11" s="10" t="str">
        <f t="shared" si="18"/>
        <v/>
      </c>
      <c r="CE11" s="10" t="str">
        <f t="shared" si="19"/>
        <v/>
      </c>
      <c r="CF11" s="10" t="str">
        <f t="shared" si="20"/>
        <v/>
      </c>
      <c r="CG11" s="10" t="str">
        <f t="shared" si="21"/>
        <v>x</v>
      </c>
      <c r="CH11" s="83" t="str">
        <f>HYPERLINK("[SUMPs_Measures_Selection_Tool_EL_enhanced.xlsx]ΣΥΔ!A1","Access to measure")</f>
        <v>Access to measure</v>
      </c>
    </row>
    <row r="12" spans="1:86" ht="30" customHeight="1" x14ac:dyDescent="0.35">
      <c r="A12" s="25" t="str">
        <f>A11</f>
        <v>ΣΥΔ</v>
      </c>
      <c r="B12" s="25" t="str">
        <f>B11</f>
        <v>Υψηλής ποιότητας συνδέσεις υπεραστικών δημοσιών συγκοινωνιών</v>
      </c>
      <c r="C12" s="5" t="str">
        <f>Σύνοψη_Μέτρων!C15</f>
        <v>Ενίσχυση δικτύων και υπηρεσιών υπεραστικών δημόσιων συγκοινωνιών</v>
      </c>
      <c r="D12" s="10" t="str">
        <f t="shared" si="22"/>
        <v>Όχι</v>
      </c>
      <c r="E12" s="10" t="str">
        <f t="shared" si="0"/>
        <v>Όχι</v>
      </c>
      <c r="F12" s="10" t="str">
        <f t="shared" si="1"/>
        <v>Όχι</v>
      </c>
      <c r="G12" s="10" t="str">
        <f t="shared" si="2"/>
        <v>Όχι</v>
      </c>
      <c r="H12" s="10" t="str">
        <f t="shared" si="3"/>
        <v>Ναι</v>
      </c>
      <c r="I12" s="10" t="str">
        <f t="shared" si="4"/>
        <v>Όχι</v>
      </c>
      <c r="J12" s="10" t="str">
        <f>Σύνοψη_Μέτρων!E15</f>
        <v xml:space="preserve"> </v>
      </c>
      <c r="K12" s="10" t="str">
        <f>Σύνοψη_Μέτρων!F15</f>
        <v xml:space="preserve"> </v>
      </c>
      <c r="L12" s="10" t="str">
        <f>Σύνοψη_Μέτρων!G15</f>
        <v xml:space="preserve"> </v>
      </c>
      <c r="M12" s="10" t="str">
        <f>Σύνοψη_Μέτρων!H15</f>
        <v xml:space="preserve"> </v>
      </c>
      <c r="N12" s="10" t="str">
        <f>Σύνοψη_Μέτρων!I15</f>
        <v>x</v>
      </c>
      <c r="O12" s="10" t="str">
        <f>Σύνοψη_Μέτρων!J15</f>
        <v xml:space="preserve"> </v>
      </c>
      <c r="P12" s="10" t="str">
        <f t="shared" ref="P12:P13" si="57">P11</f>
        <v>Ισχυρή</v>
      </c>
      <c r="Q12" s="10" t="str">
        <f t="shared" ref="Q12:Q13" si="58">Q11</f>
        <v>Μερική</v>
      </c>
      <c r="R12" s="10" t="str">
        <f t="shared" ref="R12:R13" si="59">R11</f>
        <v>Ισχυρή</v>
      </c>
      <c r="S12" s="10" t="str">
        <f t="shared" ref="S12:S13" si="60">S11</f>
        <v xml:space="preserve"> </v>
      </c>
      <c r="T12" s="10" t="str">
        <f t="shared" ref="T12:T13" si="61">T11</f>
        <v>Μερική</v>
      </c>
      <c r="U12" s="10" t="str">
        <f t="shared" ref="U12:U13" si="62">U11</f>
        <v>Ισχυρή</v>
      </c>
      <c r="V12" s="10" t="str">
        <f t="shared" ref="V12:V13" si="63">V11</f>
        <v xml:space="preserve"> </v>
      </c>
      <c r="W12" s="10" t="str">
        <f t="shared" ref="W12:W13" si="64">W11</f>
        <v xml:space="preserve"> </v>
      </c>
      <c r="X12" s="10" t="str">
        <f t="shared" ref="X12:X13" si="65">X11</f>
        <v xml:space="preserve"> </v>
      </c>
      <c r="Y12" s="10" t="str" cm="1">
        <f t="array" ref="Y12">_xlfn.IFS(P12="Ισχυρή","Ναι",P12="Μερική","Ναι",P12=" ","Όχι")</f>
        <v>Ναι</v>
      </c>
      <c r="Z12" s="10" t="str" cm="1">
        <f t="array" ref="Z12">_xlfn.IFS(Q12="Ισχυρή","Ναι",Q12="Μερική","Ναι",Q12=" ","Όχι")</f>
        <v>Ναι</v>
      </c>
      <c r="AA12" s="10" t="str" cm="1">
        <f t="array" ref="AA12">_xlfn.IFS(R12="Ισχυρή","Ναι",R12="Μερική","Ναι",R12=" ","Όχι")</f>
        <v>Ναι</v>
      </c>
      <c r="AB12" s="10" t="str" cm="1">
        <f t="array" ref="AB12">_xlfn.IFS(S12="Ισχυρή","Ναι",S12="Μερική","Ναι",S12=" ","Όχι")</f>
        <v>Όχι</v>
      </c>
      <c r="AC12" s="10" t="str" cm="1">
        <f t="array" ref="AC12">_xlfn.IFS(T12="Ισχυρή","Ναι",T12="Μερική","Ναι",T12=" ","Όχι")</f>
        <v>Ναι</v>
      </c>
      <c r="AD12" s="10" t="str" cm="1">
        <f t="array" ref="AD12">_xlfn.IFS(U12="Ισχυρή","Ναι",U12="Μερική","Ναι",U12=" ","Όχι")</f>
        <v>Ναι</v>
      </c>
      <c r="AE12" s="10" t="str" cm="1">
        <f t="array" ref="AE12">_xlfn.IFS(V12="Ισχυρή","Ναι",V12="Μερική","Ναι",V12=" ","Όχι")</f>
        <v>Όχι</v>
      </c>
      <c r="AF12" s="10" t="str" cm="1">
        <f t="array" ref="AF12">_xlfn.IFS(W12="Ισχυρή","Ναι",W12="Μερική","Ναι",W12=" ","Όχι")</f>
        <v>Όχι</v>
      </c>
      <c r="AG12" s="10" t="str" cm="1">
        <f t="array" ref="AG12">_xlfn.IFS(X12="Ισχυρή","Ναι",X12="Μερική","Ναι",X12=" ","Όχι")</f>
        <v>Όχι</v>
      </c>
      <c r="AH12" s="10" t="str">
        <f t="shared" ref="AH12:AH13" si="66">AH11</f>
        <v>Ισχυρή</v>
      </c>
      <c r="AI12" s="10" t="str">
        <f t="shared" ref="AI12:AI13" si="67">AI11</f>
        <v>Ισχυρή</v>
      </c>
      <c r="AJ12" s="10" t="str">
        <f t="shared" ref="AJ12:AJ13" si="68">AJ11</f>
        <v>Μερική</v>
      </c>
      <c r="AK12" s="10" t="str">
        <f t="shared" ref="AK12:AK13" si="69">AK11</f>
        <v xml:space="preserve"> </v>
      </c>
      <c r="AL12" s="10" t="str" cm="1">
        <f t="array" ref="AL12">_xlfn.IFS(AH12="Ισχυρή","Ναι",AH12="Μερική","Ναι",AH12=" ","Όχι")</f>
        <v>Ναι</v>
      </c>
      <c r="AM12" s="10" t="str" cm="1">
        <f t="array" ref="AM12">_xlfn.IFS(AI12="Ισχυρή","Ναι",AI12="Μερική","Ναι",AI12=" ","Όχι")</f>
        <v>Ναι</v>
      </c>
      <c r="AN12" s="10" t="str" cm="1">
        <f t="array" ref="AN12">_xlfn.IFS(AJ12="Ισχυρή","Ναι",AJ12="Μερική","Ναι",AJ12=" ","Όχι")</f>
        <v>Ναι</v>
      </c>
      <c r="AO12" s="10" t="str" cm="1">
        <f t="array" ref="AO12">_xlfn.IFS(AK12="Ισχυρή","Ναι",AK12="Μερική","Ναι",AK12=" ","Όχι")</f>
        <v>Όχι</v>
      </c>
      <c r="AP12" s="10" t="s">
        <v>217</v>
      </c>
      <c r="AQ12" s="10" t="s">
        <v>334</v>
      </c>
      <c r="AR12" s="10" t="s">
        <v>334</v>
      </c>
      <c r="AS12" s="10" t="s">
        <v>334</v>
      </c>
      <c r="AT12" s="10" t="s">
        <v>334</v>
      </c>
      <c r="AU12" s="10" t="str">
        <f t="shared" si="25"/>
        <v>x</v>
      </c>
      <c r="AV12" s="10" t="str">
        <f t="shared" si="5"/>
        <v/>
      </c>
      <c r="AW12" s="10" t="str">
        <f t="shared" si="6"/>
        <v/>
      </c>
      <c r="AX12" s="10" t="str">
        <f t="shared" si="7"/>
        <v/>
      </c>
      <c r="AY12" s="10" t="str">
        <f t="shared" si="8"/>
        <v/>
      </c>
      <c r="AZ12" s="10" t="s">
        <v>217</v>
      </c>
      <c r="BA12" s="10" t="s">
        <v>334</v>
      </c>
      <c r="BB12" s="10" t="str">
        <f t="shared" si="26"/>
        <v>x</v>
      </c>
      <c r="BC12" s="10" t="str">
        <f t="shared" si="9"/>
        <v/>
      </c>
      <c r="BD12" s="10" t="s">
        <v>334</v>
      </c>
      <c r="BE12" s="10" t="s">
        <v>334</v>
      </c>
      <c r="BF12" s="10" t="s">
        <v>334</v>
      </c>
      <c r="BG12" s="10" t="s">
        <v>217</v>
      </c>
      <c r="BH12" s="10" t="s">
        <v>334</v>
      </c>
      <c r="BI12" s="10" t="str">
        <f t="shared" si="27"/>
        <v/>
      </c>
      <c r="BJ12" s="10" t="str">
        <f t="shared" si="10"/>
        <v/>
      </c>
      <c r="BK12" s="10" t="str">
        <f t="shared" si="11"/>
        <v/>
      </c>
      <c r="BL12" s="10" t="str">
        <f t="shared" si="12"/>
        <v>x</v>
      </c>
      <c r="BM12" s="10" t="str">
        <f t="shared" si="13"/>
        <v/>
      </c>
      <c r="BN12" s="10" t="s">
        <v>334</v>
      </c>
      <c r="BO12" s="10" t="s">
        <v>334</v>
      </c>
      <c r="BP12" s="10" t="s">
        <v>334</v>
      </c>
      <c r="BQ12" s="10" t="s">
        <v>217</v>
      </c>
      <c r="BR12" s="10" t="s">
        <v>334</v>
      </c>
      <c r="BS12" s="10" t="str">
        <f t="shared" si="28"/>
        <v/>
      </c>
      <c r="BT12" s="10" t="str">
        <f t="shared" si="14"/>
        <v/>
      </c>
      <c r="BU12" s="10" t="str">
        <f t="shared" si="15"/>
        <v/>
      </c>
      <c r="BV12" s="10" t="str">
        <f t="shared" si="16"/>
        <v>x</v>
      </c>
      <c r="BW12" s="10" t="str">
        <f t="shared" si="17"/>
        <v/>
      </c>
      <c r="BX12" s="10" t="s">
        <v>334</v>
      </c>
      <c r="BY12" s="10" t="s">
        <v>334</v>
      </c>
      <c r="BZ12" s="10" t="s">
        <v>334</v>
      </c>
      <c r="CA12" s="10" t="s">
        <v>334</v>
      </c>
      <c r="CB12" s="10" t="s">
        <v>217</v>
      </c>
      <c r="CC12" s="10" t="str">
        <f t="shared" si="29"/>
        <v/>
      </c>
      <c r="CD12" s="10" t="str">
        <f t="shared" si="18"/>
        <v/>
      </c>
      <c r="CE12" s="10" t="str">
        <f t="shared" si="19"/>
        <v/>
      </c>
      <c r="CF12" s="10" t="str">
        <f t="shared" si="20"/>
        <v/>
      </c>
      <c r="CG12" s="10" t="str">
        <f t="shared" si="21"/>
        <v>x</v>
      </c>
      <c r="CH12" s="83" t="str">
        <f>HYPERLINK("[SUMPs_Measures_Selection_Tool_EL_enhanced.xlsx]ΣΥΔ!A1","Access to measure")</f>
        <v>Access to measure</v>
      </c>
    </row>
    <row r="13" spans="1:86" ht="30" customHeight="1" x14ac:dyDescent="0.35">
      <c r="A13" s="25" t="str">
        <f>A12</f>
        <v>ΣΥΔ</v>
      </c>
      <c r="B13" s="25" t="str">
        <f>B12</f>
        <v>Υψηλής ποιότητας συνδέσεις υπεραστικών δημοσιών συγκοινωνιών</v>
      </c>
      <c r="C13" s="5" t="str">
        <f>Σύνοψη_Μέτρων!C16</f>
        <v xml:space="preserve">Τιμολόγηση δημόσιων συγκοινωνιών </v>
      </c>
      <c r="D13" s="10" t="str">
        <f t="shared" si="22"/>
        <v>Όχι</v>
      </c>
      <c r="E13" s="10" t="str">
        <f t="shared" si="0"/>
        <v>Όχι</v>
      </c>
      <c r="F13" s="10" t="str">
        <f t="shared" si="1"/>
        <v>Όχι</v>
      </c>
      <c r="G13" s="10" t="str">
        <f t="shared" si="2"/>
        <v>Όχι</v>
      </c>
      <c r="H13" s="10" t="str">
        <f t="shared" si="3"/>
        <v>Ναι</v>
      </c>
      <c r="I13" s="10" t="str">
        <f t="shared" si="4"/>
        <v>Όχι</v>
      </c>
      <c r="J13" s="10" t="str">
        <f>Σύνοψη_Μέτρων!E16</f>
        <v xml:space="preserve"> </v>
      </c>
      <c r="K13" s="10" t="str">
        <f>Σύνοψη_Μέτρων!F16</f>
        <v xml:space="preserve"> </v>
      </c>
      <c r="L13" s="10" t="str">
        <f>Σύνοψη_Μέτρων!G16</f>
        <v xml:space="preserve"> </v>
      </c>
      <c r="M13" s="10" t="str">
        <f>Σύνοψη_Μέτρων!H16</f>
        <v xml:space="preserve"> </v>
      </c>
      <c r="N13" s="10" t="str">
        <f>Σύνοψη_Μέτρων!I16</f>
        <v>x</v>
      </c>
      <c r="O13" s="10" t="str">
        <f>Σύνοψη_Μέτρων!J16</f>
        <v xml:space="preserve"> </v>
      </c>
      <c r="P13" s="10" t="str">
        <f t="shared" si="57"/>
        <v>Ισχυρή</v>
      </c>
      <c r="Q13" s="10" t="str">
        <f t="shared" si="58"/>
        <v>Μερική</v>
      </c>
      <c r="R13" s="10" t="str">
        <f t="shared" si="59"/>
        <v>Ισχυρή</v>
      </c>
      <c r="S13" s="10" t="str">
        <f t="shared" si="60"/>
        <v xml:space="preserve"> </v>
      </c>
      <c r="T13" s="10" t="str">
        <f t="shared" si="61"/>
        <v>Μερική</v>
      </c>
      <c r="U13" s="10" t="str">
        <f t="shared" si="62"/>
        <v>Ισχυρή</v>
      </c>
      <c r="V13" s="10" t="str">
        <f t="shared" si="63"/>
        <v xml:space="preserve"> </v>
      </c>
      <c r="W13" s="10" t="str">
        <f t="shared" si="64"/>
        <v xml:space="preserve"> </v>
      </c>
      <c r="X13" s="10" t="str">
        <f t="shared" si="65"/>
        <v xml:space="preserve"> </v>
      </c>
      <c r="Y13" s="10" t="str" cm="1">
        <f t="array" ref="Y13">_xlfn.IFS(P13="Ισχυρή","Ναι",P13="Μερική","Ναι",P13=" ","Όχι")</f>
        <v>Ναι</v>
      </c>
      <c r="Z13" s="10" t="str" cm="1">
        <f t="array" ref="Z13">_xlfn.IFS(Q13="Ισχυρή","Ναι",Q13="Μερική","Ναι",Q13=" ","Όχι")</f>
        <v>Ναι</v>
      </c>
      <c r="AA13" s="10" t="str" cm="1">
        <f t="array" ref="AA13">_xlfn.IFS(R13="Ισχυρή","Ναι",R13="Μερική","Ναι",R13=" ","Όχι")</f>
        <v>Ναι</v>
      </c>
      <c r="AB13" s="10" t="str" cm="1">
        <f t="array" ref="AB13">_xlfn.IFS(S13="Ισχυρή","Ναι",S13="Μερική","Ναι",S13=" ","Όχι")</f>
        <v>Όχι</v>
      </c>
      <c r="AC13" s="10" t="str" cm="1">
        <f t="array" ref="AC13">_xlfn.IFS(T13="Ισχυρή","Ναι",T13="Μερική","Ναι",T13=" ","Όχι")</f>
        <v>Ναι</v>
      </c>
      <c r="AD13" s="10" t="str" cm="1">
        <f t="array" ref="AD13">_xlfn.IFS(U13="Ισχυρή","Ναι",U13="Μερική","Ναι",U13=" ","Όχι")</f>
        <v>Ναι</v>
      </c>
      <c r="AE13" s="10" t="str" cm="1">
        <f t="array" ref="AE13">_xlfn.IFS(V13="Ισχυρή","Ναι",V13="Μερική","Ναι",V13=" ","Όχι")</f>
        <v>Όχι</v>
      </c>
      <c r="AF13" s="10" t="str" cm="1">
        <f t="array" ref="AF13">_xlfn.IFS(W13="Ισχυρή","Ναι",W13="Μερική","Ναι",W13=" ","Όχι")</f>
        <v>Όχι</v>
      </c>
      <c r="AG13" s="10" t="str" cm="1">
        <f t="array" ref="AG13">_xlfn.IFS(X13="Ισχυρή","Ναι",X13="Μερική","Ναι",X13=" ","Όχι")</f>
        <v>Όχι</v>
      </c>
      <c r="AH13" s="10" t="str">
        <f t="shared" si="66"/>
        <v>Ισχυρή</v>
      </c>
      <c r="AI13" s="10" t="str">
        <f t="shared" si="67"/>
        <v>Ισχυρή</v>
      </c>
      <c r="AJ13" s="10" t="str">
        <f t="shared" si="68"/>
        <v>Μερική</v>
      </c>
      <c r="AK13" s="10" t="str">
        <f t="shared" si="69"/>
        <v xml:space="preserve"> </v>
      </c>
      <c r="AL13" s="10" t="str" cm="1">
        <f t="array" ref="AL13">_xlfn.IFS(AH13="Ισχυρή","Ναι",AH13="Μερική","Ναι",AH13=" ","Όχι")</f>
        <v>Ναι</v>
      </c>
      <c r="AM13" s="10" t="str" cm="1">
        <f t="array" ref="AM13">_xlfn.IFS(AI13="Ισχυρή","Ναι",AI13="Μερική","Ναι",AI13=" ","Όχι")</f>
        <v>Ναι</v>
      </c>
      <c r="AN13" s="10" t="str" cm="1">
        <f t="array" ref="AN13">_xlfn.IFS(AJ13="Ισχυρή","Ναι",AJ13="Μερική","Ναι",AJ13=" ","Όχι")</f>
        <v>Ναι</v>
      </c>
      <c r="AO13" s="10" t="str" cm="1">
        <f t="array" ref="AO13">_xlfn.IFS(AK13="Ισχυρή","Ναι",AK13="Μερική","Ναι",AK13=" ","Όχι")</f>
        <v>Όχι</v>
      </c>
      <c r="AP13" s="10" t="s">
        <v>217</v>
      </c>
      <c r="AQ13" s="10" t="s">
        <v>334</v>
      </c>
      <c r="AR13" s="10" t="s">
        <v>334</v>
      </c>
      <c r="AS13" s="10" t="s">
        <v>334</v>
      </c>
      <c r="AT13" s="10" t="s">
        <v>334</v>
      </c>
      <c r="AU13" s="10" t="str">
        <f t="shared" si="25"/>
        <v>x</v>
      </c>
      <c r="AV13" s="10" t="str">
        <f t="shared" si="5"/>
        <v/>
      </c>
      <c r="AW13" s="10" t="str">
        <f t="shared" si="6"/>
        <v/>
      </c>
      <c r="AX13" s="10" t="str">
        <f t="shared" si="7"/>
        <v/>
      </c>
      <c r="AY13" s="10" t="str">
        <f t="shared" si="8"/>
        <v/>
      </c>
      <c r="AZ13" s="10" t="s">
        <v>217</v>
      </c>
      <c r="BA13" s="10" t="s">
        <v>334</v>
      </c>
      <c r="BB13" s="10" t="str">
        <f t="shared" si="26"/>
        <v>x</v>
      </c>
      <c r="BC13" s="10" t="str">
        <f t="shared" si="9"/>
        <v/>
      </c>
      <c r="BD13" s="10" t="s">
        <v>334</v>
      </c>
      <c r="BE13" s="10" t="s">
        <v>334</v>
      </c>
      <c r="BF13" s="10" t="s">
        <v>334</v>
      </c>
      <c r="BG13" s="10" t="s">
        <v>217</v>
      </c>
      <c r="BH13" s="10" t="s">
        <v>334</v>
      </c>
      <c r="BI13" s="10" t="str">
        <f t="shared" si="27"/>
        <v/>
      </c>
      <c r="BJ13" s="10" t="str">
        <f t="shared" si="10"/>
        <v/>
      </c>
      <c r="BK13" s="10" t="str">
        <f t="shared" si="11"/>
        <v/>
      </c>
      <c r="BL13" s="10" t="str">
        <f t="shared" si="12"/>
        <v>x</v>
      </c>
      <c r="BM13" s="10" t="str">
        <f t="shared" si="13"/>
        <v/>
      </c>
      <c r="BN13" s="10" t="s">
        <v>334</v>
      </c>
      <c r="BO13" s="10" t="s">
        <v>334</v>
      </c>
      <c r="BP13" s="10" t="s">
        <v>334</v>
      </c>
      <c r="BQ13" s="10" t="s">
        <v>217</v>
      </c>
      <c r="BR13" s="10" t="s">
        <v>334</v>
      </c>
      <c r="BS13" s="10" t="str">
        <f t="shared" si="28"/>
        <v/>
      </c>
      <c r="BT13" s="10" t="str">
        <f t="shared" si="14"/>
        <v/>
      </c>
      <c r="BU13" s="10" t="str">
        <f t="shared" si="15"/>
        <v/>
      </c>
      <c r="BV13" s="10" t="str">
        <f t="shared" si="16"/>
        <v>x</v>
      </c>
      <c r="BW13" s="10" t="str">
        <f t="shared" si="17"/>
        <v/>
      </c>
      <c r="BX13" s="10" t="s">
        <v>334</v>
      </c>
      <c r="BY13" s="10" t="s">
        <v>334</v>
      </c>
      <c r="BZ13" s="10" t="s">
        <v>334</v>
      </c>
      <c r="CA13" s="10" t="s">
        <v>334</v>
      </c>
      <c r="CB13" s="10" t="s">
        <v>217</v>
      </c>
      <c r="CC13" s="10" t="str">
        <f t="shared" si="29"/>
        <v/>
      </c>
      <c r="CD13" s="10" t="str">
        <f t="shared" si="18"/>
        <v/>
      </c>
      <c r="CE13" s="10" t="str">
        <f t="shared" si="19"/>
        <v/>
      </c>
      <c r="CF13" s="10" t="str">
        <f t="shared" si="20"/>
        <v/>
      </c>
      <c r="CG13" s="10" t="str">
        <f t="shared" si="21"/>
        <v>x</v>
      </c>
      <c r="CH13" s="83" t="str">
        <f>HYPERLINK("[SUMPs_Measures_Selection_Tool_EL_enhanced.xlsx]ΣΥΔ!A1","Access to measure")</f>
        <v>Access to measure</v>
      </c>
    </row>
    <row r="14" spans="1:86" ht="30" customHeight="1" x14ac:dyDescent="0.35">
      <c r="A14" s="26" t="str">
        <f>Σύνοψη_Μέτρων!A17</f>
        <v>ΔΠΚ</v>
      </c>
      <c r="B14" s="26" t="str">
        <f>Σύνοψη_Μέτρων!B17</f>
        <v>Ευρεία διαθεσιμότητα πληροφόρησης για τη βιώσιμη κινητικότητα σε προσβάσιμη μορφή</v>
      </c>
      <c r="C14" s="5" t="str">
        <f>Σύνοψη_Μέτρων!C17</f>
        <v>Οριζόντια και κατακόρυφη σήμανση</v>
      </c>
      <c r="D14" s="10" t="str">
        <f t="shared" si="22"/>
        <v>Ναι</v>
      </c>
      <c r="E14" s="10" t="str">
        <f t="shared" si="0"/>
        <v>Ναι</v>
      </c>
      <c r="F14" s="10" t="str">
        <f t="shared" si="1"/>
        <v>Ναι</v>
      </c>
      <c r="G14" s="10" t="str">
        <f t="shared" si="2"/>
        <v>Ναι</v>
      </c>
      <c r="H14" s="10" t="str">
        <f t="shared" si="3"/>
        <v>Ναι</v>
      </c>
      <c r="I14" s="10" t="str">
        <f t="shared" si="4"/>
        <v>Ναι</v>
      </c>
      <c r="J14" s="10" t="str">
        <f>Σύνοψη_Μέτρων!E17</f>
        <v>x</v>
      </c>
      <c r="K14" s="10" t="str">
        <f>Σύνοψη_Μέτρων!F17</f>
        <v>x</v>
      </c>
      <c r="L14" s="10" t="str">
        <f>Σύνοψη_Μέτρων!G17</f>
        <v>x</v>
      </c>
      <c r="M14" s="10" t="str">
        <f>Σύνοψη_Μέτρων!H17</f>
        <v>x</v>
      </c>
      <c r="N14" s="10" t="str">
        <f>Σύνοψη_Μέτρων!I17</f>
        <v>x</v>
      </c>
      <c r="O14" s="10" t="str">
        <f>Σύνοψη_Μέτρων!J17</f>
        <v>x</v>
      </c>
      <c r="P14" s="10" t="str">
        <f>Σύνοψη_Μέτρων!P17</f>
        <v>Ισχυρή</v>
      </c>
      <c r="Q14" s="10" t="str">
        <f>Σύνοψη_Μέτρων!Q17</f>
        <v>Ισχυρή</v>
      </c>
      <c r="R14" s="10" t="str">
        <f>Σύνοψη_Μέτρων!R17</f>
        <v>Ισχυρή</v>
      </c>
      <c r="S14" s="10" t="str">
        <f>Σύνοψη_Μέτρων!S17</f>
        <v xml:space="preserve"> </v>
      </c>
      <c r="T14" s="10" t="str">
        <f>Σύνοψη_Μέτρων!T17</f>
        <v>Μερική</v>
      </c>
      <c r="U14" s="10" t="str">
        <f>Σύνοψη_Μέτρων!U17</f>
        <v>Ισχυρή</v>
      </c>
      <c r="V14" s="10" t="str">
        <f>Σύνοψη_Μέτρων!V17</f>
        <v>Ισχυρή</v>
      </c>
      <c r="W14" s="10" t="str">
        <f>Σύνοψη_Μέτρων!W17</f>
        <v xml:space="preserve"> </v>
      </c>
      <c r="X14" s="10" t="str">
        <f>Σύνοψη_Μέτρων!X17</f>
        <v>Ισχυρή</v>
      </c>
      <c r="Y14" s="10" t="str" cm="1">
        <f t="array" ref="Y14">_xlfn.IFS(P14="Ισχυρή","Ναι",P14="Μερική","Ναι",P14=" ","Όχι")</f>
        <v>Ναι</v>
      </c>
      <c r="Z14" s="10" t="str" cm="1">
        <f t="array" ref="Z14">_xlfn.IFS(Q14="Ισχυρή","Ναι",Q14="Μερική","Ναι",Q14=" ","Όχι")</f>
        <v>Ναι</v>
      </c>
      <c r="AA14" s="10" t="str" cm="1">
        <f t="array" ref="AA14">_xlfn.IFS(R14="Ισχυρή","Ναι",R14="Μερική","Ναι",R14=" ","Όχι")</f>
        <v>Ναι</v>
      </c>
      <c r="AB14" s="10" t="str" cm="1">
        <f t="array" ref="AB14">_xlfn.IFS(S14="Ισχυρή","Ναι",S14="Μερική","Ναι",S14=" ","Όχι")</f>
        <v>Όχι</v>
      </c>
      <c r="AC14" s="10" t="str" cm="1">
        <f t="array" ref="AC14">_xlfn.IFS(T14="Ισχυρή","Ναι",T14="Μερική","Ναι",T14=" ","Όχι")</f>
        <v>Ναι</v>
      </c>
      <c r="AD14" s="10" t="str" cm="1">
        <f t="array" ref="AD14">_xlfn.IFS(U14="Ισχυρή","Ναι",U14="Μερική","Ναι",U14=" ","Όχι")</f>
        <v>Ναι</v>
      </c>
      <c r="AE14" s="10" t="str" cm="1">
        <f t="array" ref="AE14">_xlfn.IFS(V14="Ισχυρή","Ναι",V14="Μερική","Ναι",V14=" ","Όχι")</f>
        <v>Ναι</v>
      </c>
      <c r="AF14" s="10" t="str" cm="1">
        <f t="array" ref="AF14">_xlfn.IFS(W14="Ισχυρή","Ναι",W14="Μερική","Ναι",W14=" ","Όχι")</f>
        <v>Όχι</v>
      </c>
      <c r="AG14" s="10" t="str" cm="1">
        <f t="array" ref="AG14">_xlfn.IFS(X14="Ισχυρή","Ναι",X14="Μερική","Ναι",X14=" ","Όχι")</f>
        <v>Ναι</v>
      </c>
      <c r="AH14" s="10" t="str">
        <f>Σύνοψη_Μέτρων!Y17</f>
        <v>Ισχυρή</v>
      </c>
      <c r="AI14" s="10" t="str">
        <f>Σύνοψη_Μέτρων!Z17</f>
        <v>Μερική</v>
      </c>
      <c r="AJ14" s="10" t="str">
        <f>Σύνοψη_Μέτρων!AA17</f>
        <v>Ισχυρή</v>
      </c>
      <c r="AK14" s="10" t="str">
        <f>Σύνοψη_Μέτρων!AB17</f>
        <v xml:space="preserve"> </v>
      </c>
      <c r="AL14" s="10" t="str" cm="1">
        <f t="array" ref="AL14">_xlfn.IFS(AH14="Ισχυρή","Ναι",AH14="Μερική","Ναι",AH14=" ","Όχι")</f>
        <v>Ναι</v>
      </c>
      <c r="AM14" s="10" t="str" cm="1">
        <f t="array" ref="AM14">_xlfn.IFS(AI14="Ισχυρή","Ναι",AI14="Μερική","Ναι",AI14=" ","Όχι")</f>
        <v>Ναι</v>
      </c>
      <c r="AN14" s="10" t="str" cm="1">
        <f t="array" ref="AN14">_xlfn.IFS(AJ14="Ισχυρή","Ναι",AJ14="Μερική","Ναι",AJ14=" ","Όχι")</f>
        <v>Ναι</v>
      </c>
      <c r="AO14" s="10" t="str" cm="1">
        <f t="array" ref="AO14">_xlfn.IFS(AK14="Ισχυρή","Ναι",AK14="Μερική","Ναι",AK14=" ","Όχι")</f>
        <v>Όχι</v>
      </c>
      <c r="AP14" s="10" t="s">
        <v>334</v>
      </c>
      <c r="AQ14" s="10" t="s">
        <v>334</v>
      </c>
      <c r="AR14" s="10" t="s">
        <v>334</v>
      </c>
      <c r="AS14" s="10" t="s">
        <v>217</v>
      </c>
      <c r="AT14" s="10" t="s">
        <v>334</v>
      </c>
      <c r="AU14" s="10" t="str">
        <f t="shared" si="25"/>
        <v/>
      </c>
      <c r="AV14" s="10" t="str">
        <f t="shared" si="5"/>
        <v/>
      </c>
      <c r="AW14" s="10" t="str">
        <f t="shared" si="6"/>
        <v/>
      </c>
      <c r="AX14" s="10" t="str">
        <f t="shared" si="7"/>
        <v>x</v>
      </c>
      <c r="AY14" s="10" t="str">
        <f t="shared" si="8"/>
        <v/>
      </c>
      <c r="AZ14" s="10" t="s">
        <v>217</v>
      </c>
      <c r="BA14" s="10" t="s">
        <v>334</v>
      </c>
      <c r="BB14" s="10" t="str">
        <f t="shared" si="26"/>
        <v>x</v>
      </c>
      <c r="BC14" s="10" t="str">
        <f t="shared" si="9"/>
        <v/>
      </c>
      <c r="BD14" s="10" t="s">
        <v>217</v>
      </c>
      <c r="BE14" s="10" t="s">
        <v>334</v>
      </c>
      <c r="BF14" s="10" t="s">
        <v>334</v>
      </c>
      <c r="BG14" s="10" t="s">
        <v>334</v>
      </c>
      <c r="BH14" s="10" t="s">
        <v>334</v>
      </c>
      <c r="BI14" s="10" t="str">
        <f t="shared" si="27"/>
        <v>x</v>
      </c>
      <c r="BJ14" s="10" t="str">
        <f t="shared" si="10"/>
        <v/>
      </c>
      <c r="BK14" s="10" t="str">
        <f t="shared" si="11"/>
        <v/>
      </c>
      <c r="BL14" s="10" t="str">
        <f t="shared" si="12"/>
        <v/>
      </c>
      <c r="BM14" s="10" t="str">
        <f t="shared" si="13"/>
        <v/>
      </c>
      <c r="BN14" s="10" t="s">
        <v>217</v>
      </c>
      <c r="BO14" s="10" t="s">
        <v>334</v>
      </c>
      <c r="BP14" s="10" t="s">
        <v>334</v>
      </c>
      <c r="BQ14" s="10" t="s">
        <v>334</v>
      </c>
      <c r="BR14" s="10" t="s">
        <v>334</v>
      </c>
      <c r="BS14" s="10" t="str">
        <f t="shared" si="28"/>
        <v>x</v>
      </c>
      <c r="BT14" s="10" t="str">
        <f t="shared" si="14"/>
        <v/>
      </c>
      <c r="BU14" s="10" t="str">
        <f t="shared" si="15"/>
        <v/>
      </c>
      <c r="BV14" s="10" t="str">
        <f t="shared" si="16"/>
        <v/>
      </c>
      <c r="BW14" s="10" t="str">
        <f t="shared" si="17"/>
        <v/>
      </c>
      <c r="BX14" s="10" t="s">
        <v>217</v>
      </c>
      <c r="BY14" s="10" t="s">
        <v>334</v>
      </c>
      <c r="BZ14" s="10" t="s">
        <v>334</v>
      </c>
      <c r="CA14" s="10" t="s">
        <v>334</v>
      </c>
      <c r="CB14" s="10" t="s">
        <v>334</v>
      </c>
      <c r="CC14" s="10" t="str">
        <f t="shared" si="29"/>
        <v>x</v>
      </c>
      <c r="CD14" s="10" t="str">
        <f t="shared" si="18"/>
        <v/>
      </c>
      <c r="CE14" s="10" t="str">
        <f t="shared" si="19"/>
        <v/>
      </c>
      <c r="CF14" s="10" t="str">
        <f t="shared" si="20"/>
        <v/>
      </c>
      <c r="CG14" s="10" t="str">
        <f t="shared" si="21"/>
        <v/>
      </c>
      <c r="CH14" s="83" t="str">
        <f>HYPERLINK("[SUMPs_Measures_Selection_Tool_EL_enhanced.xlsx]ΔΠΚ!A1","Access to measure")</f>
        <v>Access to measure</v>
      </c>
    </row>
    <row r="15" spans="1:86" ht="30" customHeight="1" x14ac:dyDescent="0.35">
      <c r="A15" s="26" t="str">
        <f>A14</f>
        <v>ΔΠΚ</v>
      </c>
      <c r="B15" s="26" t="str">
        <f>B14</f>
        <v>Ευρεία διαθεσιμότητα πληροφόρησης για τη βιώσιμη κινητικότητα σε προσβάσιμη μορφή</v>
      </c>
      <c r="C15" s="5" t="str">
        <f>Σύνοψη_Μέτρων!C18</f>
        <v>Πινακίδες Μεταβλητών Μηνυμάτων</v>
      </c>
      <c r="D15" s="10" t="str">
        <f t="shared" si="22"/>
        <v>Ναι</v>
      </c>
      <c r="E15" s="10" t="str">
        <f t="shared" si="0"/>
        <v>Ναι</v>
      </c>
      <c r="F15" s="10" t="str">
        <f t="shared" si="1"/>
        <v>Ναι</v>
      </c>
      <c r="G15" s="10" t="str">
        <f t="shared" si="2"/>
        <v>Ναι</v>
      </c>
      <c r="H15" s="10" t="str">
        <f t="shared" si="3"/>
        <v>Ναι</v>
      </c>
      <c r="I15" s="10" t="str">
        <f t="shared" si="4"/>
        <v>Ναι</v>
      </c>
      <c r="J15" s="10" t="str">
        <f>Σύνοψη_Μέτρων!E18</f>
        <v>x</v>
      </c>
      <c r="K15" s="10" t="str">
        <f>Σύνοψη_Μέτρων!F18</f>
        <v>x</v>
      </c>
      <c r="L15" s="10" t="str">
        <f>Σύνοψη_Μέτρων!G18</f>
        <v>x</v>
      </c>
      <c r="M15" s="10" t="str">
        <f>Σύνοψη_Μέτρων!H18</f>
        <v>x</v>
      </c>
      <c r="N15" s="10" t="str">
        <f>Σύνοψη_Μέτρων!I18</f>
        <v>x</v>
      </c>
      <c r="O15" s="10" t="str">
        <f>Σύνοψη_Μέτρων!J18</f>
        <v>x</v>
      </c>
      <c r="P15" s="10" t="str">
        <f t="shared" ref="P15:P20" si="70">P14</f>
        <v>Ισχυρή</v>
      </c>
      <c r="Q15" s="10" t="str">
        <f t="shared" ref="Q15:Q20" si="71">Q14</f>
        <v>Ισχυρή</v>
      </c>
      <c r="R15" s="10" t="str">
        <f t="shared" ref="R15:R20" si="72">R14</f>
        <v>Ισχυρή</v>
      </c>
      <c r="S15" s="10" t="str">
        <f t="shared" ref="S15:S20" si="73">S14</f>
        <v xml:space="preserve"> </v>
      </c>
      <c r="T15" s="10" t="str">
        <f t="shared" ref="T15:T20" si="74">T14</f>
        <v>Μερική</v>
      </c>
      <c r="U15" s="10" t="str">
        <f t="shared" ref="U15:U20" si="75">U14</f>
        <v>Ισχυρή</v>
      </c>
      <c r="V15" s="10" t="str">
        <f t="shared" ref="V15:V20" si="76">V14</f>
        <v>Ισχυρή</v>
      </c>
      <c r="W15" s="10" t="str">
        <f t="shared" ref="W15:W20" si="77">W14</f>
        <v xml:space="preserve"> </v>
      </c>
      <c r="X15" s="10" t="str">
        <f t="shared" ref="X15:X20" si="78">X14</f>
        <v>Ισχυρή</v>
      </c>
      <c r="Y15" s="10" t="str" cm="1">
        <f t="array" ref="Y15">_xlfn.IFS(P15="Ισχυρή","Ναι",P15="Μερική","Ναι",P15=" ","Όχι")</f>
        <v>Ναι</v>
      </c>
      <c r="Z15" s="10" t="str" cm="1">
        <f t="array" ref="Z15">_xlfn.IFS(Q15="Ισχυρή","Ναι",Q15="Μερική","Ναι",Q15=" ","Όχι")</f>
        <v>Ναι</v>
      </c>
      <c r="AA15" s="10" t="str" cm="1">
        <f t="array" ref="AA15">_xlfn.IFS(R15="Ισχυρή","Ναι",R15="Μερική","Ναι",R15=" ","Όχι")</f>
        <v>Ναι</v>
      </c>
      <c r="AB15" s="10" t="str" cm="1">
        <f t="array" ref="AB15">_xlfn.IFS(S15="Ισχυρή","Ναι",S15="Μερική","Ναι",S15=" ","Όχι")</f>
        <v>Όχι</v>
      </c>
      <c r="AC15" s="10" t="str" cm="1">
        <f t="array" ref="AC15">_xlfn.IFS(T15="Ισχυρή","Ναι",T15="Μερική","Ναι",T15=" ","Όχι")</f>
        <v>Ναι</v>
      </c>
      <c r="AD15" s="10" t="str" cm="1">
        <f t="array" ref="AD15">_xlfn.IFS(U15="Ισχυρή","Ναι",U15="Μερική","Ναι",U15=" ","Όχι")</f>
        <v>Ναι</v>
      </c>
      <c r="AE15" s="10" t="str" cm="1">
        <f t="array" ref="AE15">_xlfn.IFS(V15="Ισχυρή","Ναι",V15="Μερική","Ναι",V15=" ","Όχι")</f>
        <v>Ναι</v>
      </c>
      <c r="AF15" s="10" t="str" cm="1">
        <f t="array" ref="AF15">_xlfn.IFS(W15="Ισχυρή","Ναι",W15="Μερική","Ναι",W15=" ","Όχι")</f>
        <v>Όχι</v>
      </c>
      <c r="AG15" s="10" t="str" cm="1">
        <f t="array" ref="AG15">_xlfn.IFS(X15="Ισχυρή","Ναι",X15="Μερική","Ναι",X15=" ","Όχι")</f>
        <v>Ναι</v>
      </c>
      <c r="AH15" s="10" t="str">
        <f t="shared" ref="AH15:AH20" si="79">AH14</f>
        <v>Ισχυρή</v>
      </c>
      <c r="AI15" s="10" t="str">
        <f t="shared" ref="AI15:AI20" si="80">AI14</f>
        <v>Μερική</v>
      </c>
      <c r="AJ15" s="10" t="str">
        <f t="shared" ref="AJ15:AJ20" si="81">AJ14</f>
        <v>Ισχυρή</v>
      </c>
      <c r="AK15" s="10" t="str">
        <f t="shared" ref="AK15:AK20" si="82">AK14</f>
        <v xml:space="preserve"> </v>
      </c>
      <c r="AL15" s="10" t="str" cm="1">
        <f t="array" ref="AL15">_xlfn.IFS(AH15="Ισχυρή","Ναι",AH15="Μερική","Ναι",AH15=" ","Όχι")</f>
        <v>Ναι</v>
      </c>
      <c r="AM15" s="10" t="str" cm="1">
        <f t="array" ref="AM15">_xlfn.IFS(AI15="Ισχυρή","Ναι",AI15="Μερική","Ναι",AI15=" ","Όχι")</f>
        <v>Ναι</v>
      </c>
      <c r="AN15" s="10" t="str" cm="1">
        <f t="array" ref="AN15">_xlfn.IFS(AJ15="Ισχυρή","Ναι",AJ15="Μερική","Ναι",AJ15=" ","Όχι")</f>
        <v>Ναι</v>
      </c>
      <c r="AO15" s="10" t="str" cm="1">
        <f t="array" ref="AO15">_xlfn.IFS(AK15="Ισχυρή","Ναι",AK15="Μερική","Ναι",AK15=" ","Όχι")</f>
        <v>Όχι</v>
      </c>
      <c r="AP15" s="10" t="s">
        <v>334</v>
      </c>
      <c r="AQ15" s="10" t="s">
        <v>334</v>
      </c>
      <c r="AR15" s="10" t="s">
        <v>334</v>
      </c>
      <c r="AS15" s="10" t="s">
        <v>217</v>
      </c>
      <c r="AT15" s="10" t="s">
        <v>334</v>
      </c>
      <c r="AU15" s="10" t="str">
        <f t="shared" si="25"/>
        <v/>
      </c>
      <c r="AV15" s="10" t="str">
        <f t="shared" si="5"/>
        <v/>
      </c>
      <c r="AW15" s="10" t="str">
        <f t="shared" si="6"/>
        <v/>
      </c>
      <c r="AX15" s="10" t="str">
        <f t="shared" si="7"/>
        <v>x</v>
      </c>
      <c r="AY15" s="10" t="str">
        <f t="shared" si="8"/>
        <v/>
      </c>
      <c r="AZ15" s="10" t="s">
        <v>217</v>
      </c>
      <c r="BA15" s="10" t="s">
        <v>334</v>
      </c>
      <c r="BB15" s="10" t="str">
        <f t="shared" si="26"/>
        <v>x</v>
      </c>
      <c r="BC15" s="10" t="str">
        <f t="shared" si="9"/>
        <v/>
      </c>
      <c r="BD15" s="10" t="s">
        <v>217</v>
      </c>
      <c r="BE15" s="10" t="s">
        <v>334</v>
      </c>
      <c r="BF15" s="10" t="s">
        <v>334</v>
      </c>
      <c r="BG15" s="10" t="s">
        <v>334</v>
      </c>
      <c r="BH15" s="10" t="s">
        <v>334</v>
      </c>
      <c r="BI15" s="10" t="str">
        <f t="shared" si="27"/>
        <v>x</v>
      </c>
      <c r="BJ15" s="10" t="str">
        <f t="shared" si="10"/>
        <v/>
      </c>
      <c r="BK15" s="10" t="str">
        <f t="shared" si="11"/>
        <v/>
      </c>
      <c r="BL15" s="10" t="str">
        <f t="shared" si="12"/>
        <v/>
      </c>
      <c r="BM15" s="10" t="str">
        <f t="shared" si="13"/>
        <v/>
      </c>
      <c r="BN15" s="10" t="s">
        <v>217</v>
      </c>
      <c r="BO15" s="10" t="s">
        <v>334</v>
      </c>
      <c r="BP15" s="10" t="s">
        <v>334</v>
      </c>
      <c r="BQ15" s="10" t="s">
        <v>334</v>
      </c>
      <c r="BR15" s="10" t="s">
        <v>334</v>
      </c>
      <c r="BS15" s="10" t="str">
        <f t="shared" si="28"/>
        <v>x</v>
      </c>
      <c r="BT15" s="10" t="str">
        <f t="shared" si="14"/>
        <v/>
      </c>
      <c r="BU15" s="10" t="str">
        <f t="shared" si="15"/>
        <v/>
      </c>
      <c r="BV15" s="10" t="str">
        <f t="shared" si="16"/>
        <v/>
      </c>
      <c r="BW15" s="10" t="str">
        <f t="shared" si="17"/>
        <v/>
      </c>
      <c r="BX15" s="10" t="s">
        <v>217</v>
      </c>
      <c r="BY15" s="10" t="s">
        <v>334</v>
      </c>
      <c r="BZ15" s="10" t="s">
        <v>334</v>
      </c>
      <c r="CA15" s="10" t="s">
        <v>334</v>
      </c>
      <c r="CB15" s="10" t="s">
        <v>334</v>
      </c>
      <c r="CC15" s="10" t="str">
        <f t="shared" si="29"/>
        <v>x</v>
      </c>
      <c r="CD15" s="10" t="str">
        <f t="shared" si="18"/>
        <v/>
      </c>
      <c r="CE15" s="10" t="str">
        <f t="shared" si="19"/>
        <v/>
      </c>
      <c r="CF15" s="10" t="str">
        <f t="shared" si="20"/>
        <v/>
      </c>
      <c r="CG15" s="10" t="str">
        <f t="shared" si="21"/>
        <v/>
      </c>
      <c r="CH15" s="83" t="str">
        <f>HYPERLINK("[SUMPs_Measures_Selection_Tool_EL_enhanced.xlsx]ΔΠΚ!A1","Access to measure")</f>
        <v>Access to measure</v>
      </c>
    </row>
    <row r="16" spans="1:86" ht="30" customHeight="1" x14ac:dyDescent="0.35">
      <c r="A16" s="26" t="str">
        <f t="shared" ref="A16:A20" si="83">A15</f>
        <v>ΔΠΚ</v>
      </c>
      <c r="B16" s="26" t="str">
        <f t="shared" ref="B16" si="84">B15</f>
        <v>Ευρεία διαθεσιμότητα πληροφόρησης για τη βιώσιμη κινητικότητα σε προσβάσιμη μορφή</v>
      </c>
      <c r="C16" s="5" t="str">
        <f>Σύνοψη_Μέτρων!C19</f>
        <v>Συμβατική πληροφόρηση για υπηρεσίες δημοσίων συγκοινωνιών</v>
      </c>
      <c r="D16" s="10" t="str">
        <f t="shared" si="22"/>
        <v>Ναι</v>
      </c>
      <c r="E16" s="10" t="str">
        <f t="shared" si="0"/>
        <v>Ναι</v>
      </c>
      <c r="F16" s="10" t="str">
        <f t="shared" si="1"/>
        <v>Ναι</v>
      </c>
      <c r="G16" s="10" t="str">
        <f t="shared" si="2"/>
        <v>Ναι</v>
      </c>
      <c r="H16" s="10" t="str">
        <f t="shared" si="3"/>
        <v>Ναι</v>
      </c>
      <c r="I16" s="10" t="str">
        <f t="shared" si="4"/>
        <v>Ναι</v>
      </c>
      <c r="J16" s="10" t="str">
        <f>Σύνοψη_Μέτρων!E19</f>
        <v>x</v>
      </c>
      <c r="K16" s="10" t="str">
        <f>Σύνοψη_Μέτρων!F19</f>
        <v>x</v>
      </c>
      <c r="L16" s="10" t="str">
        <f>Σύνοψη_Μέτρων!G19</f>
        <v>x</v>
      </c>
      <c r="M16" s="10" t="str">
        <f>Σύνοψη_Μέτρων!H19</f>
        <v>x</v>
      </c>
      <c r="N16" s="10" t="str">
        <f>Σύνοψη_Μέτρων!I19</f>
        <v>x</v>
      </c>
      <c r="O16" s="10" t="str">
        <f>Σύνοψη_Μέτρων!J19</f>
        <v>x</v>
      </c>
      <c r="P16" s="10" t="str">
        <f t="shared" si="70"/>
        <v>Ισχυρή</v>
      </c>
      <c r="Q16" s="10" t="str">
        <f t="shared" si="71"/>
        <v>Ισχυρή</v>
      </c>
      <c r="R16" s="10" t="str">
        <f t="shared" si="72"/>
        <v>Ισχυρή</v>
      </c>
      <c r="S16" s="10" t="str">
        <f t="shared" si="73"/>
        <v xml:space="preserve"> </v>
      </c>
      <c r="T16" s="10" t="str">
        <f t="shared" si="74"/>
        <v>Μερική</v>
      </c>
      <c r="U16" s="10" t="str">
        <f t="shared" si="75"/>
        <v>Ισχυρή</v>
      </c>
      <c r="V16" s="10" t="str">
        <f t="shared" si="76"/>
        <v>Ισχυρή</v>
      </c>
      <c r="W16" s="10" t="str">
        <f t="shared" si="77"/>
        <v xml:space="preserve"> </v>
      </c>
      <c r="X16" s="10" t="str">
        <f t="shared" si="78"/>
        <v>Ισχυρή</v>
      </c>
      <c r="Y16" s="10" t="str" cm="1">
        <f t="array" ref="Y16">_xlfn.IFS(P16="Ισχυρή","Ναι",P16="Μερική","Ναι",P16=" ","Όχι")</f>
        <v>Ναι</v>
      </c>
      <c r="Z16" s="10" t="str" cm="1">
        <f t="array" ref="Z16">_xlfn.IFS(Q16="Ισχυρή","Ναι",Q16="Μερική","Ναι",Q16=" ","Όχι")</f>
        <v>Ναι</v>
      </c>
      <c r="AA16" s="10" t="str" cm="1">
        <f t="array" ref="AA16">_xlfn.IFS(R16="Ισχυρή","Ναι",R16="Μερική","Ναι",R16=" ","Όχι")</f>
        <v>Ναι</v>
      </c>
      <c r="AB16" s="10" t="str" cm="1">
        <f t="array" ref="AB16">_xlfn.IFS(S16="Ισχυρή","Ναι",S16="Μερική","Ναι",S16=" ","Όχι")</f>
        <v>Όχι</v>
      </c>
      <c r="AC16" s="10" t="str" cm="1">
        <f t="array" ref="AC16">_xlfn.IFS(T16="Ισχυρή","Ναι",T16="Μερική","Ναι",T16=" ","Όχι")</f>
        <v>Ναι</v>
      </c>
      <c r="AD16" s="10" t="str" cm="1">
        <f t="array" ref="AD16">_xlfn.IFS(U16="Ισχυρή","Ναι",U16="Μερική","Ναι",U16=" ","Όχι")</f>
        <v>Ναι</v>
      </c>
      <c r="AE16" s="10" t="str" cm="1">
        <f t="array" ref="AE16">_xlfn.IFS(V16="Ισχυρή","Ναι",V16="Μερική","Ναι",V16=" ","Όχι")</f>
        <v>Ναι</v>
      </c>
      <c r="AF16" s="10" t="str" cm="1">
        <f t="array" ref="AF16">_xlfn.IFS(W16="Ισχυρή","Ναι",W16="Μερική","Ναι",W16=" ","Όχι")</f>
        <v>Όχι</v>
      </c>
      <c r="AG16" s="10" t="str" cm="1">
        <f t="array" ref="AG16">_xlfn.IFS(X16="Ισχυρή","Ναι",X16="Μερική","Ναι",X16=" ","Όχι")</f>
        <v>Ναι</v>
      </c>
      <c r="AH16" s="10" t="str">
        <f t="shared" si="79"/>
        <v>Ισχυρή</v>
      </c>
      <c r="AI16" s="10" t="str">
        <f t="shared" si="80"/>
        <v>Μερική</v>
      </c>
      <c r="AJ16" s="10" t="str">
        <f t="shared" si="81"/>
        <v>Ισχυρή</v>
      </c>
      <c r="AK16" s="10" t="str">
        <f t="shared" si="82"/>
        <v xml:space="preserve"> </v>
      </c>
      <c r="AL16" s="10" t="str" cm="1">
        <f t="array" ref="AL16">_xlfn.IFS(AH16="Ισχυρή","Ναι",AH16="Μερική","Ναι",AH16=" ","Όχι")</f>
        <v>Ναι</v>
      </c>
      <c r="AM16" s="10" t="str" cm="1">
        <f t="array" ref="AM16">_xlfn.IFS(AI16="Ισχυρή","Ναι",AI16="Μερική","Ναι",AI16=" ","Όχι")</f>
        <v>Ναι</v>
      </c>
      <c r="AN16" s="10" t="str" cm="1">
        <f t="array" ref="AN16">_xlfn.IFS(AJ16="Ισχυρή","Ναι",AJ16="Μερική","Ναι",AJ16=" ","Όχι")</f>
        <v>Ναι</v>
      </c>
      <c r="AO16" s="10" t="str" cm="1">
        <f t="array" ref="AO16">_xlfn.IFS(AK16="Ισχυρή","Ναι",AK16="Μερική","Ναι",AK16=" ","Όχι")</f>
        <v>Όχι</v>
      </c>
      <c r="AP16" s="10" t="s">
        <v>334</v>
      </c>
      <c r="AQ16" s="10" t="s">
        <v>334</v>
      </c>
      <c r="AR16" s="10" t="s">
        <v>334</v>
      </c>
      <c r="AS16" s="10" t="s">
        <v>217</v>
      </c>
      <c r="AT16" s="10" t="s">
        <v>334</v>
      </c>
      <c r="AU16" s="10" t="str">
        <f t="shared" si="25"/>
        <v/>
      </c>
      <c r="AV16" s="10" t="str">
        <f t="shared" si="5"/>
        <v/>
      </c>
      <c r="AW16" s="10" t="str">
        <f t="shared" si="6"/>
        <v/>
      </c>
      <c r="AX16" s="10" t="str">
        <f t="shared" si="7"/>
        <v>x</v>
      </c>
      <c r="AY16" s="10" t="str">
        <f t="shared" si="8"/>
        <v/>
      </c>
      <c r="AZ16" s="10" t="s">
        <v>217</v>
      </c>
      <c r="BA16" s="10" t="s">
        <v>334</v>
      </c>
      <c r="BB16" s="10" t="str">
        <f t="shared" si="26"/>
        <v>x</v>
      </c>
      <c r="BC16" s="10" t="str">
        <f t="shared" si="9"/>
        <v/>
      </c>
      <c r="BD16" s="10" t="s">
        <v>217</v>
      </c>
      <c r="BE16" s="10" t="s">
        <v>334</v>
      </c>
      <c r="BF16" s="10" t="s">
        <v>334</v>
      </c>
      <c r="BG16" s="10" t="s">
        <v>334</v>
      </c>
      <c r="BH16" s="10" t="s">
        <v>334</v>
      </c>
      <c r="BI16" s="10" t="str">
        <f t="shared" si="27"/>
        <v>x</v>
      </c>
      <c r="BJ16" s="10" t="str">
        <f t="shared" si="10"/>
        <v/>
      </c>
      <c r="BK16" s="10" t="str">
        <f t="shared" si="11"/>
        <v/>
      </c>
      <c r="BL16" s="10" t="str">
        <f t="shared" si="12"/>
        <v/>
      </c>
      <c r="BM16" s="10" t="str">
        <f t="shared" si="13"/>
        <v/>
      </c>
      <c r="BN16" s="10" t="s">
        <v>217</v>
      </c>
      <c r="BO16" s="10" t="s">
        <v>334</v>
      </c>
      <c r="BP16" s="10" t="s">
        <v>334</v>
      </c>
      <c r="BQ16" s="10" t="s">
        <v>334</v>
      </c>
      <c r="BR16" s="10" t="s">
        <v>334</v>
      </c>
      <c r="BS16" s="10" t="str">
        <f t="shared" si="28"/>
        <v>x</v>
      </c>
      <c r="BT16" s="10" t="str">
        <f t="shared" si="14"/>
        <v/>
      </c>
      <c r="BU16" s="10" t="str">
        <f t="shared" si="15"/>
        <v/>
      </c>
      <c r="BV16" s="10" t="str">
        <f t="shared" si="16"/>
        <v/>
      </c>
      <c r="BW16" s="10" t="str">
        <f t="shared" si="17"/>
        <v/>
      </c>
      <c r="BX16" s="10" t="s">
        <v>217</v>
      </c>
      <c r="BY16" s="10" t="s">
        <v>334</v>
      </c>
      <c r="BZ16" s="10" t="s">
        <v>334</v>
      </c>
      <c r="CA16" s="10" t="s">
        <v>334</v>
      </c>
      <c r="CB16" s="10" t="s">
        <v>334</v>
      </c>
      <c r="CC16" s="10" t="str">
        <f t="shared" si="29"/>
        <v>x</v>
      </c>
      <c r="CD16" s="10" t="str">
        <f t="shared" si="18"/>
        <v/>
      </c>
      <c r="CE16" s="10" t="str">
        <f t="shared" si="19"/>
        <v/>
      </c>
      <c r="CF16" s="10" t="str">
        <f t="shared" si="20"/>
        <v/>
      </c>
      <c r="CG16" s="10" t="str">
        <f t="shared" si="21"/>
        <v/>
      </c>
      <c r="CH16" s="83" t="str">
        <f>HYPERLINK("[SUMPs_Measures_Selection_Tool_EL_enhanced.xlsx]ΔΠΚ!A1","Access to measure")</f>
        <v>Access to measure</v>
      </c>
    </row>
    <row r="17" spans="1:86" ht="30" customHeight="1" x14ac:dyDescent="0.35">
      <c r="A17" s="26" t="str">
        <f t="shared" si="83"/>
        <v>ΔΠΚ</v>
      </c>
      <c r="B17" s="26" t="str">
        <f t="shared" ref="B17" si="85">B16</f>
        <v>Ευρεία διαθεσιμότητα πληροφόρησης για τη βιώσιμη κινητικότητα σε προσβάσιμη μορφή</v>
      </c>
      <c r="C17" s="5" t="str">
        <f>Σύνοψη_Μέτρων!C20</f>
        <v>Πληροφόρηση για υπηρεσίες δημοσίων συγκοινωνιών σε πραγματικό χρόνο</v>
      </c>
      <c r="D17" s="10" t="str">
        <f t="shared" si="22"/>
        <v>Ναι</v>
      </c>
      <c r="E17" s="10" t="str">
        <f t="shared" si="0"/>
        <v>Ναι</v>
      </c>
      <c r="F17" s="10" t="str">
        <f t="shared" si="1"/>
        <v>Όχι</v>
      </c>
      <c r="G17" s="10" t="str">
        <f t="shared" si="2"/>
        <v>Όχι</v>
      </c>
      <c r="H17" s="10" t="str">
        <f t="shared" si="3"/>
        <v>Ναι</v>
      </c>
      <c r="I17" s="10" t="str">
        <f t="shared" si="4"/>
        <v>Ναι</v>
      </c>
      <c r="J17" s="10" t="str">
        <f>Σύνοψη_Μέτρων!E20</f>
        <v>x</v>
      </c>
      <c r="K17" s="10" t="str">
        <f>Σύνοψη_Μέτρων!F20</f>
        <v>x</v>
      </c>
      <c r="L17" s="10" t="str">
        <f>Σύνοψη_Μέτρων!G20</f>
        <v xml:space="preserve"> </v>
      </c>
      <c r="M17" s="10" t="str">
        <f>Σύνοψη_Μέτρων!H20</f>
        <v xml:space="preserve"> </v>
      </c>
      <c r="N17" s="10" t="str">
        <f>Σύνοψη_Μέτρων!I20</f>
        <v>x</v>
      </c>
      <c r="O17" s="10" t="str">
        <f>Σύνοψη_Μέτρων!J20</f>
        <v>x</v>
      </c>
      <c r="P17" s="10" t="str">
        <f t="shared" si="70"/>
        <v>Ισχυρή</v>
      </c>
      <c r="Q17" s="10" t="str">
        <f t="shared" si="71"/>
        <v>Ισχυρή</v>
      </c>
      <c r="R17" s="10" t="str">
        <f t="shared" si="72"/>
        <v>Ισχυρή</v>
      </c>
      <c r="S17" s="10" t="str">
        <f t="shared" si="73"/>
        <v xml:space="preserve"> </v>
      </c>
      <c r="T17" s="10" t="str">
        <f t="shared" si="74"/>
        <v>Μερική</v>
      </c>
      <c r="U17" s="10" t="str">
        <f t="shared" si="75"/>
        <v>Ισχυρή</v>
      </c>
      <c r="V17" s="10" t="str">
        <f t="shared" si="76"/>
        <v>Ισχυρή</v>
      </c>
      <c r="W17" s="10" t="str">
        <f t="shared" si="77"/>
        <v xml:space="preserve"> </v>
      </c>
      <c r="X17" s="10" t="str">
        <f t="shared" si="78"/>
        <v>Ισχυρή</v>
      </c>
      <c r="Y17" s="10" t="str" cm="1">
        <f t="array" ref="Y17">_xlfn.IFS(P17="Ισχυρή","Ναι",P17="Μερική","Ναι",P17=" ","Όχι")</f>
        <v>Ναι</v>
      </c>
      <c r="Z17" s="10" t="str" cm="1">
        <f t="array" ref="Z17">_xlfn.IFS(Q17="Ισχυρή","Ναι",Q17="Μερική","Ναι",Q17=" ","Όχι")</f>
        <v>Ναι</v>
      </c>
      <c r="AA17" s="10" t="str" cm="1">
        <f t="array" ref="AA17">_xlfn.IFS(R17="Ισχυρή","Ναι",R17="Μερική","Ναι",R17=" ","Όχι")</f>
        <v>Ναι</v>
      </c>
      <c r="AB17" s="10" t="str" cm="1">
        <f t="array" ref="AB17">_xlfn.IFS(S17="Ισχυρή","Ναι",S17="Μερική","Ναι",S17=" ","Όχι")</f>
        <v>Όχι</v>
      </c>
      <c r="AC17" s="10" t="str" cm="1">
        <f t="array" ref="AC17">_xlfn.IFS(T17="Ισχυρή","Ναι",T17="Μερική","Ναι",T17=" ","Όχι")</f>
        <v>Ναι</v>
      </c>
      <c r="AD17" s="10" t="str" cm="1">
        <f t="array" ref="AD17">_xlfn.IFS(U17="Ισχυρή","Ναι",U17="Μερική","Ναι",U17=" ","Όχι")</f>
        <v>Ναι</v>
      </c>
      <c r="AE17" s="10" t="str" cm="1">
        <f t="array" ref="AE17">_xlfn.IFS(V17="Ισχυρή","Ναι",V17="Μερική","Ναι",V17=" ","Όχι")</f>
        <v>Ναι</v>
      </c>
      <c r="AF17" s="10" t="str" cm="1">
        <f t="array" ref="AF17">_xlfn.IFS(W17="Ισχυρή","Ναι",W17="Μερική","Ναι",W17=" ","Όχι")</f>
        <v>Όχι</v>
      </c>
      <c r="AG17" s="10" t="str" cm="1">
        <f t="array" ref="AG17">_xlfn.IFS(X17="Ισχυρή","Ναι",X17="Μερική","Ναι",X17=" ","Όχι")</f>
        <v>Ναι</v>
      </c>
      <c r="AH17" s="10" t="str">
        <f t="shared" si="79"/>
        <v>Ισχυρή</v>
      </c>
      <c r="AI17" s="10" t="str">
        <f t="shared" si="80"/>
        <v>Μερική</v>
      </c>
      <c r="AJ17" s="10" t="str">
        <f t="shared" si="81"/>
        <v>Ισχυρή</v>
      </c>
      <c r="AK17" s="10" t="str">
        <f t="shared" si="82"/>
        <v xml:space="preserve"> </v>
      </c>
      <c r="AL17" s="10" t="str" cm="1">
        <f t="array" ref="AL17">_xlfn.IFS(AH17="Ισχυρή","Ναι",AH17="Μερική","Ναι",AH17=" ","Όχι")</f>
        <v>Ναι</v>
      </c>
      <c r="AM17" s="10" t="str" cm="1">
        <f t="array" ref="AM17">_xlfn.IFS(AI17="Ισχυρή","Ναι",AI17="Μερική","Ναι",AI17=" ","Όχι")</f>
        <v>Ναι</v>
      </c>
      <c r="AN17" s="10" t="str" cm="1">
        <f t="array" ref="AN17">_xlfn.IFS(AJ17="Ισχυρή","Ναι",AJ17="Μερική","Ναι",AJ17=" ","Όχι")</f>
        <v>Ναι</v>
      </c>
      <c r="AO17" s="10" t="str" cm="1">
        <f t="array" ref="AO17">_xlfn.IFS(AK17="Ισχυρή","Ναι",AK17="Μερική","Ναι",AK17=" ","Όχι")</f>
        <v>Όχι</v>
      </c>
      <c r="AP17" s="10" t="s">
        <v>334</v>
      </c>
      <c r="AQ17" s="10" t="s">
        <v>334</v>
      </c>
      <c r="AR17" s="10" t="s">
        <v>334</v>
      </c>
      <c r="AS17" s="10" t="s">
        <v>217</v>
      </c>
      <c r="AT17" s="10" t="s">
        <v>334</v>
      </c>
      <c r="AU17" s="10" t="str">
        <f t="shared" si="25"/>
        <v/>
      </c>
      <c r="AV17" s="10" t="str">
        <f t="shared" si="5"/>
        <v/>
      </c>
      <c r="AW17" s="10" t="str">
        <f t="shared" si="6"/>
        <v/>
      </c>
      <c r="AX17" s="10" t="str">
        <f t="shared" si="7"/>
        <v>x</v>
      </c>
      <c r="AY17" s="10" t="str">
        <f t="shared" si="8"/>
        <v/>
      </c>
      <c r="AZ17" s="10" t="s">
        <v>217</v>
      </c>
      <c r="BA17" s="10" t="s">
        <v>334</v>
      </c>
      <c r="BB17" s="10" t="str">
        <f t="shared" si="26"/>
        <v>x</v>
      </c>
      <c r="BC17" s="10" t="str">
        <f t="shared" si="9"/>
        <v/>
      </c>
      <c r="BD17" s="10" t="s">
        <v>217</v>
      </c>
      <c r="BE17" s="10" t="s">
        <v>334</v>
      </c>
      <c r="BF17" s="10" t="s">
        <v>334</v>
      </c>
      <c r="BG17" s="10" t="s">
        <v>334</v>
      </c>
      <c r="BH17" s="10" t="s">
        <v>334</v>
      </c>
      <c r="BI17" s="10" t="str">
        <f t="shared" si="27"/>
        <v>x</v>
      </c>
      <c r="BJ17" s="10" t="str">
        <f t="shared" si="10"/>
        <v/>
      </c>
      <c r="BK17" s="10" t="str">
        <f t="shared" si="11"/>
        <v/>
      </c>
      <c r="BL17" s="10" t="str">
        <f t="shared" si="12"/>
        <v/>
      </c>
      <c r="BM17" s="10" t="str">
        <f t="shared" si="13"/>
        <v/>
      </c>
      <c r="BN17" s="10" t="s">
        <v>217</v>
      </c>
      <c r="BO17" s="10" t="s">
        <v>334</v>
      </c>
      <c r="BP17" s="10" t="s">
        <v>334</v>
      </c>
      <c r="BQ17" s="10" t="s">
        <v>334</v>
      </c>
      <c r="BR17" s="10" t="s">
        <v>334</v>
      </c>
      <c r="BS17" s="10" t="str">
        <f t="shared" si="28"/>
        <v>x</v>
      </c>
      <c r="BT17" s="10" t="str">
        <f t="shared" si="14"/>
        <v/>
      </c>
      <c r="BU17" s="10" t="str">
        <f t="shared" si="15"/>
        <v/>
      </c>
      <c r="BV17" s="10" t="str">
        <f t="shared" si="16"/>
        <v/>
      </c>
      <c r="BW17" s="10" t="str">
        <f t="shared" si="17"/>
        <v/>
      </c>
      <c r="BX17" s="10" t="s">
        <v>217</v>
      </c>
      <c r="BY17" s="10" t="s">
        <v>334</v>
      </c>
      <c r="BZ17" s="10" t="s">
        <v>334</v>
      </c>
      <c r="CA17" s="10" t="s">
        <v>334</v>
      </c>
      <c r="CB17" s="10" t="s">
        <v>334</v>
      </c>
      <c r="CC17" s="10" t="str">
        <f t="shared" si="29"/>
        <v>x</v>
      </c>
      <c r="CD17" s="10" t="str">
        <f t="shared" si="18"/>
        <v/>
      </c>
      <c r="CE17" s="10" t="str">
        <f t="shared" si="19"/>
        <v/>
      </c>
      <c r="CF17" s="10" t="str">
        <f t="shared" si="20"/>
        <v/>
      </c>
      <c r="CG17" s="10" t="str">
        <f t="shared" si="21"/>
        <v/>
      </c>
      <c r="CH17" s="83" t="str">
        <f>HYPERLINK("[SUMPs_Measures_Selection_Tool_EL_enhanced.xlsx]ΔΠΚ!A1","Access to measure")</f>
        <v>Access to measure</v>
      </c>
    </row>
    <row r="18" spans="1:86" ht="30" customHeight="1" x14ac:dyDescent="0.35">
      <c r="A18" s="26" t="str">
        <f t="shared" si="83"/>
        <v>ΔΠΚ</v>
      </c>
      <c r="B18" s="26" t="str">
        <f t="shared" ref="B18" si="86">B17</f>
        <v>Ευρεία διαθεσιμότητα πληροφόρησης για τη βιώσιμη κινητικότητα σε προσβάσιμη μορφή</v>
      </c>
      <c r="C18" s="5" t="str">
        <f>Σύνοψη_Μέτρων!C21</f>
        <v>Συστήματα πληροφόρησης πολυτροπικών μεταφορών</v>
      </c>
      <c r="D18" s="10" t="str">
        <f t="shared" si="22"/>
        <v>Ναι</v>
      </c>
      <c r="E18" s="10" t="str">
        <f t="shared" si="0"/>
        <v>Ναι</v>
      </c>
      <c r="F18" s="10" t="str">
        <f t="shared" si="1"/>
        <v>Ναι</v>
      </c>
      <c r="G18" s="10" t="str">
        <f t="shared" si="2"/>
        <v>Ναι</v>
      </c>
      <c r="H18" s="10" t="str">
        <f t="shared" si="3"/>
        <v>Ναι</v>
      </c>
      <c r="I18" s="10" t="str">
        <f t="shared" si="4"/>
        <v>Ναι</v>
      </c>
      <c r="J18" s="10" t="str">
        <f>Σύνοψη_Μέτρων!E21</f>
        <v>x</v>
      </c>
      <c r="K18" s="10" t="str">
        <f>Σύνοψη_Μέτρων!F21</f>
        <v>x</v>
      </c>
      <c r="L18" s="10" t="str">
        <f>Σύνοψη_Μέτρων!G21</f>
        <v>x</v>
      </c>
      <c r="M18" s="10" t="str">
        <f>Σύνοψη_Μέτρων!H21</f>
        <v>x</v>
      </c>
      <c r="N18" s="10" t="str">
        <f>Σύνοψη_Μέτρων!I21</f>
        <v>x</v>
      </c>
      <c r="O18" s="10" t="str">
        <f>Σύνοψη_Μέτρων!J21</f>
        <v>x</v>
      </c>
      <c r="P18" s="10" t="str">
        <f t="shared" si="70"/>
        <v>Ισχυρή</v>
      </c>
      <c r="Q18" s="10" t="str">
        <f t="shared" si="71"/>
        <v>Ισχυρή</v>
      </c>
      <c r="R18" s="10" t="str">
        <f t="shared" si="72"/>
        <v>Ισχυρή</v>
      </c>
      <c r="S18" s="10" t="str">
        <f t="shared" si="73"/>
        <v xml:space="preserve"> </v>
      </c>
      <c r="T18" s="10" t="str">
        <f t="shared" si="74"/>
        <v>Μερική</v>
      </c>
      <c r="U18" s="10" t="str">
        <f t="shared" si="75"/>
        <v>Ισχυρή</v>
      </c>
      <c r="V18" s="10" t="str">
        <f t="shared" si="76"/>
        <v>Ισχυρή</v>
      </c>
      <c r="W18" s="10" t="str">
        <f t="shared" si="77"/>
        <v xml:space="preserve"> </v>
      </c>
      <c r="X18" s="10" t="str">
        <f t="shared" si="78"/>
        <v>Ισχυρή</v>
      </c>
      <c r="Y18" s="10" t="str" cm="1">
        <f t="array" ref="Y18">_xlfn.IFS(P18="Ισχυρή","Ναι",P18="Μερική","Ναι",P18=" ","Όχι")</f>
        <v>Ναι</v>
      </c>
      <c r="Z18" s="10" t="str" cm="1">
        <f t="array" ref="Z18">_xlfn.IFS(Q18="Ισχυρή","Ναι",Q18="Μερική","Ναι",Q18=" ","Όχι")</f>
        <v>Ναι</v>
      </c>
      <c r="AA18" s="10" t="str" cm="1">
        <f t="array" ref="AA18">_xlfn.IFS(R18="Ισχυρή","Ναι",R18="Μερική","Ναι",R18=" ","Όχι")</f>
        <v>Ναι</v>
      </c>
      <c r="AB18" s="10" t="str" cm="1">
        <f t="array" ref="AB18">_xlfn.IFS(S18="Ισχυρή","Ναι",S18="Μερική","Ναι",S18=" ","Όχι")</f>
        <v>Όχι</v>
      </c>
      <c r="AC18" s="10" t="str" cm="1">
        <f t="array" ref="AC18">_xlfn.IFS(T18="Ισχυρή","Ναι",T18="Μερική","Ναι",T18=" ","Όχι")</f>
        <v>Ναι</v>
      </c>
      <c r="AD18" s="10" t="str" cm="1">
        <f t="array" ref="AD18">_xlfn.IFS(U18="Ισχυρή","Ναι",U18="Μερική","Ναι",U18=" ","Όχι")</f>
        <v>Ναι</v>
      </c>
      <c r="AE18" s="10" t="str" cm="1">
        <f t="array" ref="AE18">_xlfn.IFS(V18="Ισχυρή","Ναι",V18="Μερική","Ναι",V18=" ","Όχι")</f>
        <v>Ναι</v>
      </c>
      <c r="AF18" s="10" t="str" cm="1">
        <f t="array" ref="AF18">_xlfn.IFS(W18="Ισχυρή","Ναι",W18="Μερική","Ναι",W18=" ","Όχι")</f>
        <v>Όχι</v>
      </c>
      <c r="AG18" s="10" t="str" cm="1">
        <f t="array" ref="AG18">_xlfn.IFS(X18="Ισχυρή","Ναι",X18="Μερική","Ναι",X18=" ","Όχι")</f>
        <v>Ναι</v>
      </c>
      <c r="AH18" s="10" t="str">
        <f t="shared" si="79"/>
        <v>Ισχυρή</v>
      </c>
      <c r="AI18" s="10" t="str">
        <f t="shared" si="80"/>
        <v>Μερική</v>
      </c>
      <c r="AJ18" s="10" t="str">
        <f t="shared" si="81"/>
        <v>Ισχυρή</v>
      </c>
      <c r="AK18" s="10" t="str">
        <f t="shared" si="82"/>
        <v xml:space="preserve"> </v>
      </c>
      <c r="AL18" s="10" t="str" cm="1">
        <f t="array" ref="AL18">_xlfn.IFS(AH18="Ισχυρή","Ναι",AH18="Μερική","Ναι",AH18=" ","Όχι")</f>
        <v>Ναι</v>
      </c>
      <c r="AM18" s="10" t="str" cm="1">
        <f t="array" ref="AM18">_xlfn.IFS(AI18="Ισχυρή","Ναι",AI18="Μερική","Ναι",AI18=" ","Όχι")</f>
        <v>Ναι</v>
      </c>
      <c r="AN18" s="10" t="str" cm="1">
        <f t="array" ref="AN18">_xlfn.IFS(AJ18="Ισχυρή","Ναι",AJ18="Μερική","Ναι",AJ18=" ","Όχι")</f>
        <v>Ναι</v>
      </c>
      <c r="AO18" s="10" t="str" cm="1">
        <f t="array" ref="AO18">_xlfn.IFS(AK18="Ισχυρή","Ναι",AK18="Μερική","Ναι",AK18=" ","Όχι")</f>
        <v>Όχι</v>
      </c>
      <c r="AP18" s="10" t="s">
        <v>334</v>
      </c>
      <c r="AQ18" s="10" t="s">
        <v>334</v>
      </c>
      <c r="AR18" s="10" t="s">
        <v>334</v>
      </c>
      <c r="AS18" s="10" t="s">
        <v>217</v>
      </c>
      <c r="AT18" s="10" t="s">
        <v>334</v>
      </c>
      <c r="AU18" s="10" t="str">
        <f t="shared" si="25"/>
        <v/>
      </c>
      <c r="AV18" s="10" t="str">
        <f t="shared" si="5"/>
        <v/>
      </c>
      <c r="AW18" s="10" t="str">
        <f t="shared" si="6"/>
        <v/>
      </c>
      <c r="AX18" s="10" t="str">
        <f t="shared" si="7"/>
        <v>x</v>
      </c>
      <c r="AY18" s="10" t="str">
        <f t="shared" si="8"/>
        <v/>
      </c>
      <c r="AZ18" s="10" t="s">
        <v>217</v>
      </c>
      <c r="BA18" s="10" t="s">
        <v>334</v>
      </c>
      <c r="BB18" s="10" t="str">
        <f t="shared" si="26"/>
        <v>x</v>
      </c>
      <c r="BC18" s="10" t="str">
        <f t="shared" si="9"/>
        <v/>
      </c>
      <c r="BD18" s="10" t="s">
        <v>217</v>
      </c>
      <c r="BE18" s="10" t="s">
        <v>334</v>
      </c>
      <c r="BF18" s="10" t="s">
        <v>334</v>
      </c>
      <c r="BG18" s="10" t="s">
        <v>334</v>
      </c>
      <c r="BH18" s="10" t="s">
        <v>334</v>
      </c>
      <c r="BI18" s="10" t="str">
        <f t="shared" si="27"/>
        <v>x</v>
      </c>
      <c r="BJ18" s="10" t="str">
        <f t="shared" si="10"/>
        <v/>
      </c>
      <c r="BK18" s="10" t="str">
        <f t="shared" si="11"/>
        <v/>
      </c>
      <c r="BL18" s="10" t="str">
        <f t="shared" si="12"/>
        <v/>
      </c>
      <c r="BM18" s="10" t="str">
        <f t="shared" si="13"/>
        <v/>
      </c>
      <c r="BN18" s="10" t="s">
        <v>217</v>
      </c>
      <c r="BO18" s="10" t="s">
        <v>334</v>
      </c>
      <c r="BP18" s="10" t="s">
        <v>334</v>
      </c>
      <c r="BQ18" s="10" t="s">
        <v>334</v>
      </c>
      <c r="BR18" s="10" t="s">
        <v>334</v>
      </c>
      <c r="BS18" s="10" t="str">
        <f t="shared" si="28"/>
        <v>x</v>
      </c>
      <c r="BT18" s="10" t="str">
        <f t="shared" si="14"/>
        <v/>
      </c>
      <c r="BU18" s="10" t="str">
        <f t="shared" si="15"/>
        <v/>
      </c>
      <c r="BV18" s="10" t="str">
        <f t="shared" si="16"/>
        <v/>
      </c>
      <c r="BW18" s="10" t="str">
        <f t="shared" si="17"/>
        <v/>
      </c>
      <c r="BX18" s="10" t="s">
        <v>217</v>
      </c>
      <c r="BY18" s="10" t="s">
        <v>334</v>
      </c>
      <c r="BZ18" s="10" t="s">
        <v>334</v>
      </c>
      <c r="CA18" s="10" t="s">
        <v>334</v>
      </c>
      <c r="CB18" s="10" t="s">
        <v>334</v>
      </c>
      <c r="CC18" s="10" t="str">
        <f t="shared" si="29"/>
        <v>x</v>
      </c>
      <c r="CD18" s="10" t="str">
        <f t="shared" si="18"/>
        <v/>
      </c>
      <c r="CE18" s="10" t="str">
        <f t="shared" si="19"/>
        <v/>
      </c>
      <c r="CF18" s="10" t="str">
        <f t="shared" si="20"/>
        <v/>
      </c>
      <c r="CG18" s="10" t="str">
        <f t="shared" si="21"/>
        <v/>
      </c>
      <c r="CH18" s="83" t="str">
        <f>HYPERLINK("[SUMPs_Measures_Selection_Tool_EL_enhanced.xlsx]ΔΠΚ!A1","Access to measure")</f>
        <v>Access to measure</v>
      </c>
    </row>
    <row r="19" spans="1:86" ht="30" customHeight="1" x14ac:dyDescent="0.35">
      <c r="A19" s="26" t="str">
        <f t="shared" si="83"/>
        <v>ΔΠΚ</v>
      </c>
      <c r="B19" s="26" t="str">
        <f t="shared" ref="B19" si="87">B18</f>
        <v>Ευρεία διαθεσιμότητα πληροφόρησης για τη βιώσιμη κινητικότητα σε προσβάσιμη μορφή</v>
      </c>
      <c r="C19" s="5" t="str">
        <f>Σύνοψη_Μέτρων!C22</f>
        <v>Συστήματα σχεδιασμού πολυτροπικών μεταφορών</v>
      </c>
      <c r="D19" s="10" t="str">
        <f t="shared" si="22"/>
        <v>Ναι</v>
      </c>
      <c r="E19" s="10" t="str">
        <f t="shared" si="0"/>
        <v>Ναι</v>
      </c>
      <c r="F19" s="10" t="str">
        <f t="shared" si="1"/>
        <v>Όχι</v>
      </c>
      <c r="G19" s="10" t="str">
        <f t="shared" si="2"/>
        <v>Όχι</v>
      </c>
      <c r="H19" s="10" t="str">
        <f t="shared" si="3"/>
        <v>Ναι</v>
      </c>
      <c r="I19" s="10" t="str">
        <f t="shared" si="4"/>
        <v>Ναι</v>
      </c>
      <c r="J19" s="10" t="str">
        <f>Σύνοψη_Μέτρων!E22</f>
        <v>x</v>
      </c>
      <c r="K19" s="10" t="str">
        <f>Σύνοψη_Μέτρων!F22</f>
        <v>x</v>
      </c>
      <c r="L19" s="10" t="str">
        <f>Σύνοψη_Μέτρων!G22</f>
        <v xml:space="preserve"> </v>
      </c>
      <c r="M19" s="10" t="str">
        <f>Σύνοψη_Μέτρων!H22</f>
        <v xml:space="preserve"> </v>
      </c>
      <c r="N19" s="10" t="str">
        <f>Σύνοψη_Μέτρων!I22</f>
        <v>x</v>
      </c>
      <c r="O19" s="10" t="str">
        <f>Σύνοψη_Μέτρων!J22</f>
        <v>x</v>
      </c>
      <c r="P19" s="10" t="str">
        <f t="shared" si="70"/>
        <v>Ισχυρή</v>
      </c>
      <c r="Q19" s="10" t="str">
        <f t="shared" si="71"/>
        <v>Ισχυρή</v>
      </c>
      <c r="R19" s="10" t="str">
        <f t="shared" si="72"/>
        <v>Ισχυρή</v>
      </c>
      <c r="S19" s="10" t="str">
        <f t="shared" si="73"/>
        <v xml:space="preserve"> </v>
      </c>
      <c r="T19" s="10" t="str">
        <f t="shared" si="74"/>
        <v>Μερική</v>
      </c>
      <c r="U19" s="10" t="str">
        <f t="shared" si="75"/>
        <v>Ισχυρή</v>
      </c>
      <c r="V19" s="10" t="str">
        <f t="shared" si="76"/>
        <v>Ισχυρή</v>
      </c>
      <c r="W19" s="10" t="str">
        <f t="shared" si="77"/>
        <v xml:space="preserve"> </v>
      </c>
      <c r="X19" s="10" t="str">
        <f t="shared" si="78"/>
        <v>Ισχυρή</v>
      </c>
      <c r="Y19" s="10" t="str" cm="1">
        <f t="array" ref="Y19">_xlfn.IFS(P19="Ισχυρή","Ναι",P19="Μερική","Ναι",P19=" ","Όχι")</f>
        <v>Ναι</v>
      </c>
      <c r="Z19" s="10" t="str" cm="1">
        <f t="array" ref="Z19">_xlfn.IFS(Q19="Ισχυρή","Ναι",Q19="Μερική","Ναι",Q19=" ","Όχι")</f>
        <v>Ναι</v>
      </c>
      <c r="AA19" s="10" t="str" cm="1">
        <f t="array" ref="AA19">_xlfn.IFS(R19="Ισχυρή","Ναι",R19="Μερική","Ναι",R19=" ","Όχι")</f>
        <v>Ναι</v>
      </c>
      <c r="AB19" s="10" t="str" cm="1">
        <f t="array" ref="AB19">_xlfn.IFS(S19="Ισχυρή","Ναι",S19="Μερική","Ναι",S19=" ","Όχι")</f>
        <v>Όχι</v>
      </c>
      <c r="AC19" s="10" t="str" cm="1">
        <f t="array" ref="AC19">_xlfn.IFS(T19="Ισχυρή","Ναι",T19="Μερική","Ναι",T19=" ","Όχι")</f>
        <v>Ναι</v>
      </c>
      <c r="AD19" s="10" t="str" cm="1">
        <f t="array" ref="AD19">_xlfn.IFS(U19="Ισχυρή","Ναι",U19="Μερική","Ναι",U19=" ","Όχι")</f>
        <v>Ναι</v>
      </c>
      <c r="AE19" s="10" t="str" cm="1">
        <f t="array" ref="AE19">_xlfn.IFS(V19="Ισχυρή","Ναι",V19="Μερική","Ναι",V19=" ","Όχι")</f>
        <v>Ναι</v>
      </c>
      <c r="AF19" s="10" t="str" cm="1">
        <f t="array" ref="AF19">_xlfn.IFS(W19="Ισχυρή","Ναι",W19="Μερική","Ναι",W19=" ","Όχι")</f>
        <v>Όχι</v>
      </c>
      <c r="AG19" s="10" t="str" cm="1">
        <f t="array" ref="AG19">_xlfn.IFS(X19="Ισχυρή","Ναι",X19="Μερική","Ναι",X19=" ","Όχι")</f>
        <v>Ναι</v>
      </c>
      <c r="AH19" s="10" t="str">
        <f t="shared" si="79"/>
        <v>Ισχυρή</v>
      </c>
      <c r="AI19" s="10" t="str">
        <f t="shared" si="80"/>
        <v>Μερική</v>
      </c>
      <c r="AJ19" s="10" t="str">
        <f t="shared" si="81"/>
        <v>Ισχυρή</v>
      </c>
      <c r="AK19" s="10" t="str">
        <f t="shared" si="82"/>
        <v xml:space="preserve"> </v>
      </c>
      <c r="AL19" s="10" t="str" cm="1">
        <f t="array" ref="AL19">_xlfn.IFS(AH19="Ισχυρή","Ναι",AH19="Μερική","Ναι",AH19=" ","Όχι")</f>
        <v>Ναι</v>
      </c>
      <c r="AM19" s="10" t="str" cm="1">
        <f t="array" ref="AM19">_xlfn.IFS(AI19="Ισχυρή","Ναι",AI19="Μερική","Ναι",AI19=" ","Όχι")</f>
        <v>Ναι</v>
      </c>
      <c r="AN19" s="10" t="str" cm="1">
        <f t="array" ref="AN19">_xlfn.IFS(AJ19="Ισχυρή","Ναι",AJ19="Μερική","Ναι",AJ19=" ","Όχι")</f>
        <v>Ναι</v>
      </c>
      <c r="AO19" s="10" t="str" cm="1">
        <f t="array" ref="AO19">_xlfn.IFS(AK19="Ισχυρή","Ναι",AK19="Μερική","Ναι",AK19=" ","Όχι")</f>
        <v>Όχι</v>
      </c>
      <c r="AP19" s="10" t="s">
        <v>334</v>
      </c>
      <c r="AQ19" s="10" t="s">
        <v>334</v>
      </c>
      <c r="AR19" s="10" t="s">
        <v>334</v>
      </c>
      <c r="AS19" s="10" t="s">
        <v>217</v>
      </c>
      <c r="AT19" s="10" t="s">
        <v>334</v>
      </c>
      <c r="AU19" s="10" t="str">
        <f t="shared" si="25"/>
        <v/>
      </c>
      <c r="AV19" s="10" t="str">
        <f t="shared" si="5"/>
        <v/>
      </c>
      <c r="AW19" s="10" t="str">
        <f t="shared" si="6"/>
        <v/>
      </c>
      <c r="AX19" s="10" t="str">
        <f t="shared" si="7"/>
        <v>x</v>
      </c>
      <c r="AY19" s="10" t="str">
        <f t="shared" si="8"/>
        <v/>
      </c>
      <c r="AZ19" s="10" t="s">
        <v>217</v>
      </c>
      <c r="BA19" s="10" t="s">
        <v>334</v>
      </c>
      <c r="BB19" s="10" t="str">
        <f t="shared" si="26"/>
        <v>x</v>
      </c>
      <c r="BC19" s="10" t="str">
        <f t="shared" si="9"/>
        <v/>
      </c>
      <c r="BD19" s="10" t="s">
        <v>217</v>
      </c>
      <c r="BE19" s="10" t="s">
        <v>334</v>
      </c>
      <c r="BF19" s="10" t="s">
        <v>334</v>
      </c>
      <c r="BG19" s="10" t="s">
        <v>334</v>
      </c>
      <c r="BH19" s="10" t="s">
        <v>334</v>
      </c>
      <c r="BI19" s="10" t="str">
        <f t="shared" si="27"/>
        <v>x</v>
      </c>
      <c r="BJ19" s="10" t="str">
        <f t="shared" si="10"/>
        <v/>
      </c>
      <c r="BK19" s="10" t="str">
        <f t="shared" si="11"/>
        <v/>
      </c>
      <c r="BL19" s="10" t="str">
        <f t="shared" si="12"/>
        <v/>
      </c>
      <c r="BM19" s="10" t="str">
        <f t="shared" si="13"/>
        <v/>
      </c>
      <c r="BN19" s="10" t="s">
        <v>217</v>
      </c>
      <c r="BO19" s="10" t="s">
        <v>334</v>
      </c>
      <c r="BP19" s="10" t="s">
        <v>334</v>
      </c>
      <c r="BQ19" s="10" t="s">
        <v>334</v>
      </c>
      <c r="BR19" s="10" t="s">
        <v>334</v>
      </c>
      <c r="BS19" s="10" t="str">
        <f t="shared" si="28"/>
        <v>x</v>
      </c>
      <c r="BT19" s="10" t="str">
        <f t="shared" si="14"/>
        <v/>
      </c>
      <c r="BU19" s="10" t="str">
        <f t="shared" si="15"/>
        <v/>
      </c>
      <c r="BV19" s="10" t="str">
        <f t="shared" si="16"/>
        <v/>
      </c>
      <c r="BW19" s="10" t="str">
        <f t="shared" si="17"/>
        <v/>
      </c>
      <c r="BX19" s="10" t="s">
        <v>217</v>
      </c>
      <c r="BY19" s="10" t="s">
        <v>334</v>
      </c>
      <c r="BZ19" s="10" t="s">
        <v>334</v>
      </c>
      <c r="CA19" s="10" t="s">
        <v>334</v>
      </c>
      <c r="CB19" s="10" t="s">
        <v>334</v>
      </c>
      <c r="CC19" s="10" t="str">
        <f t="shared" si="29"/>
        <v>x</v>
      </c>
      <c r="CD19" s="10" t="str">
        <f t="shared" si="18"/>
        <v/>
      </c>
      <c r="CE19" s="10" t="str">
        <f t="shared" si="19"/>
        <v/>
      </c>
      <c r="CF19" s="10" t="str">
        <f t="shared" si="20"/>
        <v/>
      </c>
      <c r="CG19" s="10" t="str">
        <f t="shared" si="21"/>
        <v/>
      </c>
      <c r="CH19" s="83" t="str">
        <f>HYPERLINK("[SUMPs_Measures_Selection_Tool_EL_enhanced.xlsx]ΔΠΚ!A1","Access to measure")</f>
        <v>Access to measure</v>
      </c>
    </row>
    <row r="20" spans="1:86" ht="30" customHeight="1" x14ac:dyDescent="0.35">
      <c r="A20" s="26" t="str">
        <f t="shared" si="83"/>
        <v>ΔΠΚ</v>
      </c>
      <c r="B20" s="26" t="str">
        <f t="shared" ref="B20" si="88">B19</f>
        <v>Ευρεία διαθεσιμότητα πληροφόρησης για τη βιώσιμη κινητικότητα σε προσβάσιμη μορφή</v>
      </c>
      <c r="C20" s="5" t="str">
        <f>Σύνοψη_Μέτρων!C23</f>
        <v>Μορφότυποι πληροφόρησης σε προσβάσιμη μορφή</v>
      </c>
      <c r="D20" s="10" t="str">
        <f t="shared" si="22"/>
        <v>Ναι</v>
      </c>
      <c r="E20" s="10" t="str">
        <f t="shared" si="0"/>
        <v>Ναι</v>
      </c>
      <c r="F20" s="10" t="str">
        <f t="shared" si="1"/>
        <v>Ναι</v>
      </c>
      <c r="G20" s="10" t="str">
        <f t="shared" si="2"/>
        <v>Ναι</v>
      </c>
      <c r="H20" s="10" t="str">
        <f t="shared" si="3"/>
        <v>Ναι</v>
      </c>
      <c r="I20" s="10" t="str">
        <f t="shared" si="4"/>
        <v>Ναι</v>
      </c>
      <c r="J20" s="10" t="str">
        <f>Σύνοψη_Μέτρων!E23</f>
        <v>x</v>
      </c>
      <c r="K20" s="10" t="str">
        <f>Σύνοψη_Μέτρων!F23</f>
        <v>x</v>
      </c>
      <c r="L20" s="10" t="str">
        <f>Σύνοψη_Μέτρων!G23</f>
        <v>x</v>
      </c>
      <c r="M20" s="10" t="str">
        <f>Σύνοψη_Μέτρων!H23</f>
        <v>x</v>
      </c>
      <c r="N20" s="10" t="str">
        <f>Σύνοψη_Μέτρων!I23</f>
        <v>x</v>
      </c>
      <c r="O20" s="10" t="str">
        <f>Σύνοψη_Μέτρων!J23</f>
        <v>x</v>
      </c>
      <c r="P20" s="10" t="str">
        <f t="shared" si="70"/>
        <v>Ισχυρή</v>
      </c>
      <c r="Q20" s="10" t="str">
        <f t="shared" si="71"/>
        <v>Ισχυρή</v>
      </c>
      <c r="R20" s="10" t="str">
        <f t="shared" si="72"/>
        <v>Ισχυρή</v>
      </c>
      <c r="S20" s="10" t="str">
        <f t="shared" si="73"/>
        <v xml:space="preserve"> </v>
      </c>
      <c r="T20" s="10" t="str">
        <f t="shared" si="74"/>
        <v>Μερική</v>
      </c>
      <c r="U20" s="10" t="str">
        <f t="shared" si="75"/>
        <v>Ισχυρή</v>
      </c>
      <c r="V20" s="10" t="str">
        <f t="shared" si="76"/>
        <v>Ισχυρή</v>
      </c>
      <c r="W20" s="10" t="str">
        <f t="shared" si="77"/>
        <v xml:space="preserve"> </v>
      </c>
      <c r="X20" s="10" t="str">
        <f t="shared" si="78"/>
        <v>Ισχυρή</v>
      </c>
      <c r="Y20" s="10" t="str" cm="1">
        <f t="array" ref="Y20">_xlfn.IFS(P20="Ισχυρή","Ναι",P20="Μερική","Ναι",P20=" ","Όχι")</f>
        <v>Ναι</v>
      </c>
      <c r="Z20" s="10" t="str" cm="1">
        <f t="array" ref="Z20">_xlfn.IFS(Q20="Ισχυρή","Ναι",Q20="Μερική","Ναι",Q20=" ","Όχι")</f>
        <v>Ναι</v>
      </c>
      <c r="AA20" s="10" t="str" cm="1">
        <f t="array" ref="AA20">_xlfn.IFS(R20="Ισχυρή","Ναι",R20="Μερική","Ναι",R20=" ","Όχι")</f>
        <v>Ναι</v>
      </c>
      <c r="AB20" s="10" t="str" cm="1">
        <f t="array" ref="AB20">_xlfn.IFS(S20="Ισχυρή","Ναι",S20="Μερική","Ναι",S20=" ","Όχι")</f>
        <v>Όχι</v>
      </c>
      <c r="AC20" s="10" t="str" cm="1">
        <f t="array" ref="AC20">_xlfn.IFS(T20="Ισχυρή","Ναι",T20="Μερική","Ναι",T20=" ","Όχι")</f>
        <v>Ναι</v>
      </c>
      <c r="AD20" s="10" t="str" cm="1">
        <f t="array" ref="AD20">_xlfn.IFS(U20="Ισχυρή","Ναι",U20="Μερική","Ναι",U20=" ","Όχι")</f>
        <v>Ναι</v>
      </c>
      <c r="AE20" s="10" t="str" cm="1">
        <f t="array" ref="AE20">_xlfn.IFS(V20="Ισχυρή","Ναι",V20="Μερική","Ναι",V20=" ","Όχι")</f>
        <v>Ναι</v>
      </c>
      <c r="AF20" s="10" t="str" cm="1">
        <f t="array" ref="AF20">_xlfn.IFS(W20="Ισχυρή","Ναι",W20="Μερική","Ναι",W20=" ","Όχι")</f>
        <v>Όχι</v>
      </c>
      <c r="AG20" s="10" t="str" cm="1">
        <f t="array" ref="AG20">_xlfn.IFS(X20="Ισχυρή","Ναι",X20="Μερική","Ναι",X20=" ","Όχι")</f>
        <v>Ναι</v>
      </c>
      <c r="AH20" s="10" t="str">
        <f t="shared" si="79"/>
        <v>Ισχυρή</v>
      </c>
      <c r="AI20" s="10" t="str">
        <f t="shared" si="80"/>
        <v>Μερική</v>
      </c>
      <c r="AJ20" s="10" t="str">
        <f t="shared" si="81"/>
        <v>Ισχυρή</v>
      </c>
      <c r="AK20" s="10" t="str">
        <f t="shared" si="82"/>
        <v xml:space="preserve"> </v>
      </c>
      <c r="AL20" s="10" t="str" cm="1">
        <f t="array" ref="AL20">_xlfn.IFS(AH20="Ισχυρή","Ναι",AH20="Μερική","Ναι",AH20=" ","Όχι")</f>
        <v>Ναι</v>
      </c>
      <c r="AM20" s="10" t="str" cm="1">
        <f t="array" ref="AM20">_xlfn.IFS(AI20="Ισχυρή","Ναι",AI20="Μερική","Ναι",AI20=" ","Όχι")</f>
        <v>Ναι</v>
      </c>
      <c r="AN20" s="10" t="str" cm="1">
        <f t="array" ref="AN20">_xlfn.IFS(AJ20="Ισχυρή","Ναι",AJ20="Μερική","Ναι",AJ20=" ","Όχι")</f>
        <v>Ναι</v>
      </c>
      <c r="AO20" s="10" t="str" cm="1">
        <f t="array" ref="AO20">_xlfn.IFS(AK20="Ισχυρή","Ναι",AK20="Μερική","Ναι",AK20=" ","Όχι")</f>
        <v>Όχι</v>
      </c>
      <c r="AP20" s="10" t="s">
        <v>334</v>
      </c>
      <c r="AQ20" s="10" t="s">
        <v>334</v>
      </c>
      <c r="AR20" s="10" t="s">
        <v>334</v>
      </c>
      <c r="AS20" s="10" t="s">
        <v>217</v>
      </c>
      <c r="AT20" s="10" t="s">
        <v>334</v>
      </c>
      <c r="AU20" s="10" t="str">
        <f t="shared" si="25"/>
        <v/>
      </c>
      <c r="AV20" s="10" t="str">
        <f t="shared" si="5"/>
        <v/>
      </c>
      <c r="AW20" s="10" t="str">
        <f t="shared" si="6"/>
        <v/>
      </c>
      <c r="AX20" s="10" t="str">
        <f t="shared" si="7"/>
        <v>x</v>
      </c>
      <c r="AY20" s="10" t="str">
        <f t="shared" si="8"/>
        <v/>
      </c>
      <c r="AZ20" s="10" t="s">
        <v>217</v>
      </c>
      <c r="BA20" s="10" t="s">
        <v>334</v>
      </c>
      <c r="BB20" s="10" t="str">
        <f t="shared" si="26"/>
        <v>x</v>
      </c>
      <c r="BC20" s="10" t="str">
        <f t="shared" si="9"/>
        <v/>
      </c>
      <c r="BD20" s="10" t="s">
        <v>217</v>
      </c>
      <c r="BE20" s="10" t="s">
        <v>334</v>
      </c>
      <c r="BF20" s="10" t="s">
        <v>334</v>
      </c>
      <c r="BG20" s="10" t="s">
        <v>334</v>
      </c>
      <c r="BH20" s="10" t="s">
        <v>334</v>
      </c>
      <c r="BI20" s="10" t="str">
        <f t="shared" si="27"/>
        <v>x</v>
      </c>
      <c r="BJ20" s="10" t="str">
        <f t="shared" si="10"/>
        <v/>
      </c>
      <c r="BK20" s="10" t="str">
        <f t="shared" si="11"/>
        <v/>
      </c>
      <c r="BL20" s="10" t="str">
        <f t="shared" si="12"/>
        <v/>
      </c>
      <c r="BM20" s="10" t="str">
        <f t="shared" si="13"/>
        <v/>
      </c>
      <c r="BN20" s="10" t="s">
        <v>217</v>
      </c>
      <c r="BO20" s="10" t="s">
        <v>334</v>
      </c>
      <c r="BP20" s="10" t="s">
        <v>334</v>
      </c>
      <c r="BQ20" s="10" t="s">
        <v>334</v>
      </c>
      <c r="BR20" s="10" t="s">
        <v>334</v>
      </c>
      <c r="BS20" s="10" t="str">
        <f t="shared" si="28"/>
        <v>x</v>
      </c>
      <c r="BT20" s="10" t="str">
        <f t="shared" si="14"/>
        <v/>
      </c>
      <c r="BU20" s="10" t="str">
        <f t="shared" si="15"/>
        <v/>
      </c>
      <c r="BV20" s="10" t="str">
        <f t="shared" si="16"/>
        <v/>
      </c>
      <c r="BW20" s="10" t="str">
        <f t="shared" si="17"/>
        <v/>
      </c>
      <c r="BX20" s="10" t="s">
        <v>217</v>
      </c>
      <c r="BY20" s="10" t="s">
        <v>334</v>
      </c>
      <c r="BZ20" s="10" t="s">
        <v>334</v>
      </c>
      <c r="CA20" s="10" t="s">
        <v>334</v>
      </c>
      <c r="CB20" s="10" t="s">
        <v>334</v>
      </c>
      <c r="CC20" s="10" t="str">
        <f t="shared" si="29"/>
        <v>x</v>
      </c>
      <c r="CD20" s="10" t="str">
        <f t="shared" si="18"/>
        <v/>
      </c>
      <c r="CE20" s="10" t="str">
        <f t="shared" si="19"/>
        <v/>
      </c>
      <c r="CF20" s="10" t="str">
        <f t="shared" si="20"/>
        <v/>
      </c>
      <c r="CG20" s="10" t="str">
        <f t="shared" si="21"/>
        <v/>
      </c>
      <c r="CH20" s="83" t="str">
        <f>HYPERLINK("[SUMPs_Measures_Selection_Tool_EL_enhanced.xlsx]ΔΠΚ!A1","Access to measure")</f>
        <v>Access to measure</v>
      </c>
    </row>
    <row r="21" spans="1:86" ht="30" customHeight="1" x14ac:dyDescent="0.35">
      <c r="A21" s="25" t="str">
        <f>Σύνοψη_Μέτρων!A24</f>
        <v>ΚΑΠ</v>
      </c>
      <c r="B21" s="25" t="str">
        <f>Σύνοψη_Μέτρων!B24</f>
        <v xml:space="preserve">Κίνητρα για την αύξηση της πλήρωσης των επιβατικών οχημάτων </v>
      </c>
      <c r="C21" s="5" t="str">
        <f>Σύνοψη_Μέτρων!C24</f>
        <v xml:space="preserve">Λωρίδες υψηλής πλήρωσης οχημάτων </v>
      </c>
      <c r="D21" s="10" t="str">
        <f t="shared" si="22"/>
        <v>Όχι</v>
      </c>
      <c r="E21" s="10" t="str">
        <f t="shared" si="0"/>
        <v>Όχι</v>
      </c>
      <c r="F21" s="10" t="str">
        <f t="shared" si="1"/>
        <v>Όχι</v>
      </c>
      <c r="G21" s="10" t="str">
        <f t="shared" si="2"/>
        <v>Όχι</v>
      </c>
      <c r="H21" s="10" t="str">
        <f t="shared" si="3"/>
        <v>Ναι</v>
      </c>
      <c r="I21" s="10" t="str">
        <f t="shared" si="4"/>
        <v>Όχι</v>
      </c>
      <c r="J21" s="10" t="str">
        <f>Σύνοψη_Μέτρων!E24</f>
        <v xml:space="preserve"> </v>
      </c>
      <c r="K21" s="10" t="str">
        <f>Σύνοψη_Μέτρων!F24</f>
        <v xml:space="preserve"> </v>
      </c>
      <c r="L21" s="10" t="str">
        <f>Σύνοψη_Μέτρων!G24</f>
        <v xml:space="preserve"> </v>
      </c>
      <c r="M21" s="10" t="str">
        <f>Σύνοψη_Μέτρων!H24</f>
        <v xml:space="preserve"> </v>
      </c>
      <c r="N21" s="10" t="str">
        <f>Σύνοψη_Μέτρων!I24</f>
        <v>x</v>
      </c>
      <c r="O21" s="10" t="str">
        <f>Σύνοψη_Μέτρων!J24</f>
        <v xml:space="preserve"> </v>
      </c>
      <c r="P21" s="10" t="str">
        <f>Σύνοψη_Μέτρων!P24</f>
        <v xml:space="preserve"> </v>
      </c>
      <c r="Q21" s="10" t="str">
        <f>Σύνοψη_Μέτρων!Q24</f>
        <v xml:space="preserve"> </v>
      </c>
      <c r="R21" s="10" t="str">
        <f>Σύνοψη_Μέτρων!R24</f>
        <v xml:space="preserve"> </v>
      </c>
      <c r="S21" s="10" t="str">
        <f>Σύνοψη_Μέτρων!S24</f>
        <v>Ισχυρή</v>
      </c>
      <c r="T21" s="10" t="str">
        <f>Σύνοψη_Μέτρων!T24</f>
        <v>Ισχυρή</v>
      </c>
      <c r="U21" s="10" t="str">
        <f>Σύνοψη_Μέτρων!U24</f>
        <v>Ισχυρή</v>
      </c>
      <c r="V21" s="10" t="str">
        <f>Σύνοψη_Μέτρων!V24</f>
        <v xml:space="preserve"> </v>
      </c>
      <c r="W21" s="10" t="str">
        <f>Σύνοψη_Μέτρων!W24</f>
        <v xml:space="preserve"> </v>
      </c>
      <c r="X21" s="10" t="str">
        <f>Σύνοψη_Μέτρων!X24</f>
        <v>Μερική</v>
      </c>
      <c r="Y21" s="10" t="str" cm="1">
        <f t="array" ref="Y21">_xlfn.IFS(P21="Ισχυρή","Ναι",P21="Μερική","Ναι",P21=" ","Όχι")</f>
        <v>Όχι</v>
      </c>
      <c r="Z21" s="10" t="str" cm="1">
        <f t="array" ref="Z21">_xlfn.IFS(Q21="Ισχυρή","Ναι",Q21="Μερική","Ναι",Q21=" ","Όχι")</f>
        <v>Όχι</v>
      </c>
      <c r="AA21" s="10" t="str" cm="1">
        <f t="array" ref="AA21">_xlfn.IFS(R21="Ισχυρή","Ναι",R21="Μερική","Ναι",R21=" ","Όχι")</f>
        <v>Όχι</v>
      </c>
      <c r="AB21" s="10" t="str" cm="1">
        <f t="array" ref="AB21">_xlfn.IFS(S21="Ισχυρή","Ναι",S21="Μερική","Ναι",S21=" ","Όχι")</f>
        <v>Ναι</v>
      </c>
      <c r="AC21" s="10" t="str" cm="1">
        <f t="array" ref="AC21">_xlfn.IFS(T21="Ισχυρή","Ναι",T21="Μερική","Ναι",T21=" ","Όχι")</f>
        <v>Ναι</v>
      </c>
      <c r="AD21" s="10" t="str" cm="1">
        <f t="array" ref="AD21">_xlfn.IFS(U21="Ισχυρή","Ναι",U21="Μερική","Ναι",U21=" ","Όχι")</f>
        <v>Ναι</v>
      </c>
      <c r="AE21" s="10" t="str" cm="1">
        <f t="array" ref="AE21">_xlfn.IFS(V21="Ισχυρή","Ναι",V21="Μερική","Ναι",V21=" ","Όχι")</f>
        <v>Όχι</v>
      </c>
      <c r="AF21" s="10" t="str" cm="1">
        <f t="array" ref="AF21">_xlfn.IFS(W21="Ισχυρή","Ναι",W21="Μερική","Ναι",W21=" ","Όχι")</f>
        <v>Όχι</v>
      </c>
      <c r="AG21" s="10" t="str" cm="1">
        <f t="array" ref="AG21">_xlfn.IFS(X21="Ισχυρή","Ναι",X21="Μερική","Ναι",X21=" ","Όχι")</f>
        <v>Ναι</v>
      </c>
      <c r="AH21" s="10" t="str">
        <f>Σύνοψη_Μέτρων!Y24</f>
        <v xml:space="preserve"> </v>
      </c>
      <c r="AI21" s="10" t="str">
        <f>Σύνοψη_Μέτρων!Z24</f>
        <v>Ισχυρή</v>
      </c>
      <c r="AJ21" s="10" t="str">
        <f>Σύνοψη_Μέτρων!AA24</f>
        <v>Μερική</v>
      </c>
      <c r="AK21" s="10" t="str">
        <f>Σύνοψη_Μέτρων!AB24</f>
        <v xml:space="preserve"> </v>
      </c>
      <c r="AL21" s="10" t="str" cm="1">
        <f t="array" ref="AL21">_xlfn.IFS(AH21="Ισχυρή","Ναι",AH21="Μερική","Ναι",AH21=" ","Όχι")</f>
        <v>Όχι</v>
      </c>
      <c r="AM21" s="10" t="str" cm="1">
        <f t="array" ref="AM21">_xlfn.IFS(AI21="Ισχυρή","Ναι",AI21="Μερική","Ναι",AI21=" ","Όχι")</f>
        <v>Ναι</v>
      </c>
      <c r="AN21" s="10" t="str" cm="1">
        <f t="array" ref="AN21">_xlfn.IFS(AJ21="Ισχυρή","Ναι",AJ21="Μερική","Ναι",AJ21=" ","Όχι")</f>
        <v>Ναι</v>
      </c>
      <c r="AO21" s="10" t="str" cm="1">
        <f t="array" ref="AO21">_xlfn.IFS(AK21="Ισχυρή","Ναι",AK21="Μερική","Ναι",AK21=" ","Όχι")</f>
        <v>Όχι</v>
      </c>
      <c r="AP21" s="10" t="s">
        <v>217</v>
      </c>
      <c r="AQ21" s="10" t="s">
        <v>217</v>
      </c>
      <c r="AR21" s="10" t="s">
        <v>334</v>
      </c>
      <c r="AS21" s="10" t="s">
        <v>334</v>
      </c>
      <c r="AT21" s="10" t="s">
        <v>334</v>
      </c>
      <c r="AU21" s="10" t="str">
        <f t="shared" si="25"/>
        <v>x</v>
      </c>
      <c r="AV21" s="10" t="str">
        <f t="shared" si="5"/>
        <v>x</v>
      </c>
      <c r="AW21" s="10" t="str">
        <f t="shared" si="6"/>
        <v/>
      </c>
      <c r="AX21" s="10" t="str">
        <f t="shared" si="7"/>
        <v/>
      </c>
      <c r="AY21" s="10" t="str">
        <f t="shared" si="8"/>
        <v/>
      </c>
      <c r="AZ21" s="10" t="s">
        <v>217</v>
      </c>
      <c r="BA21" s="10" t="s">
        <v>334</v>
      </c>
      <c r="BB21" s="10" t="str">
        <f t="shared" si="26"/>
        <v>x</v>
      </c>
      <c r="BC21" s="10" t="str">
        <f t="shared" si="9"/>
        <v/>
      </c>
      <c r="BD21" s="10" t="s">
        <v>334</v>
      </c>
      <c r="BE21" s="10" t="s">
        <v>334</v>
      </c>
      <c r="BF21" s="10" t="s">
        <v>217</v>
      </c>
      <c r="BG21" s="10" t="s">
        <v>334</v>
      </c>
      <c r="BH21" s="10" t="s">
        <v>334</v>
      </c>
      <c r="BI21" s="10" t="str">
        <f t="shared" si="27"/>
        <v/>
      </c>
      <c r="BJ21" s="10" t="str">
        <f t="shared" si="10"/>
        <v/>
      </c>
      <c r="BK21" s="10" t="str">
        <f t="shared" si="11"/>
        <v>x</v>
      </c>
      <c r="BL21" s="10" t="str">
        <f t="shared" si="12"/>
        <v/>
      </c>
      <c r="BM21" s="10" t="str">
        <f t="shared" si="13"/>
        <v/>
      </c>
      <c r="BN21" s="10" t="s">
        <v>334</v>
      </c>
      <c r="BO21" s="10" t="s">
        <v>334</v>
      </c>
      <c r="BP21" s="10" t="s">
        <v>217</v>
      </c>
      <c r="BQ21" s="10" t="s">
        <v>334</v>
      </c>
      <c r="BR21" s="10" t="s">
        <v>334</v>
      </c>
      <c r="BS21" s="10" t="str">
        <f t="shared" si="28"/>
        <v/>
      </c>
      <c r="BT21" s="10" t="str">
        <f t="shared" si="14"/>
        <v/>
      </c>
      <c r="BU21" s="10" t="str">
        <f t="shared" si="15"/>
        <v>x</v>
      </c>
      <c r="BV21" s="10" t="str">
        <f t="shared" si="16"/>
        <v/>
      </c>
      <c r="BW21" s="10" t="str">
        <f t="shared" si="17"/>
        <v/>
      </c>
      <c r="BX21" s="10" t="s">
        <v>334</v>
      </c>
      <c r="BY21" s="10" t="s">
        <v>334</v>
      </c>
      <c r="BZ21" s="10" t="s">
        <v>217</v>
      </c>
      <c r="CA21" s="10" t="s">
        <v>334</v>
      </c>
      <c r="CB21" s="10" t="s">
        <v>334</v>
      </c>
      <c r="CC21" s="10" t="str">
        <f t="shared" si="29"/>
        <v/>
      </c>
      <c r="CD21" s="10" t="str">
        <f t="shared" si="18"/>
        <v/>
      </c>
      <c r="CE21" s="10" t="str">
        <f t="shared" si="19"/>
        <v>x</v>
      </c>
      <c r="CF21" s="10" t="str">
        <f t="shared" si="20"/>
        <v/>
      </c>
      <c r="CG21" s="10" t="str">
        <f t="shared" si="21"/>
        <v/>
      </c>
      <c r="CH21" s="83" t="str">
        <f>HYPERLINK("[SUMPs_Measures_Selection_Tool_EL_enhanced.xlsx]ΚΑΠ!A1","Access to measure")</f>
        <v>Access to measure</v>
      </c>
    </row>
    <row r="22" spans="1:86" ht="30" customHeight="1" x14ac:dyDescent="0.35">
      <c r="A22" s="25" t="str">
        <f>A21</f>
        <v>ΚΑΠ</v>
      </c>
      <c r="B22" s="25" t="str">
        <f>B21</f>
        <v xml:space="preserve">Κίνητρα για την αύξηση της πλήρωσης των επιβατικών οχημάτων </v>
      </c>
      <c r="C22" s="5" t="str">
        <f>Σύνοψη_Μέτρων!C25</f>
        <v>Προνομιακοί χώροι στάθμευσης για οχήματα κοινής χρήσης</v>
      </c>
      <c r="D22" s="10" t="str">
        <f t="shared" si="22"/>
        <v>Ναι</v>
      </c>
      <c r="E22" s="10" t="str">
        <f t="shared" si="0"/>
        <v>Ναι</v>
      </c>
      <c r="F22" s="10" t="str">
        <f t="shared" si="1"/>
        <v>Όχι</v>
      </c>
      <c r="G22" s="10" t="str">
        <f t="shared" si="2"/>
        <v>Όχι</v>
      </c>
      <c r="H22" s="10" t="str">
        <f t="shared" si="3"/>
        <v>Όχι</v>
      </c>
      <c r="I22" s="10" t="str">
        <f t="shared" si="4"/>
        <v>Ναι</v>
      </c>
      <c r="J22" s="10" t="str">
        <f>Σύνοψη_Μέτρων!E25</f>
        <v>x</v>
      </c>
      <c r="K22" s="10" t="str">
        <f>Σύνοψη_Μέτρων!F25</f>
        <v>x</v>
      </c>
      <c r="L22" s="10" t="str">
        <f>Σύνοψη_Μέτρων!G25</f>
        <v xml:space="preserve"> </v>
      </c>
      <c r="M22" s="10" t="str">
        <f>Σύνοψη_Μέτρων!H25</f>
        <v xml:space="preserve"> </v>
      </c>
      <c r="N22" s="10" t="str">
        <f>Σύνοψη_Μέτρων!I25</f>
        <v xml:space="preserve"> </v>
      </c>
      <c r="O22" s="10" t="str">
        <f>Σύνοψη_Μέτρων!J25</f>
        <v>x</v>
      </c>
      <c r="P22" s="10" t="str">
        <f>P21</f>
        <v xml:space="preserve"> </v>
      </c>
      <c r="Q22" s="10" t="str">
        <f t="shared" ref="Q22" si="89">Q21</f>
        <v xml:space="preserve"> </v>
      </c>
      <c r="R22" s="10" t="str">
        <f t="shared" ref="R22" si="90">R21</f>
        <v xml:space="preserve"> </v>
      </c>
      <c r="S22" s="10" t="str">
        <f t="shared" ref="S22" si="91">S21</f>
        <v>Ισχυρή</v>
      </c>
      <c r="T22" s="10" t="str">
        <f t="shared" ref="T22" si="92">T21</f>
        <v>Ισχυρή</v>
      </c>
      <c r="U22" s="10" t="str">
        <f t="shared" ref="U22" si="93">U21</f>
        <v>Ισχυρή</v>
      </c>
      <c r="V22" s="10" t="str">
        <f t="shared" ref="V22" si="94">V21</f>
        <v xml:space="preserve"> </v>
      </c>
      <c r="W22" s="10" t="str">
        <f t="shared" ref="W22" si="95">W21</f>
        <v xml:space="preserve"> </v>
      </c>
      <c r="X22" s="10" t="str">
        <f t="shared" ref="X22" si="96">X21</f>
        <v>Μερική</v>
      </c>
      <c r="Y22" s="10" t="str" cm="1">
        <f t="array" ref="Y22">_xlfn.IFS(P22="Ισχυρή","Ναι",P22="Μερική","Ναι",P22=" ","Όχι")</f>
        <v>Όχι</v>
      </c>
      <c r="Z22" s="10" t="str" cm="1">
        <f t="array" ref="Z22">_xlfn.IFS(Q22="Ισχυρή","Ναι",Q22="Μερική","Ναι",Q22=" ","Όχι")</f>
        <v>Όχι</v>
      </c>
      <c r="AA22" s="10" t="str" cm="1">
        <f t="array" ref="AA22">_xlfn.IFS(R22="Ισχυρή","Ναι",R22="Μερική","Ναι",R22=" ","Όχι")</f>
        <v>Όχι</v>
      </c>
      <c r="AB22" s="10" t="str" cm="1">
        <f t="array" ref="AB22">_xlfn.IFS(S22="Ισχυρή","Ναι",S22="Μερική","Ναι",S22=" ","Όχι")</f>
        <v>Ναι</v>
      </c>
      <c r="AC22" s="10" t="str" cm="1">
        <f t="array" ref="AC22">_xlfn.IFS(T22="Ισχυρή","Ναι",T22="Μερική","Ναι",T22=" ","Όχι")</f>
        <v>Ναι</v>
      </c>
      <c r="AD22" s="10" t="str" cm="1">
        <f t="array" ref="AD22">_xlfn.IFS(U22="Ισχυρή","Ναι",U22="Μερική","Ναι",U22=" ","Όχι")</f>
        <v>Ναι</v>
      </c>
      <c r="AE22" s="10" t="str" cm="1">
        <f t="array" ref="AE22">_xlfn.IFS(V22="Ισχυρή","Ναι",V22="Μερική","Ναι",V22=" ","Όχι")</f>
        <v>Όχι</v>
      </c>
      <c r="AF22" s="10" t="str" cm="1">
        <f t="array" ref="AF22">_xlfn.IFS(W22="Ισχυρή","Ναι",W22="Μερική","Ναι",W22=" ","Όχι")</f>
        <v>Όχι</v>
      </c>
      <c r="AG22" s="10" t="str" cm="1">
        <f t="array" ref="AG22">_xlfn.IFS(X22="Ισχυρή","Ναι",X22="Μερική","Ναι",X22=" ","Όχι")</f>
        <v>Ναι</v>
      </c>
      <c r="AH22" s="10" t="str">
        <f>AH21</f>
        <v xml:space="preserve"> </v>
      </c>
      <c r="AI22" s="10" t="str">
        <f t="shared" ref="AI22" si="97">AI21</f>
        <v>Ισχυρή</v>
      </c>
      <c r="AJ22" s="10" t="str">
        <f t="shared" ref="AJ22" si="98">AJ21</f>
        <v>Μερική</v>
      </c>
      <c r="AK22" s="10" t="str">
        <f t="shared" ref="AK22" si="99">AK21</f>
        <v xml:space="preserve"> </v>
      </c>
      <c r="AL22" s="10" t="str" cm="1">
        <f t="array" ref="AL22">_xlfn.IFS(AH22="Ισχυρή","Ναι",AH22="Μερική","Ναι",AH22=" ","Όχι")</f>
        <v>Όχι</v>
      </c>
      <c r="AM22" s="10" t="str" cm="1">
        <f t="array" ref="AM22">_xlfn.IFS(AI22="Ισχυρή","Ναι",AI22="Μερική","Ναι",AI22=" ","Όχι")</f>
        <v>Ναι</v>
      </c>
      <c r="AN22" s="10" t="str" cm="1">
        <f t="array" ref="AN22">_xlfn.IFS(AJ22="Ισχυρή","Ναι",AJ22="Μερική","Ναι",AJ22=" ","Όχι")</f>
        <v>Ναι</v>
      </c>
      <c r="AO22" s="10" t="str" cm="1">
        <f t="array" ref="AO22">_xlfn.IFS(AK22="Ισχυρή","Ναι",AK22="Μερική","Ναι",AK22=" ","Όχι")</f>
        <v>Όχι</v>
      </c>
      <c r="AP22" s="10" t="s">
        <v>217</v>
      </c>
      <c r="AQ22" s="10" t="s">
        <v>217</v>
      </c>
      <c r="AR22" s="10" t="s">
        <v>334</v>
      </c>
      <c r="AS22" s="10" t="s">
        <v>334</v>
      </c>
      <c r="AT22" s="10" t="s">
        <v>334</v>
      </c>
      <c r="AU22" s="10" t="str">
        <f t="shared" si="25"/>
        <v>x</v>
      </c>
      <c r="AV22" s="10" t="str">
        <f t="shared" si="5"/>
        <v>x</v>
      </c>
      <c r="AW22" s="10" t="str">
        <f t="shared" si="6"/>
        <v/>
      </c>
      <c r="AX22" s="10" t="str">
        <f t="shared" si="7"/>
        <v/>
      </c>
      <c r="AY22" s="10" t="str">
        <f t="shared" si="8"/>
        <v/>
      </c>
      <c r="AZ22" s="10" t="s">
        <v>217</v>
      </c>
      <c r="BA22" s="10" t="s">
        <v>334</v>
      </c>
      <c r="BB22" s="10" t="str">
        <f t="shared" si="26"/>
        <v>x</v>
      </c>
      <c r="BC22" s="10" t="str">
        <f t="shared" si="9"/>
        <v/>
      </c>
      <c r="BD22" s="10" t="s">
        <v>334</v>
      </c>
      <c r="BE22" s="10" t="s">
        <v>334</v>
      </c>
      <c r="BF22" s="10" t="s">
        <v>217</v>
      </c>
      <c r="BG22" s="10" t="s">
        <v>334</v>
      </c>
      <c r="BH22" s="10" t="s">
        <v>334</v>
      </c>
      <c r="BI22" s="10" t="str">
        <f t="shared" si="27"/>
        <v/>
      </c>
      <c r="BJ22" s="10" t="str">
        <f t="shared" si="10"/>
        <v/>
      </c>
      <c r="BK22" s="10" t="str">
        <f t="shared" si="11"/>
        <v>x</v>
      </c>
      <c r="BL22" s="10" t="str">
        <f t="shared" si="12"/>
        <v/>
      </c>
      <c r="BM22" s="10" t="str">
        <f t="shared" si="13"/>
        <v/>
      </c>
      <c r="BN22" s="10" t="s">
        <v>334</v>
      </c>
      <c r="BO22" s="10" t="s">
        <v>334</v>
      </c>
      <c r="BP22" s="10" t="s">
        <v>217</v>
      </c>
      <c r="BQ22" s="10" t="s">
        <v>334</v>
      </c>
      <c r="BR22" s="10" t="s">
        <v>334</v>
      </c>
      <c r="BS22" s="10" t="str">
        <f t="shared" si="28"/>
        <v/>
      </c>
      <c r="BT22" s="10" t="str">
        <f t="shared" si="14"/>
        <v/>
      </c>
      <c r="BU22" s="10" t="str">
        <f t="shared" si="15"/>
        <v>x</v>
      </c>
      <c r="BV22" s="10" t="str">
        <f t="shared" si="16"/>
        <v/>
      </c>
      <c r="BW22" s="10" t="str">
        <f t="shared" si="17"/>
        <v/>
      </c>
      <c r="BX22" s="10" t="s">
        <v>334</v>
      </c>
      <c r="BY22" s="10" t="s">
        <v>334</v>
      </c>
      <c r="BZ22" s="10" t="s">
        <v>217</v>
      </c>
      <c r="CA22" s="10" t="s">
        <v>334</v>
      </c>
      <c r="CB22" s="10" t="s">
        <v>334</v>
      </c>
      <c r="CC22" s="10" t="str">
        <f t="shared" si="29"/>
        <v/>
      </c>
      <c r="CD22" s="10" t="str">
        <f t="shared" si="18"/>
        <v/>
      </c>
      <c r="CE22" s="10" t="str">
        <f t="shared" si="19"/>
        <v>x</v>
      </c>
      <c r="CF22" s="10" t="str">
        <f t="shared" si="20"/>
        <v/>
      </c>
      <c r="CG22" s="10" t="str">
        <f t="shared" si="21"/>
        <v/>
      </c>
      <c r="CH22" s="83" t="str">
        <f>HYPERLINK("[SUMPs_Measures_Selection_Tool_EL_enhanced.xlsx]ΚΑΠ!A1","Access to measure")</f>
        <v>Access to measure</v>
      </c>
    </row>
    <row r="23" spans="1:86" ht="30" customHeight="1" x14ac:dyDescent="0.35">
      <c r="A23" s="26" t="str">
        <f>Σύνοψη_Μέτρων!A26</f>
        <v>ΔΚΤ</v>
      </c>
      <c r="B23" s="26" t="str">
        <f>Σύνοψη_Μέτρων!B26</f>
        <v xml:space="preserve">Διαχείριση κυκλοφορίας: Όρια ταχύτητας </v>
      </c>
      <c r="C23" s="5" t="str">
        <f>Σύνοψη_Μέτρων!C26</f>
        <v xml:space="preserve">Διαχείριση κυκλοφορίας: Όρια ταχύτητας </v>
      </c>
      <c r="D23" s="10" t="str">
        <f t="shared" si="22"/>
        <v>Ναι</v>
      </c>
      <c r="E23" s="10" t="str">
        <f t="shared" si="0"/>
        <v>Ναι</v>
      </c>
      <c r="F23" s="10" t="str">
        <f t="shared" si="1"/>
        <v>Ναι</v>
      </c>
      <c r="G23" s="10" t="str">
        <f t="shared" si="2"/>
        <v>Ναι</v>
      </c>
      <c r="H23" s="10" t="str">
        <f t="shared" si="3"/>
        <v>Ναι</v>
      </c>
      <c r="I23" s="10" t="str">
        <f t="shared" si="4"/>
        <v>Ναι</v>
      </c>
      <c r="J23" s="10" t="str">
        <f>Σύνοψη_Μέτρων!E26</f>
        <v>x</v>
      </c>
      <c r="K23" s="10" t="str">
        <f>Σύνοψη_Μέτρων!F26</f>
        <v>x</v>
      </c>
      <c r="L23" s="10" t="str">
        <f>Σύνοψη_Μέτρων!G26</f>
        <v>x</v>
      </c>
      <c r="M23" s="10" t="str">
        <f>Σύνοψη_Μέτρων!H26</f>
        <v>x</v>
      </c>
      <c r="N23" s="10" t="str">
        <f>Σύνοψη_Μέτρων!I26</f>
        <v>x</v>
      </c>
      <c r="O23" s="10" t="str">
        <f>Σύνοψη_Μέτρων!J26</f>
        <v>x</v>
      </c>
      <c r="P23" s="10" t="str">
        <f>Σύνοψη_Μέτρων!P26</f>
        <v>Μερική</v>
      </c>
      <c r="Q23" s="10" t="str">
        <f>Σύνοψη_Μέτρων!Q26</f>
        <v>Ισχυρή</v>
      </c>
      <c r="R23" s="10" t="str">
        <f>Σύνοψη_Μέτρων!R26</f>
        <v>Ισχυρή</v>
      </c>
      <c r="S23" s="10" t="str">
        <f>Σύνοψη_Μέτρων!S26</f>
        <v xml:space="preserve"> </v>
      </c>
      <c r="T23" s="10" t="str">
        <f>Σύνοψη_Μέτρων!T26</f>
        <v>Ισχυρή</v>
      </c>
      <c r="U23" s="10" t="str">
        <f>Σύνοψη_Μέτρων!U26</f>
        <v>Μερική</v>
      </c>
      <c r="V23" s="10" t="str">
        <f>Σύνοψη_Μέτρων!V26</f>
        <v xml:space="preserve"> </v>
      </c>
      <c r="W23" s="10" t="str">
        <f>Σύνοψη_Μέτρων!W26</f>
        <v xml:space="preserve"> </v>
      </c>
      <c r="X23" s="10" t="str">
        <f>Σύνοψη_Μέτρων!X26</f>
        <v xml:space="preserve"> </v>
      </c>
      <c r="Y23" s="10" t="str" cm="1">
        <f t="array" ref="Y23">_xlfn.IFS(P23="Ισχυρή","Ναι",P23="Μερική","Ναι",P23=" ","Όχι")</f>
        <v>Ναι</v>
      </c>
      <c r="Z23" s="10" t="str" cm="1">
        <f t="array" ref="Z23">_xlfn.IFS(Q23="Ισχυρή","Ναι",Q23="Μερική","Ναι",Q23=" ","Όχι")</f>
        <v>Ναι</v>
      </c>
      <c r="AA23" s="10" t="str" cm="1">
        <f t="array" ref="AA23">_xlfn.IFS(R23="Ισχυρή","Ναι",R23="Μερική","Ναι",R23=" ","Όχι")</f>
        <v>Ναι</v>
      </c>
      <c r="AB23" s="10" t="str" cm="1">
        <f t="array" ref="AB23">_xlfn.IFS(S23="Ισχυρή","Ναι",S23="Μερική","Ναι",S23=" ","Όχι")</f>
        <v>Όχι</v>
      </c>
      <c r="AC23" s="10" t="str" cm="1">
        <f t="array" ref="AC23">_xlfn.IFS(T23="Ισχυρή","Ναι",T23="Μερική","Ναι",T23=" ","Όχι")</f>
        <v>Ναι</v>
      </c>
      <c r="AD23" s="10" t="str" cm="1">
        <f t="array" ref="AD23">_xlfn.IFS(U23="Ισχυρή","Ναι",U23="Μερική","Ναι",U23=" ","Όχι")</f>
        <v>Ναι</v>
      </c>
      <c r="AE23" s="10" t="str" cm="1">
        <f t="array" ref="AE23">_xlfn.IFS(V23="Ισχυρή","Ναι",V23="Μερική","Ναι",V23=" ","Όχι")</f>
        <v>Όχι</v>
      </c>
      <c r="AF23" s="10" t="str" cm="1">
        <f t="array" ref="AF23">_xlfn.IFS(W23="Ισχυρή","Ναι",W23="Μερική","Ναι",W23=" ","Όχι")</f>
        <v>Όχι</v>
      </c>
      <c r="AG23" s="10" t="str" cm="1">
        <f t="array" ref="AG23">_xlfn.IFS(X23="Ισχυρή","Ναι",X23="Μερική","Ναι",X23=" ","Όχι")</f>
        <v>Όχι</v>
      </c>
      <c r="AH23" s="10" t="str">
        <f>Σύνοψη_Μέτρων!Y26</f>
        <v>Μερική</v>
      </c>
      <c r="AI23" s="10" t="str">
        <f>Σύνοψη_Μέτρων!Z26</f>
        <v>Ισχυρή</v>
      </c>
      <c r="AJ23" s="10" t="str">
        <f>Σύνοψη_Μέτρων!AA26</f>
        <v>Ισχυρή</v>
      </c>
      <c r="AK23" s="10" t="str">
        <f>Σύνοψη_Μέτρων!AB26</f>
        <v xml:space="preserve"> </v>
      </c>
      <c r="AL23" s="10" t="str" cm="1">
        <f t="array" ref="AL23">_xlfn.IFS(AH23="Ισχυρή","Ναι",AH23="Μερική","Ναι",AH23=" ","Όχι")</f>
        <v>Ναι</v>
      </c>
      <c r="AM23" s="10" t="str" cm="1">
        <f t="array" ref="AM23">_xlfn.IFS(AI23="Ισχυρή","Ναι",AI23="Μερική","Ναι",AI23=" ","Όχι")</f>
        <v>Ναι</v>
      </c>
      <c r="AN23" s="10" t="str" cm="1">
        <f t="array" ref="AN23">_xlfn.IFS(AJ23="Ισχυρή","Ναι",AJ23="Μερική","Ναι",AJ23=" ","Όχι")</f>
        <v>Ναι</v>
      </c>
      <c r="AO23" s="10" t="str" cm="1">
        <f t="array" ref="AO23">_xlfn.IFS(AK23="Ισχυρή","Ναι",AK23="Μερική","Ναι",AK23=" ","Όχι")</f>
        <v>Όχι</v>
      </c>
      <c r="AP23" s="10" t="s">
        <v>334</v>
      </c>
      <c r="AQ23" s="10" t="s">
        <v>217</v>
      </c>
      <c r="AR23" s="10" t="s">
        <v>334</v>
      </c>
      <c r="AS23" s="10" t="s">
        <v>334</v>
      </c>
      <c r="AT23" s="10" t="s">
        <v>334</v>
      </c>
      <c r="AU23" s="10" t="str">
        <f t="shared" si="25"/>
        <v/>
      </c>
      <c r="AV23" s="10" t="str">
        <f t="shared" si="5"/>
        <v>x</v>
      </c>
      <c r="AW23" s="10" t="str">
        <f t="shared" si="6"/>
        <v/>
      </c>
      <c r="AX23" s="10" t="str">
        <f t="shared" si="7"/>
        <v/>
      </c>
      <c r="AY23" s="10" t="str">
        <f t="shared" si="8"/>
        <v/>
      </c>
      <c r="AZ23" s="10" t="s">
        <v>217</v>
      </c>
      <c r="BA23" s="10" t="s">
        <v>217</v>
      </c>
      <c r="BB23" s="10" t="str">
        <f t="shared" si="26"/>
        <v>x</v>
      </c>
      <c r="BC23" s="10" t="str">
        <f t="shared" si="9"/>
        <v>x</v>
      </c>
      <c r="BD23" s="10" t="s">
        <v>217</v>
      </c>
      <c r="BE23" s="10" t="s">
        <v>334</v>
      </c>
      <c r="BF23" s="10" t="s">
        <v>334</v>
      </c>
      <c r="BG23" s="10" t="s">
        <v>334</v>
      </c>
      <c r="BH23" s="10" t="s">
        <v>334</v>
      </c>
      <c r="BI23" s="10" t="str">
        <f t="shared" si="27"/>
        <v>x</v>
      </c>
      <c r="BJ23" s="10" t="str">
        <f t="shared" si="10"/>
        <v/>
      </c>
      <c r="BK23" s="10" t="str">
        <f t="shared" si="11"/>
        <v/>
      </c>
      <c r="BL23" s="10" t="str">
        <f t="shared" si="12"/>
        <v/>
      </c>
      <c r="BM23" s="10" t="str">
        <f t="shared" si="13"/>
        <v/>
      </c>
      <c r="BN23" s="10" t="s">
        <v>217</v>
      </c>
      <c r="BO23" s="10" t="s">
        <v>334</v>
      </c>
      <c r="BP23" s="10" t="s">
        <v>334</v>
      </c>
      <c r="BQ23" s="10" t="s">
        <v>334</v>
      </c>
      <c r="BR23" s="10" t="s">
        <v>334</v>
      </c>
      <c r="BS23" s="10" t="str">
        <f t="shared" si="28"/>
        <v>x</v>
      </c>
      <c r="BT23" s="10" t="str">
        <f t="shared" si="14"/>
        <v/>
      </c>
      <c r="BU23" s="10" t="str">
        <f t="shared" si="15"/>
        <v/>
      </c>
      <c r="BV23" s="10" t="str">
        <f t="shared" si="16"/>
        <v/>
      </c>
      <c r="BW23" s="10" t="str">
        <f t="shared" si="17"/>
        <v/>
      </c>
      <c r="BX23" s="10" t="s">
        <v>334</v>
      </c>
      <c r="BY23" s="10" t="s">
        <v>217</v>
      </c>
      <c r="BZ23" s="10" t="s">
        <v>334</v>
      </c>
      <c r="CA23" s="10" t="s">
        <v>334</v>
      </c>
      <c r="CB23" s="10" t="s">
        <v>334</v>
      </c>
      <c r="CC23" s="10" t="str">
        <f t="shared" si="29"/>
        <v/>
      </c>
      <c r="CD23" s="10" t="str">
        <f t="shared" si="18"/>
        <v>x</v>
      </c>
      <c r="CE23" s="10" t="str">
        <f t="shared" si="19"/>
        <v/>
      </c>
      <c r="CF23" s="10" t="str">
        <f t="shared" si="20"/>
        <v/>
      </c>
      <c r="CG23" s="10" t="str">
        <f t="shared" si="21"/>
        <v/>
      </c>
      <c r="CH23" s="83" t="str">
        <f>HYPERLINK("[SUMPs_Measures_Selection_Tool_EL_enhanced.xlsx]ΔΚΤ!A1","Access to measure")</f>
        <v>Access to measure</v>
      </c>
    </row>
    <row r="24" spans="1:86" ht="30" customHeight="1" x14ac:dyDescent="0.35">
      <c r="A24" s="25" t="str">
        <f>Σύνοψη_Μέτρων!A27</f>
        <v>ΤΧΟ</v>
      </c>
      <c r="B24" s="25" t="str">
        <f>Σύνοψη_Μέτρων!B27</f>
        <v xml:space="preserve">Τιμολόγηση συμφόρησης, χρέωση οδικής υποδομής και διόδια </v>
      </c>
      <c r="C24" s="5" t="str">
        <f>Σύνοψη_Μέτρων!C27</f>
        <v>Οδικά διόδια</v>
      </c>
      <c r="D24" s="10" t="str">
        <f t="shared" si="22"/>
        <v>Όχι</v>
      </c>
      <c r="E24" s="10" t="str">
        <f t="shared" si="0"/>
        <v>Όχι</v>
      </c>
      <c r="F24" s="10" t="str">
        <f t="shared" si="1"/>
        <v>Όχι</v>
      </c>
      <c r="G24" s="10" t="str">
        <f t="shared" si="2"/>
        <v>Όχι</v>
      </c>
      <c r="H24" s="10" t="str">
        <f t="shared" si="3"/>
        <v>Ναι</v>
      </c>
      <c r="I24" s="10" t="str">
        <f t="shared" si="4"/>
        <v>Όχι</v>
      </c>
      <c r="J24" s="10" t="str">
        <f>Σύνοψη_Μέτρων!E27</f>
        <v xml:space="preserve"> </v>
      </c>
      <c r="K24" s="10" t="str">
        <f>Σύνοψη_Μέτρων!F27</f>
        <v xml:space="preserve"> </v>
      </c>
      <c r="L24" s="10" t="str">
        <f>Σύνοψη_Μέτρων!G27</f>
        <v xml:space="preserve"> </v>
      </c>
      <c r="M24" s="10" t="str">
        <f>Σύνοψη_Μέτρων!H27</f>
        <v xml:space="preserve"> </v>
      </c>
      <c r="N24" s="10" t="str">
        <f>Σύνοψη_Μέτρων!I27</f>
        <v>x</v>
      </c>
      <c r="O24" s="10" t="str">
        <f>Σύνοψη_Μέτρων!J27</f>
        <v xml:space="preserve"> </v>
      </c>
      <c r="P24" s="10" t="str">
        <f>Σύνοψη_Μέτρων!P27</f>
        <v>Μερική</v>
      </c>
      <c r="Q24" s="10" t="str">
        <f>Σύνοψη_Μέτρων!Q27</f>
        <v xml:space="preserve"> </v>
      </c>
      <c r="R24" s="10" t="str">
        <f>Σύνοψη_Μέτρων!R27</f>
        <v xml:space="preserve"> </v>
      </c>
      <c r="S24" s="10" t="str">
        <f>Σύνοψη_Μέτρων!S27</f>
        <v>Μερική</v>
      </c>
      <c r="T24" s="10" t="str">
        <f>Σύνοψη_Μέτρων!T27</f>
        <v>Ισχυρή</v>
      </c>
      <c r="U24" s="10" t="str">
        <f>Σύνοψη_Μέτρων!U27</f>
        <v>Ισχυρή</v>
      </c>
      <c r="V24" s="10" t="str">
        <f>Σύνοψη_Μέτρων!V27</f>
        <v>Ισχυρή</v>
      </c>
      <c r="W24" s="10" t="str">
        <f>Σύνοψη_Μέτρων!W27</f>
        <v>Ισχυρή</v>
      </c>
      <c r="X24" s="10" t="str">
        <f>Σύνοψη_Μέτρων!X27</f>
        <v>Ισχυρή</v>
      </c>
      <c r="Y24" s="10" t="str" cm="1">
        <f t="array" ref="Y24">_xlfn.IFS(P24="Ισχυρή","Ναι",P24="Μερική","Ναι",P24=" ","Όχι")</f>
        <v>Ναι</v>
      </c>
      <c r="Z24" s="10" t="str" cm="1">
        <f t="array" ref="Z24">_xlfn.IFS(Q24="Ισχυρή","Ναι",Q24="Μερική","Ναι",Q24=" ","Όχι")</f>
        <v>Όχι</v>
      </c>
      <c r="AA24" s="10" t="str" cm="1">
        <f t="array" ref="AA24">_xlfn.IFS(R24="Ισχυρή","Ναι",R24="Μερική","Ναι",R24=" ","Όχι")</f>
        <v>Όχι</v>
      </c>
      <c r="AB24" s="10" t="str" cm="1">
        <f t="array" ref="AB24">_xlfn.IFS(S24="Ισχυρή","Ναι",S24="Μερική","Ναι",S24=" ","Όχι")</f>
        <v>Ναι</v>
      </c>
      <c r="AC24" s="10" t="str" cm="1">
        <f t="array" ref="AC24">_xlfn.IFS(T24="Ισχυρή","Ναι",T24="Μερική","Ναι",T24=" ","Όχι")</f>
        <v>Ναι</v>
      </c>
      <c r="AD24" s="10" t="str" cm="1">
        <f t="array" ref="AD24">_xlfn.IFS(U24="Ισχυρή","Ναι",U24="Μερική","Ναι",U24=" ","Όχι")</f>
        <v>Ναι</v>
      </c>
      <c r="AE24" s="10" t="str" cm="1">
        <f t="array" ref="AE24">_xlfn.IFS(V24="Ισχυρή","Ναι",V24="Μερική","Ναι",V24=" ","Όχι")</f>
        <v>Ναι</v>
      </c>
      <c r="AF24" s="10" t="str" cm="1">
        <f t="array" ref="AF24">_xlfn.IFS(W24="Ισχυρή","Ναι",W24="Μερική","Ναι",W24=" ","Όχι")</f>
        <v>Ναι</v>
      </c>
      <c r="AG24" s="10" t="str" cm="1">
        <f t="array" ref="AG24">_xlfn.IFS(X24="Ισχυρή","Ναι",X24="Μερική","Ναι",X24=" ","Όχι")</f>
        <v>Ναι</v>
      </c>
      <c r="AH24" s="10" t="str">
        <f>Σύνοψη_Μέτρων!Y27</f>
        <v xml:space="preserve"> </v>
      </c>
      <c r="AI24" s="10" t="str">
        <f>Σύνοψη_Μέτρων!Z27</f>
        <v>Ισχυρή</v>
      </c>
      <c r="AJ24" s="10" t="str">
        <f>Σύνοψη_Μέτρων!AA27</f>
        <v>Μερική</v>
      </c>
      <c r="AK24" s="10" t="str">
        <f>Σύνοψη_Μέτρων!AB27</f>
        <v xml:space="preserve"> </v>
      </c>
      <c r="AL24" s="10" t="str" cm="1">
        <f t="array" ref="AL24">_xlfn.IFS(AH24="Ισχυρή","Ναι",AH24="Μερική","Ναι",AH24=" ","Όχι")</f>
        <v>Όχι</v>
      </c>
      <c r="AM24" s="10" t="str" cm="1">
        <f t="array" ref="AM24">_xlfn.IFS(AI24="Ισχυρή","Ναι",AI24="Μερική","Ναι",AI24=" ","Όχι")</f>
        <v>Ναι</v>
      </c>
      <c r="AN24" s="10" t="str" cm="1">
        <f t="array" ref="AN24">_xlfn.IFS(AJ24="Ισχυρή","Ναι",AJ24="Μερική","Ναι",AJ24=" ","Όχι")</f>
        <v>Ναι</v>
      </c>
      <c r="AO24" s="10" t="str" cm="1">
        <f t="array" ref="AO24">_xlfn.IFS(AK24="Ισχυρή","Ναι",AK24="Μερική","Ναι",AK24=" ","Όχι")</f>
        <v>Όχι</v>
      </c>
      <c r="AP24" s="10" t="s">
        <v>334</v>
      </c>
      <c r="AQ24" s="10" t="s">
        <v>334</v>
      </c>
      <c r="AR24" s="10" t="s">
        <v>217</v>
      </c>
      <c r="AS24" s="10" t="s">
        <v>334</v>
      </c>
      <c r="AT24" s="10" t="s">
        <v>334</v>
      </c>
      <c r="AU24" s="10" t="str">
        <f t="shared" si="25"/>
        <v/>
      </c>
      <c r="AV24" s="10" t="str">
        <f t="shared" si="5"/>
        <v/>
      </c>
      <c r="AW24" s="10" t="str">
        <f t="shared" si="6"/>
        <v>x</v>
      </c>
      <c r="AX24" s="10" t="str">
        <f t="shared" si="7"/>
        <v/>
      </c>
      <c r="AY24" s="10" t="str">
        <f t="shared" si="8"/>
        <v/>
      </c>
      <c r="AZ24" s="10" t="s">
        <v>217</v>
      </c>
      <c r="BA24" s="10" t="s">
        <v>217</v>
      </c>
      <c r="BB24" s="10" t="str">
        <f t="shared" si="26"/>
        <v>x</v>
      </c>
      <c r="BC24" s="10" t="str">
        <f t="shared" si="9"/>
        <v>x</v>
      </c>
      <c r="BD24" s="10" t="s">
        <v>334</v>
      </c>
      <c r="BE24" s="10" t="s">
        <v>334</v>
      </c>
      <c r="BF24" s="10" t="s">
        <v>217</v>
      </c>
      <c r="BG24" s="10" t="s">
        <v>334</v>
      </c>
      <c r="BH24" s="10" t="s">
        <v>334</v>
      </c>
      <c r="BI24" s="10" t="str">
        <f t="shared" si="27"/>
        <v/>
      </c>
      <c r="BJ24" s="10" t="str">
        <f t="shared" si="10"/>
        <v/>
      </c>
      <c r="BK24" s="10" t="str">
        <f t="shared" si="11"/>
        <v>x</v>
      </c>
      <c r="BL24" s="10" t="str">
        <f t="shared" si="12"/>
        <v/>
      </c>
      <c r="BM24" s="10" t="str">
        <f t="shared" si="13"/>
        <v/>
      </c>
      <c r="BN24" s="10" t="s">
        <v>334</v>
      </c>
      <c r="BO24" s="10" t="s">
        <v>334</v>
      </c>
      <c r="BP24" s="10" t="s">
        <v>217</v>
      </c>
      <c r="BQ24" s="10" t="s">
        <v>334</v>
      </c>
      <c r="BR24" s="10" t="s">
        <v>334</v>
      </c>
      <c r="BS24" s="10" t="str">
        <f t="shared" si="28"/>
        <v/>
      </c>
      <c r="BT24" s="10" t="str">
        <f t="shared" si="14"/>
        <v/>
      </c>
      <c r="BU24" s="10" t="str">
        <f t="shared" si="15"/>
        <v>x</v>
      </c>
      <c r="BV24" s="10" t="str">
        <f t="shared" si="16"/>
        <v/>
      </c>
      <c r="BW24" s="10" t="str">
        <f t="shared" si="17"/>
        <v/>
      </c>
      <c r="BX24" s="10" t="s">
        <v>334</v>
      </c>
      <c r="BY24" s="10" t="s">
        <v>334</v>
      </c>
      <c r="BZ24" s="10" t="s">
        <v>334</v>
      </c>
      <c r="CA24" s="10" t="s">
        <v>334</v>
      </c>
      <c r="CB24" s="10" t="s">
        <v>217</v>
      </c>
      <c r="CC24" s="10" t="str">
        <f t="shared" si="29"/>
        <v/>
      </c>
      <c r="CD24" s="10" t="str">
        <f t="shared" si="18"/>
        <v/>
      </c>
      <c r="CE24" s="10" t="str">
        <f t="shared" si="19"/>
        <v/>
      </c>
      <c r="CF24" s="10" t="str">
        <f t="shared" si="20"/>
        <v/>
      </c>
      <c r="CG24" s="10" t="str">
        <f t="shared" si="21"/>
        <v>x</v>
      </c>
      <c r="CH24" s="83" t="str">
        <f>HYPERLINK("[SUMPs_Measures_Selection_Tool_EL_enhanced.xlsx]ΤΧΟ!A1","Access to measure")</f>
        <v>Access to measure</v>
      </c>
    </row>
    <row r="25" spans="1:86" ht="30" customHeight="1" x14ac:dyDescent="0.35">
      <c r="A25" s="25" t="str">
        <f>A24</f>
        <v>ΤΧΟ</v>
      </c>
      <c r="B25" s="25" t="str">
        <f>B24</f>
        <v xml:space="preserve">Τιμολόγηση συμφόρησης, χρέωση οδικής υποδομής και διόδια </v>
      </c>
      <c r="C25" s="5" t="str">
        <f>Σύνοψη_Μέτρων!C28</f>
        <v xml:space="preserve">Τιμολόγηση συμφόρησης </v>
      </c>
      <c r="D25" s="10" t="str">
        <f t="shared" si="22"/>
        <v>Ναι</v>
      </c>
      <c r="E25" s="10" t="str">
        <f t="shared" si="0"/>
        <v>Ναι</v>
      </c>
      <c r="F25" s="10" t="str">
        <f t="shared" si="1"/>
        <v>Όχι</v>
      </c>
      <c r="G25" s="10" t="str">
        <f t="shared" si="2"/>
        <v>Όχι</v>
      </c>
      <c r="H25" s="10" t="str">
        <f t="shared" si="3"/>
        <v>Ναι</v>
      </c>
      <c r="I25" s="10" t="str">
        <f t="shared" si="4"/>
        <v>Όχι</v>
      </c>
      <c r="J25" s="10" t="str">
        <f>Σύνοψη_Μέτρων!E28</f>
        <v>x</v>
      </c>
      <c r="K25" s="10" t="str">
        <f>Σύνοψη_Μέτρων!F28</f>
        <v>x</v>
      </c>
      <c r="L25" s="10" t="str">
        <f>Σύνοψη_Μέτρων!G28</f>
        <v xml:space="preserve"> </v>
      </c>
      <c r="M25" s="10" t="str">
        <f>Σύνοψη_Μέτρων!H28</f>
        <v xml:space="preserve"> </v>
      </c>
      <c r="N25" s="10" t="str">
        <f>Σύνοψη_Μέτρων!I28</f>
        <v>x</v>
      </c>
      <c r="O25" s="10" t="str">
        <f>Σύνοψη_Μέτρων!J28</f>
        <v xml:space="preserve"> </v>
      </c>
      <c r="P25" s="10" t="str">
        <f t="shared" ref="P25:P26" si="100">P24</f>
        <v>Μερική</v>
      </c>
      <c r="Q25" s="10" t="str">
        <f t="shared" ref="Q25:Q26" si="101">Q24</f>
        <v xml:space="preserve"> </v>
      </c>
      <c r="R25" s="10" t="str">
        <f t="shared" ref="R25:R26" si="102">R24</f>
        <v xml:space="preserve"> </v>
      </c>
      <c r="S25" s="10" t="str">
        <f t="shared" ref="S25:S26" si="103">S24</f>
        <v>Μερική</v>
      </c>
      <c r="T25" s="10" t="str">
        <f t="shared" ref="T25:T26" si="104">T24</f>
        <v>Ισχυρή</v>
      </c>
      <c r="U25" s="10" t="str">
        <f t="shared" ref="U25:U26" si="105">U24</f>
        <v>Ισχυρή</v>
      </c>
      <c r="V25" s="10" t="str">
        <f t="shared" ref="V25:V26" si="106">V24</f>
        <v>Ισχυρή</v>
      </c>
      <c r="W25" s="10" t="str">
        <f t="shared" ref="W25:W26" si="107">W24</f>
        <v>Ισχυρή</v>
      </c>
      <c r="X25" s="10" t="str">
        <f t="shared" ref="X25:X26" si="108">X24</f>
        <v>Ισχυρή</v>
      </c>
      <c r="Y25" s="10" t="str" cm="1">
        <f t="array" ref="Y25">_xlfn.IFS(P25="Ισχυρή","Ναι",P25="Μερική","Ναι",P25=" ","Όχι")</f>
        <v>Ναι</v>
      </c>
      <c r="Z25" s="10" t="str" cm="1">
        <f t="array" ref="Z25">_xlfn.IFS(Q25="Ισχυρή","Ναι",Q25="Μερική","Ναι",Q25=" ","Όχι")</f>
        <v>Όχι</v>
      </c>
      <c r="AA25" s="10" t="str" cm="1">
        <f t="array" ref="AA25">_xlfn.IFS(R25="Ισχυρή","Ναι",R25="Μερική","Ναι",R25=" ","Όχι")</f>
        <v>Όχι</v>
      </c>
      <c r="AB25" s="10" t="str" cm="1">
        <f t="array" ref="AB25">_xlfn.IFS(S25="Ισχυρή","Ναι",S25="Μερική","Ναι",S25=" ","Όχι")</f>
        <v>Ναι</v>
      </c>
      <c r="AC25" s="10" t="str" cm="1">
        <f t="array" ref="AC25">_xlfn.IFS(T25="Ισχυρή","Ναι",T25="Μερική","Ναι",T25=" ","Όχι")</f>
        <v>Ναι</v>
      </c>
      <c r="AD25" s="10" t="str" cm="1">
        <f t="array" ref="AD25">_xlfn.IFS(U25="Ισχυρή","Ναι",U25="Μερική","Ναι",U25=" ","Όχι")</f>
        <v>Ναι</v>
      </c>
      <c r="AE25" s="10" t="str" cm="1">
        <f t="array" ref="AE25">_xlfn.IFS(V25="Ισχυρή","Ναι",V25="Μερική","Ναι",V25=" ","Όχι")</f>
        <v>Ναι</v>
      </c>
      <c r="AF25" s="10" t="str" cm="1">
        <f t="array" ref="AF25">_xlfn.IFS(W25="Ισχυρή","Ναι",W25="Μερική","Ναι",W25=" ","Όχι")</f>
        <v>Ναι</v>
      </c>
      <c r="AG25" s="10" t="str" cm="1">
        <f t="array" ref="AG25">_xlfn.IFS(X25="Ισχυρή","Ναι",X25="Μερική","Ναι",X25=" ","Όχι")</f>
        <v>Ναι</v>
      </c>
      <c r="AH25" s="10" t="str">
        <f t="shared" ref="AH25:AH26" si="109">AH24</f>
        <v xml:space="preserve"> </v>
      </c>
      <c r="AI25" s="10" t="str">
        <f t="shared" ref="AI25:AI26" si="110">AI24</f>
        <v>Ισχυρή</v>
      </c>
      <c r="AJ25" s="10" t="str">
        <f t="shared" ref="AJ25:AJ26" si="111">AJ24</f>
        <v>Μερική</v>
      </c>
      <c r="AK25" s="10" t="str">
        <f t="shared" ref="AK25:AK26" si="112">AK24</f>
        <v xml:space="preserve"> </v>
      </c>
      <c r="AL25" s="10" t="str" cm="1">
        <f t="array" ref="AL25">_xlfn.IFS(AH25="Ισχυρή","Ναι",AH25="Μερική","Ναι",AH25=" ","Όχι")</f>
        <v>Όχι</v>
      </c>
      <c r="AM25" s="10" t="str" cm="1">
        <f t="array" ref="AM25">_xlfn.IFS(AI25="Ισχυρή","Ναι",AI25="Μερική","Ναι",AI25=" ","Όχι")</f>
        <v>Ναι</v>
      </c>
      <c r="AN25" s="10" t="str" cm="1">
        <f t="array" ref="AN25">_xlfn.IFS(AJ25="Ισχυρή","Ναι",AJ25="Μερική","Ναι",AJ25=" ","Όχι")</f>
        <v>Ναι</v>
      </c>
      <c r="AO25" s="10" t="str" cm="1">
        <f t="array" ref="AO25">_xlfn.IFS(AK25="Ισχυρή","Ναι",AK25="Μερική","Ναι",AK25=" ","Όχι")</f>
        <v>Όχι</v>
      </c>
      <c r="AP25" s="10" t="s">
        <v>334</v>
      </c>
      <c r="AQ25" s="10" t="s">
        <v>334</v>
      </c>
      <c r="AR25" s="10" t="s">
        <v>217</v>
      </c>
      <c r="AS25" s="10" t="s">
        <v>334</v>
      </c>
      <c r="AT25" s="10" t="s">
        <v>334</v>
      </c>
      <c r="AU25" s="10" t="str">
        <f t="shared" si="25"/>
        <v/>
      </c>
      <c r="AV25" s="10" t="str">
        <f t="shared" si="5"/>
        <v/>
      </c>
      <c r="AW25" s="10" t="str">
        <f t="shared" si="6"/>
        <v>x</v>
      </c>
      <c r="AX25" s="10" t="str">
        <f t="shared" si="7"/>
        <v/>
      </c>
      <c r="AY25" s="10" t="str">
        <f t="shared" si="8"/>
        <v/>
      </c>
      <c r="AZ25" s="10" t="s">
        <v>217</v>
      </c>
      <c r="BA25" s="10" t="s">
        <v>217</v>
      </c>
      <c r="BB25" s="10" t="str">
        <f t="shared" si="26"/>
        <v>x</v>
      </c>
      <c r="BC25" s="10" t="str">
        <f t="shared" si="9"/>
        <v>x</v>
      </c>
      <c r="BD25" s="10" t="s">
        <v>334</v>
      </c>
      <c r="BE25" s="10" t="s">
        <v>334</v>
      </c>
      <c r="BF25" s="10" t="s">
        <v>217</v>
      </c>
      <c r="BG25" s="10" t="s">
        <v>334</v>
      </c>
      <c r="BH25" s="10" t="s">
        <v>334</v>
      </c>
      <c r="BI25" s="10" t="str">
        <f t="shared" si="27"/>
        <v/>
      </c>
      <c r="BJ25" s="10" t="str">
        <f t="shared" si="10"/>
        <v/>
      </c>
      <c r="BK25" s="10" t="str">
        <f t="shared" si="11"/>
        <v>x</v>
      </c>
      <c r="BL25" s="10" t="str">
        <f t="shared" si="12"/>
        <v/>
      </c>
      <c r="BM25" s="10" t="str">
        <f t="shared" si="13"/>
        <v/>
      </c>
      <c r="BN25" s="10" t="s">
        <v>334</v>
      </c>
      <c r="BO25" s="10" t="s">
        <v>334</v>
      </c>
      <c r="BP25" s="10" t="s">
        <v>217</v>
      </c>
      <c r="BQ25" s="10" t="s">
        <v>334</v>
      </c>
      <c r="BR25" s="10" t="s">
        <v>334</v>
      </c>
      <c r="BS25" s="10" t="str">
        <f t="shared" si="28"/>
        <v/>
      </c>
      <c r="BT25" s="10" t="str">
        <f t="shared" si="14"/>
        <v/>
      </c>
      <c r="BU25" s="10" t="str">
        <f t="shared" si="15"/>
        <v>x</v>
      </c>
      <c r="BV25" s="10" t="str">
        <f t="shared" si="16"/>
        <v/>
      </c>
      <c r="BW25" s="10" t="str">
        <f t="shared" si="17"/>
        <v/>
      </c>
      <c r="BX25" s="10" t="s">
        <v>334</v>
      </c>
      <c r="BY25" s="10" t="s">
        <v>334</v>
      </c>
      <c r="BZ25" s="10" t="s">
        <v>334</v>
      </c>
      <c r="CA25" s="10" t="s">
        <v>334</v>
      </c>
      <c r="CB25" s="10" t="s">
        <v>217</v>
      </c>
      <c r="CC25" s="10" t="str">
        <f t="shared" si="29"/>
        <v/>
      </c>
      <c r="CD25" s="10" t="str">
        <f t="shared" si="18"/>
        <v/>
      </c>
      <c r="CE25" s="10" t="str">
        <f t="shared" si="19"/>
        <v/>
      </c>
      <c r="CF25" s="10" t="str">
        <f t="shared" si="20"/>
        <v/>
      </c>
      <c r="CG25" s="10" t="str">
        <f t="shared" si="21"/>
        <v>x</v>
      </c>
      <c r="CH25" s="83" t="str">
        <f>HYPERLINK("[SUMPs_Measures_Selection_Tool_EL_enhanced.xlsx]ΤΧΟ!A1","Access to measure")</f>
        <v>Access to measure</v>
      </c>
    </row>
    <row r="26" spans="1:86" ht="30" customHeight="1" x14ac:dyDescent="0.35">
      <c r="A26" s="25" t="str">
        <f>A25</f>
        <v>ΤΧΟ</v>
      </c>
      <c r="B26" s="25" t="str">
        <f>B25</f>
        <v xml:space="preserve">Τιμολόγηση συμφόρησης, χρέωση οδικής υποδομής και διόδια </v>
      </c>
      <c r="C26" s="5" t="str">
        <f>Σύνοψη_Μέτρων!C29</f>
        <v>Τιμολόγηση περιοχής</v>
      </c>
      <c r="D26" s="10" t="str">
        <f t="shared" si="22"/>
        <v>Ναι</v>
      </c>
      <c r="E26" s="10" t="str">
        <f t="shared" si="0"/>
        <v>Ναι</v>
      </c>
      <c r="F26" s="10" t="str">
        <f t="shared" si="1"/>
        <v>Όχι</v>
      </c>
      <c r="G26" s="10" t="str">
        <f t="shared" si="2"/>
        <v>Όχι</v>
      </c>
      <c r="H26" s="10" t="str">
        <f t="shared" si="3"/>
        <v>Όχι</v>
      </c>
      <c r="I26" s="10" t="str">
        <f t="shared" si="4"/>
        <v>Όχι</v>
      </c>
      <c r="J26" s="10" t="str">
        <f>Σύνοψη_Μέτρων!E29</f>
        <v>x</v>
      </c>
      <c r="K26" s="10" t="str">
        <f>Σύνοψη_Μέτρων!F29</f>
        <v>x</v>
      </c>
      <c r="L26" s="10" t="str">
        <f>Σύνοψη_Μέτρων!G29</f>
        <v xml:space="preserve"> </v>
      </c>
      <c r="M26" s="10" t="str">
        <f>Σύνοψη_Μέτρων!H29</f>
        <v xml:space="preserve"> </v>
      </c>
      <c r="N26" s="10" t="str">
        <f>Σύνοψη_Μέτρων!I29</f>
        <v xml:space="preserve"> </v>
      </c>
      <c r="O26" s="10" t="str">
        <f>Σύνοψη_Μέτρων!J29</f>
        <v xml:space="preserve"> </v>
      </c>
      <c r="P26" s="10" t="str">
        <f t="shared" si="100"/>
        <v>Μερική</v>
      </c>
      <c r="Q26" s="10" t="str">
        <f t="shared" si="101"/>
        <v xml:space="preserve"> </v>
      </c>
      <c r="R26" s="10" t="str">
        <f t="shared" si="102"/>
        <v xml:space="preserve"> </v>
      </c>
      <c r="S26" s="10" t="str">
        <f t="shared" si="103"/>
        <v>Μερική</v>
      </c>
      <c r="T26" s="10" t="str">
        <f t="shared" si="104"/>
        <v>Ισχυρή</v>
      </c>
      <c r="U26" s="10" t="str">
        <f t="shared" si="105"/>
        <v>Ισχυρή</v>
      </c>
      <c r="V26" s="10" t="str">
        <f t="shared" si="106"/>
        <v>Ισχυρή</v>
      </c>
      <c r="W26" s="10" t="str">
        <f t="shared" si="107"/>
        <v>Ισχυρή</v>
      </c>
      <c r="X26" s="10" t="str">
        <f t="shared" si="108"/>
        <v>Ισχυρή</v>
      </c>
      <c r="Y26" s="10" t="str" cm="1">
        <f t="array" ref="Y26">_xlfn.IFS(P26="Ισχυρή","Ναι",P26="Μερική","Ναι",P26=" ","Όχι")</f>
        <v>Ναι</v>
      </c>
      <c r="Z26" s="10" t="str" cm="1">
        <f t="array" ref="Z26">_xlfn.IFS(Q26="Ισχυρή","Ναι",Q26="Μερική","Ναι",Q26=" ","Όχι")</f>
        <v>Όχι</v>
      </c>
      <c r="AA26" s="10" t="str" cm="1">
        <f t="array" ref="AA26">_xlfn.IFS(R26="Ισχυρή","Ναι",R26="Μερική","Ναι",R26=" ","Όχι")</f>
        <v>Όχι</v>
      </c>
      <c r="AB26" s="10" t="str" cm="1">
        <f t="array" ref="AB26">_xlfn.IFS(S26="Ισχυρή","Ναι",S26="Μερική","Ναι",S26=" ","Όχι")</f>
        <v>Ναι</v>
      </c>
      <c r="AC26" s="10" t="str" cm="1">
        <f t="array" ref="AC26">_xlfn.IFS(T26="Ισχυρή","Ναι",T26="Μερική","Ναι",T26=" ","Όχι")</f>
        <v>Ναι</v>
      </c>
      <c r="AD26" s="10" t="str" cm="1">
        <f t="array" ref="AD26">_xlfn.IFS(U26="Ισχυρή","Ναι",U26="Μερική","Ναι",U26=" ","Όχι")</f>
        <v>Ναι</v>
      </c>
      <c r="AE26" s="10" t="str" cm="1">
        <f t="array" ref="AE26">_xlfn.IFS(V26="Ισχυρή","Ναι",V26="Μερική","Ναι",V26=" ","Όχι")</f>
        <v>Ναι</v>
      </c>
      <c r="AF26" s="10" t="str" cm="1">
        <f t="array" ref="AF26">_xlfn.IFS(W26="Ισχυρή","Ναι",W26="Μερική","Ναι",W26=" ","Όχι")</f>
        <v>Ναι</v>
      </c>
      <c r="AG26" s="10" t="str" cm="1">
        <f t="array" ref="AG26">_xlfn.IFS(X26="Ισχυρή","Ναι",X26="Μερική","Ναι",X26=" ","Όχι")</f>
        <v>Ναι</v>
      </c>
      <c r="AH26" s="10" t="str">
        <f t="shared" si="109"/>
        <v xml:space="preserve"> </v>
      </c>
      <c r="AI26" s="10" t="str">
        <f t="shared" si="110"/>
        <v>Ισχυρή</v>
      </c>
      <c r="AJ26" s="10" t="str">
        <f t="shared" si="111"/>
        <v>Μερική</v>
      </c>
      <c r="AK26" s="10" t="str">
        <f t="shared" si="112"/>
        <v xml:space="preserve"> </v>
      </c>
      <c r="AL26" s="10" t="str" cm="1">
        <f t="array" ref="AL26">_xlfn.IFS(AH26="Ισχυρή","Ναι",AH26="Μερική","Ναι",AH26=" ","Όχι")</f>
        <v>Όχι</v>
      </c>
      <c r="AM26" s="10" t="str" cm="1">
        <f t="array" ref="AM26">_xlfn.IFS(AI26="Ισχυρή","Ναι",AI26="Μερική","Ναι",AI26=" ","Όχι")</f>
        <v>Ναι</v>
      </c>
      <c r="AN26" s="10" t="str" cm="1">
        <f t="array" ref="AN26">_xlfn.IFS(AJ26="Ισχυρή","Ναι",AJ26="Μερική","Ναι",AJ26=" ","Όχι")</f>
        <v>Ναι</v>
      </c>
      <c r="AO26" s="10" t="str" cm="1">
        <f t="array" ref="AO26">_xlfn.IFS(AK26="Ισχυρή","Ναι",AK26="Μερική","Ναι",AK26=" ","Όχι")</f>
        <v>Όχι</v>
      </c>
      <c r="AP26" s="10" t="s">
        <v>334</v>
      </c>
      <c r="AQ26" s="10" t="s">
        <v>334</v>
      </c>
      <c r="AR26" s="10" t="s">
        <v>217</v>
      </c>
      <c r="AS26" s="10" t="s">
        <v>334</v>
      </c>
      <c r="AT26" s="10" t="s">
        <v>334</v>
      </c>
      <c r="AU26" s="10" t="str">
        <f t="shared" si="25"/>
        <v/>
      </c>
      <c r="AV26" s="10" t="str">
        <f t="shared" si="5"/>
        <v/>
      </c>
      <c r="AW26" s="10" t="str">
        <f t="shared" si="6"/>
        <v>x</v>
      </c>
      <c r="AX26" s="10" t="str">
        <f t="shared" si="7"/>
        <v/>
      </c>
      <c r="AY26" s="10" t="str">
        <f t="shared" si="8"/>
        <v/>
      </c>
      <c r="AZ26" s="10" t="s">
        <v>217</v>
      </c>
      <c r="BA26" s="10" t="s">
        <v>217</v>
      </c>
      <c r="BB26" s="10" t="str">
        <f t="shared" si="26"/>
        <v>x</v>
      </c>
      <c r="BC26" s="10" t="str">
        <f t="shared" si="9"/>
        <v>x</v>
      </c>
      <c r="BD26" s="10" t="s">
        <v>334</v>
      </c>
      <c r="BE26" s="10" t="s">
        <v>334</v>
      </c>
      <c r="BF26" s="10" t="s">
        <v>217</v>
      </c>
      <c r="BG26" s="10" t="s">
        <v>334</v>
      </c>
      <c r="BH26" s="10" t="s">
        <v>334</v>
      </c>
      <c r="BI26" s="10" t="str">
        <f t="shared" si="27"/>
        <v/>
      </c>
      <c r="BJ26" s="10" t="str">
        <f t="shared" si="10"/>
        <v/>
      </c>
      <c r="BK26" s="10" t="str">
        <f t="shared" si="11"/>
        <v>x</v>
      </c>
      <c r="BL26" s="10" t="str">
        <f t="shared" si="12"/>
        <v/>
      </c>
      <c r="BM26" s="10" t="str">
        <f t="shared" si="13"/>
        <v/>
      </c>
      <c r="BN26" s="10" t="s">
        <v>334</v>
      </c>
      <c r="BO26" s="10" t="s">
        <v>334</v>
      </c>
      <c r="BP26" s="10" t="s">
        <v>217</v>
      </c>
      <c r="BQ26" s="10" t="s">
        <v>334</v>
      </c>
      <c r="BR26" s="10" t="s">
        <v>334</v>
      </c>
      <c r="BS26" s="10" t="str">
        <f t="shared" si="28"/>
        <v/>
      </c>
      <c r="BT26" s="10" t="str">
        <f t="shared" si="14"/>
        <v/>
      </c>
      <c r="BU26" s="10" t="str">
        <f t="shared" si="15"/>
        <v>x</v>
      </c>
      <c r="BV26" s="10" t="str">
        <f t="shared" si="16"/>
        <v/>
      </c>
      <c r="BW26" s="10" t="str">
        <f t="shared" si="17"/>
        <v/>
      </c>
      <c r="BX26" s="10" t="s">
        <v>334</v>
      </c>
      <c r="BY26" s="10" t="s">
        <v>334</v>
      </c>
      <c r="BZ26" s="10" t="s">
        <v>334</v>
      </c>
      <c r="CA26" s="10" t="s">
        <v>334</v>
      </c>
      <c r="CB26" s="10" t="s">
        <v>217</v>
      </c>
      <c r="CC26" s="10" t="str">
        <f t="shared" si="29"/>
        <v/>
      </c>
      <c r="CD26" s="10" t="str">
        <f t="shared" si="18"/>
        <v/>
      </c>
      <c r="CE26" s="10" t="str">
        <f t="shared" si="19"/>
        <v/>
      </c>
      <c r="CF26" s="10" t="str">
        <f t="shared" si="20"/>
        <v/>
      </c>
      <c r="CG26" s="10" t="str">
        <f t="shared" si="21"/>
        <v>x</v>
      </c>
      <c r="CH26" s="83" t="str">
        <f>HYPERLINK("[SUMPs_Measures_Selection_Tool_EL_enhanced.xlsx]ΤΧΟ!A1","Access to measure")</f>
        <v>Access to measure</v>
      </c>
    </row>
    <row r="27" spans="1:86" ht="30" customHeight="1" x14ac:dyDescent="0.35">
      <c r="A27" s="26" t="str">
        <f>Σύνοψη_Μέτρων!A30</f>
        <v>ΚΣΤ</v>
      </c>
      <c r="B27" s="26" t="str">
        <f>Σύνοψη_Μέτρων!B30</f>
        <v xml:space="preserve">Κανονισμοί στάθμευσης </v>
      </c>
      <c r="C27" s="5" t="str">
        <f>Σύνοψη_Μέτρων!C30</f>
        <v xml:space="preserve">Απαιτούμενος αριθμός θέσεων στάθμευσης </v>
      </c>
      <c r="D27" s="10" t="str">
        <f t="shared" si="22"/>
        <v>Ναι</v>
      </c>
      <c r="E27" s="10" t="str">
        <f t="shared" si="0"/>
        <v>Ναι</v>
      </c>
      <c r="F27" s="10" t="str">
        <f t="shared" si="1"/>
        <v>Ναι</v>
      </c>
      <c r="G27" s="10" t="str">
        <f t="shared" si="2"/>
        <v>Ναι</v>
      </c>
      <c r="H27" s="10" t="str">
        <f t="shared" si="3"/>
        <v>Όχι</v>
      </c>
      <c r="I27" s="10" t="str">
        <f t="shared" si="4"/>
        <v>Όχι</v>
      </c>
      <c r="J27" s="10" t="str">
        <f>Σύνοψη_Μέτρων!E30</f>
        <v>x</v>
      </c>
      <c r="K27" s="10" t="str">
        <f>Σύνοψη_Μέτρων!F30</f>
        <v>x</v>
      </c>
      <c r="L27" s="10" t="str">
        <f>Σύνοψη_Μέτρων!G30</f>
        <v>x</v>
      </c>
      <c r="M27" s="10" t="str">
        <f>Σύνοψη_Μέτρων!H30</f>
        <v>x</v>
      </c>
      <c r="N27" s="10" t="str">
        <f>Σύνοψη_Μέτρων!I30</f>
        <v xml:space="preserve"> </v>
      </c>
      <c r="O27" s="10" t="str">
        <f>Σύνοψη_Μέτρων!J30</f>
        <v xml:space="preserve"> </v>
      </c>
      <c r="P27" s="10" t="str">
        <f>Σύνοψη_Μέτρων!P30</f>
        <v>Μερική</v>
      </c>
      <c r="Q27" s="10" t="str">
        <f>Σύνοψη_Μέτρων!Q30</f>
        <v>Μερική</v>
      </c>
      <c r="R27" s="10" t="str">
        <f>Σύνοψη_Μέτρων!R30</f>
        <v xml:space="preserve"> </v>
      </c>
      <c r="S27" s="10" t="str">
        <f>Σύνοψη_Μέτρων!S30</f>
        <v>Ισχυρή</v>
      </c>
      <c r="T27" s="10" t="str">
        <f>Σύνοψη_Μέτρων!T30</f>
        <v>Μερική</v>
      </c>
      <c r="U27" s="10" t="str">
        <f>Σύνοψη_Μέτρων!U30</f>
        <v>Ισχυρή</v>
      </c>
      <c r="V27" s="10" t="str">
        <f>Σύνοψη_Μέτρων!V30</f>
        <v>Ισχυρή</v>
      </c>
      <c r="W27" s="10" t="str">
        <f>Σύνοψη_Μέτρων!W30</f>
        <v xml:space="preserve"> </v>
      </c>
      <c r="X27" s="10" t="str">
        <f>Σύνοψη_Μέτρων!X30</f>
        <v>Ισχυρή</v>
      </c>
      <c r="Y27" s="10" t="str" cm="1">
        <f t="array" ref="Y27">_xlfn.IFS(P27="Ισχυρή","Ναι",P27="Μερική","Ναι",P27=" ","Όχι")</f>
        <v>Ναι</v>
      </c>
      <c r="Z27" s="10" t="str" cm="1">
        <f t="array" ref="Z27">_xlfn.IFS(Q27="Ισχυρή","Ναι",Q27="Μερική","Ναι",Q27=" ","Όχι")</f>
        <v>Ναι</v>
      </c>
      <c r="AA27" s="10" t="str" cm="1">
        <f t="array" ref="AA27">_xlfn.IFS(R27="Ισχυρή","Ναι",R27="Μερική","Ναι",R27=" ","Όχι")</f>
        <v>Όχι</v>
      </c>
      <c r="AB27" s="10" t="str" cm="1">
        <f t="array" ref="AB27">_xlfn.IFS(S27="Ισχυρή","Ναι",S27="Μερική","Ναι",S27=" ","Όχι")</f>
        <v>Ναι</v>
      </c>
      <c r="AC27" s="10" t="str" cm="1">
        <f t="array" ref="AC27">_xlfn.IFS(T27="Ισχυρή","Ναι",T27="Μερική","Ναι",T27=" ","Όχι")</f>
        <v>Ναι</v>
      </c>
      <c r="AD27" s="10" t="str" cm="1">
        <f t="array" ref="AD27">_xlfn.IFS(U27="Ισχυρή","Ναι",U27="Μερική","Ναι",U27=" ","Όχι")</f>
        <v>Ναι</v>
      </c>
      <c r="AE27" s="10" t="str" cm="1">
        <f t="array" ref="AE27">_xlfn.IFS(V27="Ισχυρή","Ναι",V27="Μερική","Ναι",V27=" ","Όχι")</f>
        <v>Ναι</v>
      </c>
      <c r="AF27" s="10" t="str" cm="1">
        <f t="array" ref="AF27">_xlfn.IFS(W27="Ισχυρή","Ναι",W27="Μερική","Ναι",W27=" ","Όχι")</f>
        <v>Όχι</v>
      </c>
      <c r="AG27" s="10" t="str" cm="1">
        <f t="array" ref="AG27">_xlfn.IFS(X27="Ισχυρή","Ναι",X27="Μερική","Ναι",X27=" ","Όχι")</f>
        <v>Ναι</v>
      </c>
      <c r="AH27" s="10" t="str">
        <f>Σύνοψη_Μέτρων!Y30</f>
        <v xml:space="preserve"> </v>
      </c>
      <c r="AI27" s="10" t="str">
        <f>Σύνοψη_Μέτρων!Z30</f>
        <v>Μερική</v>
      </c>
      <c r="AJ27" s="10" t="str">
        <f>Σύνοψη_Μέτρων!AA30</f>
        <v>Ισχυρή</v>
      </c>
      <c r="AK27" s="10" t="str">
        <f>Σύνοψη_Μέτρων!AB30</f>
        <v xml:space="preserve"> </v>
      </c>
      <c r="AL27" s="10" t="str" cm="1">
        <f t="array" ref="AL27">_xlfn.IFS(AH27="Ισχυρή","Ναι",AH27="Μερική","Ναι",AH27=" ","Όχι")</f>
        <v>Όχι</v>
      </c>
      <c r="AM27" s="10" t="str" cm="1">
        <f t="array" ref="AM27">_xlfn.IFS(AI27="Ισχυρή","Ναι",AI27="Μερική","Ναι",AI27=" ","Όχι")</f>
        <v>Ναι</v>
      </c>
      <c r="AN27" s="10" t="str" cm="1">
        <f t="array" ref="AN27">_xlfn.IFS(AJ27="Ισχυρή","Ναι",AJ27="Μερική","Ναι",AJ27=" ","Όχι")</f>
        <v>Ναι</v>
      </c>
      <c r="AO27" s="10" t="str" cm="1">
        <f t="array" ref="AO27">_xlfn.IFS(AK27="Ισχυρή","Ναι",AK27="Μερική","Ναι",AK27=" ","Όχι")</f>
        <v>Όχι</v>
      </c>
      <c r="AP27" s="10" t="s">
        <v>334</v>
      </c>
      <c r="AQ27" s="10" t="s">
        <v>217</v>
      </c>
      <c r="AR27" s="10" t="s">
        <v>217</v>
      </c>
      <c r="AS27" s="10" t="s">
        <v>334</v>
      </c>
      <c r="AT27" s="10" t="s">
        <v>334</v>
      </c>
      <c r="AU27" s="10" t="str">
        <f t="shared" si="25"/>
        <v/>
      </c>
      <c r="AV27" s="10" t="str">
        <f t="shared" si="5"/>
        <v>x</v>
      </c>
      <c r="AW27" s="10" t="str">
        <f t="shared" si="6"/>
        <v>x</v>
      </c>
      <c r="AX27" s="10" t="str">
        <f t="shared" si="7"/>
        <v/>
      </c>
      <c r="AY27" s="10" t="str">
        <f t="shared" si="8"/>
        <v/>
      </c>
      <c r="AZ27" s="10" t="s">
        <v>217</v>
      </c>
      <c r="BA27" s="10" t="s">
        <v>217</v>
      </c>
      <c r="BB27" s="10" t="str">
        <f t="shared" si="26"/>
        <v>x</v>
      </c>
      <c r="BC27" s="10" t="str">
        <f t="shared" si="9"/>
        <v>x</v>
      </c>
      <c r="BD27" s="10" t="s">
        <v>334</v>
      </c>
      <c r="BE27" s="10" t="s">
        <v>217</v>
      </c>
      <c r="BF27" s="10" t="s">
        <v>334</v>
      </c>
      <c r="BG27" s="10" t="s">
        <v>334</v>
      </c>
      <c r="BH27" s="10" t="s">
        <v>334</v>
      </c>
      <c r="BI27" s="10" t="str">
        <f t="shared" si="27"/>
        <v/>
      </c>
      <c r="BJ27" s="10" t="str">
        <f t="shared" si="10"/>
        <v>x</v>
      </c>
      <c r="BK27" s="10" t="str">
        <f t="shared" si="11"/>
        <v/>
      </c>
      <c r="BL27" s="10" t="str">
        <f t="shared" si="12"/>
        <v/>
      </c>
      <c r="BM27" s="10" t="str">
        <f t="shared" si="13"/>
        <v/>
      </c>
      <c r="BN27" s="10" t="s">
        <v>334</v>
      </c>
      <c r="BO27" s="10" t="s">
        <v>217</v>
      </c>
      <c r="BP27" s="10" t="s">
        <v>334</v>
      </c>
      <c r="BQ27" s="10" t="s">
        <v>334</v>
      </c>
      <c r="BR27" s="10" t="s">
        <v>334</v>
      </c>
      <c r="BS27" s="10" t="str">
        <f t="shared" si="28"/>
        <v/>
      </c>
      <c r="BT27" s="10" t="str">
        <f t="shared" si="14"/>
        <v>x</v>
      </c>
      <c r="BU27" s="10" t="str">
        <f t="shared" si="15"/>
        <v/>
      </c>
      <c r="BV27" s="10" t="str">
        <f t="shared" si="16"/>
        <v/>
      </c>
      <c r="BW27" s="10" t="str">
        <f t="shared" si="17"/>
        <v/>
      </c>
      <c r="BX27" s="10" t="s">
        <v>334</v>
      </c>
      <c r="BY27" s="10" t="s">
        <v>334</v>
      </c>
      <c r="BZ27" s="10" t="s">
        <v>217</v>
      </c>
      <c r="CA27" s="10" t="s">
        <v>334</v>
      </c>
      <c r="CB27" s="10" t="s">
        <v>334</v>
      </c>
      <c r="CC27" s="10" t="str">
        <f t="shared" si="29"/>
        <v/>
      </c>
      <c r="CD27" s="10" t="str">
        <f t="shared" si="18"/>
        <v/>
      </c>
      <c r="CE27" s="10" t="str">
        <f t="shared" si="19"/>
        <v>x</v>
      </c>
      <c r="CF27" s="10" t="str">
        <f t="shared" si="20"/>
        <v/>
      </c>
      <c r="CG27" s="10" t="str">
        <f t="shared" si="21"/>
        <v/>
      </c>
      <c r="CH27" s="83" t="str">
        <f>HYPERLINK("[SUMPs_Measures_Selection_Tool_EL_enhanced.xlsx]ΚΣΤ!A1","Access to measure")</f>
        <v>Access to measure</v>
      </c>
    </row>
    <row r="28" spans="1:86" ht="30" customHeight="1" x14ac:dyDescent="0.35">
      <c r="A28" s="26" t="str">
        <f>A27</f>
        <v>ΚΣΤ</v>
      </c>
      <c r="B28" s="26" t="str">
        <f>B27</f>
        <v xml:space="preserve">Κανονισμοί στάθμευσης </v>
      </c>
      <c r="C28" s="5" t="str">
        <f>Σύνοψη_Μέτρων!C31</f>
        <v xml:space="preserve">Χρονικοί περιορισμοί στάθμευσης </v>
      </c>
      <c r="D28" s="10" t="str">
        <f t="shared" si="22"/>
        <v>Ναι</v>
      </c>
      <c r="E28" s="10" t="str">
        <f t="shared" si="0"/>
        <v>Ναι</v>
      </c>
      <c r="F28" s="10" t="str">
        <f t="shared" si="1"/>
        <v>Ναι</v>
      </c>
      <c r="G28" s="10" t="str">
        <f t="shared" si="2"/>
        <v>Ναι</v>
      </c>
      <c r="H28" s="10" t="str">
        <f t="shared" si="3"/>
        <v>Όχι</v>
      </c>
      <c r="I28" s="10" t="str">
        <f t="shared" si="4"/>
        <v>Ναι</v>
      </c>
      <c r="J28" s="10" t="str">
        <f>Σύνοψη_Μέτρων!E31</f>
        <v>x</v>
      </c>
      <c r="K28" s="10" t="str">
        <f>Σύνοψη_Μέτρων!F31</f>
        <v>x</v>
      </c>
      <c r="L28" s="10" t="str">
        <f>Σύνοψη_Μέτρων!G31</f>
        <v>x</v>
      </c>
      <c r="M28" s="10" t="str">
        <f>Σύνοψη_Μέτρων!H31</f>
        <v>x</v>
      </c>
      <c r="N28" s="10" t="str">
        <f>Σύνοψη_Μέτρων!I31</f>
        <v xml:space="preserve"> </v>
      </c>
      <c r="O28" s="10" t="str">
        <f>Σύνοψη_Μέτρων!J31</f>
        <v>x</v>
      </c>
      <c r="P28" s="10" t="str">
        <f t="shared" ref="P28:P31" si="113">P27</f>
        <v>Μερική</v>
      </c>
      <c r="Q28" s="10" t="str">
        <f t="shared" ref="Q28:Q31" si="114">Q27</f>
        <v>Μερική</v>
      </c>
      <c r="R28" s="10" t="str">
        <f t="shared" ref="R28:R31" si="115">R27</f>
        <v xml:space="preserve"> </v>
      </c>
      <c r="S28" s="10" t="str">
        <f t="shared" ref="S28:S31" si="116">S27</f>
        <v>Ισχυρή</v>
      </c>
      <c r="T28" s="10" t="str">
        <f t="shared" ref="T28:T31" si="117">T27</f>
        <v>Μερική</v>
      </c>
      <c r="U28" s="10" t="str">
        <f t="shared" ref="U28:U31" si="118">U27</f>
        <v>Ισχυρή</v>
      </c>
      <c r="V28" s="10" t="str">
        <f t="shared" ref="V28:V31" si="119">V27</f>
        <v>Ισχυρή</v>
      </c>
      <c r="W28" s="10" t="str">
        <f t="shared" ref="W28:W31" si="120">W27</f>
        <v xml:space="preserve"> </v>
      </c>
      <c r="X28" s="10" t="str">
        <f t="shared" ref="X28:X31" si="121">X27</f>
        <v>Ισχυρή</v>
      </c>
      <c r="Y28" s="10" t="str" cm="1">
        <f t="array" ref="Y28">_xlfn.IFS(P28="Ισχυρή","Ναι",P28="Μερική","Ναι",P28=" ","Όχι")</f>
        <v>Ναι</v>
      </c>
      <c r="Z28" s="10" t="str" cm="1">
        <f t="array" ref="Z28">_xlfn.IFS(Q28="Ισχυρή","Ναι",Q28="Μερική","Ναι",Q28=" ","Όχι")</f>
        <v>Ναι</v>
      </c>
      <c r="AA28" s="10" t="str" cm="1">
        <f t="array" ref="AA28">_xlfn.IFS(R28="Ισχυρή","Ναι",R28="Μερική","Ναι",R28=" ","Όχι")</f>
        <v>Όχι</v>
      </c>
      <c r="AB28" s="10" t="str" cm="1">
        <f t="array" ref="AB28">_xlfn.IFS(S28="Ισχυρή","Ναι",S28="Μερική","Ναι",S28=" ","Όχι")</f>
        <v>Ναι</v>
      </c>
      <c r="AC28" s="10" t="str" cm="1">
        <f t="array" ref="AC28">_xlfn.IFS(T28="Ισχυρή","Ναι",T28="Μερική","Ναι",T28=" ","Όχι")</f>
        <v>Ναι</v>
      </c>
      <c r="AD28" s="10" t="str" cm="1">
        <f t="array" ref="AD28">_xlfn.IFS(U28="Ισχυρή","Ναι",U28="Μερική","Ναι",U28=" ","Όχι")</f>
        <v>Ναι</v>
      </c>
      <c r="AE28" s="10" t="str" cm="1">
        <f t="array" ref="AE28">_xlfn.IFS(V28="Ισχυρή","Ναι",V28="Μερική","Ναι",V28=" ","Όχι")</f>
        <v>Ναι</v>
      </c>
      <c r="AF28" s="10" t="str" cm="1">
        <f t="array" ref="AF28">_xlfn.IFS(W28="Ισχυρή","Ναι",W28="Μερική","Ναι",W28=" ","Όχι")</f>
        <v>Όχι</v>
      </c>
      <c r="AG28" s="10" t="str" cm="1">
        <f t="array" ref="AG28">_xlfn.IFS(X28="Ισχυρή","Ναι",X28="Μερική","Ναι",X28=" ","Όχι")</f>
        <v>Ναι</v>
      </c>
      <c r="AH28" s="10" t="str">
        <f t="shared" ref="AH28:AH31" si="122">AH27</f>
        <v xml:space="preserve"> </v>
      </c>
      <c r="AI28" s="10" t="str">
        <f t="shared" ref="AI28:AI31" si="123">AI27</f>
        <v>Μερική</v>
      </c>
      <c r="AJ28" s="10" t="str">
        <f t="shared" ref="AJ28:AJ31" si="124">AJ27</f>
        <v>Ισχυρή</v>
      </c>
      <c r="AK28" s="10" t="str">
        <f t="shared" ref="AK28:AK31" si="125">AK27</f>
        <v xml:space="preserve"> </v>
      </c>
      <c r="AL28" s="10" t="str" cm="1">
        <f t="array" ref="AL28">_xlfn.IFS(AH28="Ισχυρή","Ναι",AH28="Μερική","Ναι",AH28=" ","Όχι")</f>
        <v>Όχι</v>
      </c>
      <c r="AM28" s="10" t="str" cm="1">
        <f t="array" ref="AM28">_xlfn.IFS(AI28="Ισχυρή","Ναι",AI28="Μερική","Ναι",AI28=" ","Όχι")</f>
        <v>Ναι</v>
      </c>
      <c r="AN28" s="10" t="str" cm="1">
        <f t="array" ref="AN28">_xlfn.IFS(AJ28="Ισχυρή","Ναι",AJ28="Μερική","Ναι",AJ28=" ","Όχι")</f>
        <v>Ναι</v>
      </c>
      <c r="AO28" s="10" t="str" cm="1">
        <f t="array" ref="AO28">_xlfn.IFS(AK28="Ισχυρή","Ναι",AK28="Μερική","Ναι",AK28=" ","Όχι")</f>
        <v>Όχι</v>
      </c>
      <c r="AP28" s="10" t="s">
        <v>334</v>
      </c>
      <c r="AQ28" s="10" t="s">
        <v>217</v>
      </c>
      <c r="AR28" s="10" t="s">
        <v>217</v>
      </c>
      <c r="AS28" s="10" t="s">
        <v>334</v>
      </c>
      <c r="AT28" s="10" t="s">
        <v>334</v>
      </c>
      <c r="AU28" s="10" t="str">
        <f t="shared" si="25"/>
        <v/>
      </c>
      <c r="AV28" s="10" t="str">
        <f t="shared" si="5"/>
        <v>x</v>
      </c>
      <c r="AW28" s="10" t="str">
        <f t="shared" si="6"/>
        <v>x</v>
      </c>
      <c r="AX28" s="10" t="str">
        <f t="shared" si="7"/>
        <v/>
      </c>
      <c r="AY28" s="10" t="str">
        <f t="shared" si="8"/>
        <v/>
      </c>
      <c r="AZ28" s="10" t="s">
        <v>217</v>
      </c>
      <c r="BA28" s="10" t="s">
        <v>217</v>
      </c>
      <c r="BB28" s="10" t="str">
        <f t="shared" si="26"/>
        <v>x</v>
      </c>
      <c r="BC28" s="10" t="str">
        <f t="shared" si="9"/>
        <v>x</v>
      </c>
      <c r="BD28" s="10" t="s">
        <v>334</v>
      </c>
      <c r="BE28" s="10" t="s">
        <v>217</v>
      </c>
      <c r="BF28" s="10" t="s">
        <v>334</v>
      </c>
      <c r="BG28" s="10" t="s">
        <v>334</v>
      </c>
      <c r="BH28" s="10" t="s">
        <v>334</v>
      </c>
      <c r="BI28" s="10" t="str">
        <f t="shared" si="27"/>
        <v/>
      </c>
      <c r="BJ28" s="10" t="str">
        <f t="shared" si="10"/>
        <v>x</v>
      </c>
      <c r="BK28" s="10" t="str">
        <f t="shared" si="11"/>
        <v/>
      </c>
      <c r="BL28" s="10" t="str">
        <f t="shared" si="12"/>
        <v/>
      </c>
      <c r="BM28" s="10" t="str">
        <f t="shared" si="13"/>
        <v/>
      </c>
      <c r="BN28" s="10" t="s">
        <v>334</v>
      </c>
      <c r="BO28" s="10" t="s">
        <v>217</v>
      </c>
      <c r="BP28" s="10" t="s">
        <v>334</v>
      </c>
      <c r="BQ28" s="10" t="s">
        <v>334</v>
      </c>
      <c r="BR28" s="10" t="s">
        <v>334</v>
      </c>
      <c r="BS28" s="10" t="str">
        <f t="shared" si="28"/>
        <v/>
      </c>
      <c r="BT28" s="10" t="str">
        <f t="shared" si="14"/>
        <v>x</v>
      </c>
      <c r="BU28" s="10" t="str">
        <f t="shared" si="15"/>
        <v/>
      </c>
      <c r="BV28" s="10" t="str">
        <f t="shared" si="16"/>
        <v/>
      </c>
      <c r="BW28" s="10" t="str">
        <f t="shared" si="17"/>
        <v/>
      </c>
      <c r="BX28" s="10" t="s">
        <v>334</v>
      </c>
      <c r="BY28" s="10" t="s">
        <v>334</v>
      </c>
      <c r="BZ28" s="10" t="s">
        <v>217</v>
      </c>
      <c r="CA28" s="10" t="s">
        <v>334</v>
      </c>
      <c r="CB28" s="10" t="s">
        <v>334</v>
      </c>
      <c r="CC28" s="10" t="str">
        <f t="shared" si="29"/>
        <v/>
      </c>
      <c r="CD28" s="10" t="str">
        <f t="shared" si="18"/>
        <v/>
      </c>
      <c r="CE28" s="10" t="str">
        <f t="shared" si="19"/>
        <v>x</v>
      </c>
      <c r="CF28" s="10" t="str">
        <f t="shared" si="20"/>
        <v/>
      </c>
      <c r="CG28" s="10" t="str">
        <f t="shared" si="21"/>
        <v/>
      </c>
      <c r="CH28" s="83" t="str">
        <f>HYPERLINK("[SUMPs_Measures_Selection_Tool_EL_enhanced.xlsx]ΚΣΤ!A1","Access to measure")</f>
        <v>Access to measure</v>
      </c>
    </row>
    <row r="29" spans="1:86" ht="30" customHeight="1" x14ac:dyDescent="0.35">
      <c r="A29" s="26" t="str">
        <f t="shared" ref="A29:B31" si="126">A28</f>
        <v>ΚΣΤ</v>
      </c>
      <c r="B29" s="26" t="str">
        <f t="shared" si="126"/>
        <v xml:space="preserve">Κανονισμοί στάθμευσης </v>
      </c>
      <c r="C29" s="5" t="str">
        <f>Σύνοψη_Μέτρων!C32</f>
        <v xml:space="preserve">Ζώνες ελεγχόμενης στάθμευσης </v>
      </c>
      <c r="D29" s="10" t="str">
        <f t="shared" si="22"/>
        <v>Ναι</v>
      </c>
      <c r="E29" s="10" t="str">
        <f t="shared" si="0"/>
        <v>Ναι</v>
      </c>
      <c r="F29" s="10" t="str">
        <f t="shared" si="1"/>
        <v>Ναι</v>
      </c>
      <c r="G29" s="10" t="str">
        <f t="shared" si="2"/>
        <v>Ναι</v>
      </c>
      <c r="H29" s="10" t="str">
        <f t="shared" si="3"/>
        <v>Όχι</v>
      </c>
      <c r="I29" s="10" t="str">
        <f t="shared" si="4"/>
        <v>Ναι</v>
      </c>
      <c r="J29" s="10" t="str">
        <f>Σύνοψη_Μέτρων!E32</f>
        <v>x</v>
      </c>
      <c r="K29" s="10" t="str">
        <f>Σύνοψη_Μέτρων!F32</f>
        <v>x</v>
      </c>
      <c r="L29" s="10" t="str">
        <f>Σύνοψη_Μέτρων!G32</f>
        <v>x</v>
      </c>
      <c r="M29" s="10" t="str">
        <f>Σύνοψη_Μέτρων!H32</f>
        <v>x</v>
      </c>
      <c r="N29" s="10" t="str">
        <f>Σύνοψη_Μέτρων!I32</f>
        <v xml:space="preserve"> </v>
      </c>
      <c r="O29" s="10" t="str">
        <f>Σύνοψη_Μέτρων!J32</f>
        <v>x</v>
      </c>
      <c r="P29" s="10" t="str">
        <f t="shared" si="113"/>
        <v>Μερική</v>
      </c>
      <c r="Q29" s="10" t="str">
        <f t="shared" si="114"/>
        <v>Μερική</v>
      </c>
      <c r="R29" s="10" t="str">
        <f t="shared" si="115"/>
        <v xml:space="preserve"> </v>
      </c>
      <c r="S29" s="10" t="str">
        <f t="shared" si="116"/>
        <v>Ισχυρή</v>
      </c>
      <c r="T29" s="10" t="str">
        <f t="shared" si="117"/>
        <v>Μερική</v>
      </c>
      <c r="U29" s="10" t="str">
        <f t="shared" si="118"/>
        <v>Ισχυρή</v>
      </c>
      <c r="V29" s="10" t="str">
        <f t="shared" si="119"/>
        <v>Ισχυρή</v>
      </c>
      <c r="W29" s="10" t="str">
        <f t="shared" si="120"/>
        <v xml:space="preserve"> </v>
      </c>
      <c r="X29" s="10" t="str">
        <f t="shared" si="121"/>
        <v>Ισχυρή</v>
      </c>
      <c r="Y29" s="10" t="str" cm="1">
        <f t="array" ref="Y29">_xlfn.IFS(P29="Ισχυρή","Ναι",P29="Μερική","Ναι",P29=" ","Όχι")</f>
        <v>Ναι</v>
      </c>
      <c r="Z29" s="10" t="str" cm="1">
        <f t="array" ref="Z29">_xlfn.IFS(Q29="Ισχυρή","Ναι",Q29="Μερική","Ναι",Q29=" ","Όχι")</f>
        <v>Ναι</v>
      </c>
      <c r="AA29" s="10" t="str" cm="1">
        <f t="array" ref="AA29">_xlfn.IFS(R29="Ισχυρή","Ναι",R29="Μερική","Ναι",R29=" ","Όχι")</f>
        <v>Όχι</v>
      </c>
      <c r="AB29" s="10" t="str" cm="1">
        <f t="array" ref="AB29">_xlfn.IFS(S29="Ισχυρή","Ναι",S29="Μερική","Ναι",S29=" ","Όχι")</f>
        <v>Ναι</v>
      </c>
      <c r="AC29" s="10" t="str" cm="1">
        <f t="array" ref="AC29">_xlfn.IFS(T29="Ισχυρή","Ναι",T29="Μερική","Ναι",T29=" ","Όχι")</f>
        <v>Ναι</v>
      </c>
      <c r="AD29" s="10" t="str" cm="1">
        <f t="array" ref="AD29">_xlfn.IFS(U29="Ισχυρή","Ναι",U29="Μερική","Ναι",U29=" ","Όχι")</f>
        <v>Ναι</v>
      </c>
      <c r="AE29" s="10" t="str" cm="1">
        <f t="array" ref="AE29">_xlfn.IFS(V29="Ισχυρή","Ναι",V29="Μερική","Ναι",V29=" ","Όχι")</f>
        <v>Ναι</v>
      </c>
      <c r="AF29" s="10" t="str" cm="1">
        <f t="array" ref="AF29">_xlfn.IFS(W29="Ισχυρή","Ναι",W29="Μερική","Ναι",W29=" ","Όχι")</f>
        <v>Όχι</v>
      </c>
      <c r="AG29" s="10" t="str" cm="1">
        <f t="array" ref="AG29">_xlfn.IFS(X29="Ισχυρή","Ναι",X29="Μερική","Ναι",X29=" ","Όχι")</f>
        <v>Ναι</v>
      </c>
      <c r="AH29" s="10" t="str">
        <f t="shared" si="122"/>
        <v xml:space="preserve"> </v>
      </c>
      <c r="AI29" s="10" t="str">
        <f t="shared" si="123"/>
        <v>Μερική</v>
      </c>
      <c r="AJ29" s="10" t="str">
        <f t="shared" si="124"/>
        <v>Ισχυρή</v>
      </c>
      <c r="AK29" s="10" t="str">
        <f t="shared" si="125"/>
        <v xml:space="preserve"> </v>
      </c>
      <c r="AL29" s="10" t="str" cm="1">
        <f t="array" ref="AL29">_xlfn.IFS(AH29="Ισχυρή","Ναι",AH29="Μερική","Ναι",AH29=" ","Όχι")</f>
        <v>Όχι</v>
      </c>
      <c r="AM29" s="10" t="str" cm="1">
        <f t="array" ref="AM29">_xlfn.IFS(AI29="Ισχυρή","Ναι",AI29="Μερική","Ναι",AI29=" ","Όχι")</f>
        <v>Ναι</v>
      </c>
      <c r="AN29" s="10" t="str" cm="1">
        <f t="array" ref="AN29">_xlfn.IFS(AJ29="Ισχυρή","Ναι",AJ29="Μερική","Ναι",AJ29=" ","Όχι")</f>
        <v>Ναι</v>
      </c>
      <c r="AO29" s="10" t="str" cm="1">
        <f t="array" ref="AO29">_xlfn.IFS(AK29="Ισχυρή","Ναι",AK29="Μερική","Ναι",AK29=" ","Όχι")</f>
        <v>Όχι</v>
      </c>
      <c r="AP29" s="10" t="s">
        <v>334</v>
      </c>
      <c r="AQ29" s="10" t="s">
        <v>217</v>
      </c>
      <c r="AR29" s="10" t="s">
        <v>217</v>
      </c>
      <c r="AS29" s="10" t="s">
        <v>334</v>
      </c>
      <c r="AT29" s="10" t="s">
        <v>334</v>
      </c>
      <c r="AU29" s="10" t="str">
        <f t="shared" si="25"/>
        <v/>
      </c>
      <c r="AV29" s="10" t="str">
        <f t="shared" si="5"/>
        <v>x</v>
      </c>
      <c r="AW29" s="10" t="str">
        <f t="shared" si="6"/>
        <v>x</v>
      </c>
      <c r="AX29" s="10" t="str">
        <f t="shared" si="7"/>
        <v/>
      </c>
      <c r="AY29" s="10" t="str">
        <f t="shared" si="8"/>
        <v/>
      </c>
      <c r="AZ29" s="10" t="s">
        <v>217</v>
      </c>
      <c r="BA29" s="10" t="s">
        <v>217</v>
      </c>
      <c r="BB29" s="10" t="str">
        <f t="shared" si="26"/>
        <v>x</v>
      </c>
      <c r="BC29" s="10" t="str">
        <f t="shared" si="9"/>
        <v>x</v>
      </c>
      <c r="BD29" s="10" t="s">
        <v>334</v>
      </c>
      <c r="BE29" s="10" t="s">
        <v>217</v>
      </c>
      <c r="BF29" s="10" t="s">
        <v>334</v>
      </c>
      <c r="BG29" s="10" t="s">
        <v>334</v>
      </c>
      <c r="BH29" s="10" t="s">
        <v>334</v>
      </c>
      <c r="BI29" s="10" t="str">
        <f t="shared" si="27"/>
        <v/>
      </c>
      <c r="BJ29" s="10" t="str">
        <f t="shared" si="10"/>
        <v>x</v>
      </c>
      <c r="BK29" s="10" t="str">
        <f t="shared" si="11"/>
        <v/>
      </c>
      <c r="BL29" s="10" t="str">
        <f t="shared" si="12"/>
        <v/>
      </c>
      <c r="BM29" s="10" t="str">
        <f t="shared" si="13"/>
        <v/>
      </c>
      <c r="BN29" s="10" t="s">
        <v>334</v>
      </c>
      <c r="BO29" s="10" t="s">
        <v>217</v>
      </c>
      <c r="BP29" s="10" t="s">
        <v>334</v>
      </c>
      <c r="BQ29" s="10" t="s">
        <v>334</v>
      </c>
      <c r="BR29" s="10" t="s">
        <v>334</v>
      </c>
      <c r="BS29" s="10" t="str">
        <f t="shared" si="28"/>
        <v/>
      </c>
      <c r="BT29" s="10" t="str">
        <f t="shared" si="14"/>
        <v>x</v>
      </c>
      <c r="BU29" s="10" t="str">
        <f t="shared" si="15"/>
        <v/>
      </c>
      <c r="BV29" s="10" t="str">
        <f t="shared" si="16"/>
        <v/>
      </c>
      <c r="BW29" s="10" t="str">
        <f t="shared" si="17"/>
        <v/>
      </c>
      <c r="BX29" s="10" t="s">
        <v>334</v>
      </c>
      <c r="BY29" s="10" t="s">
        <v>334</v>
      </c>
      <c r="BZ29" s="10" t="s">
        <v>217</v>
      </c>
      <c r="CA29" s="10" t="s">
        <v>334</v>
      </c>
      <c r="CB29" s="10" t="s">
        <v>334</v>
      </c>
      <c r="CC29" s="10" t="str">
        <f t="shared" si="29"/>
        <v/>
      </c>
      <c r="CD29" s="10" t="str">
        <f t="shared" si="18"/>
        <v/>
      </c>
      <c r="CE29" s="10" t="str">
        <f t="shared" si="19"/>
        <v>x</v>
      </c>
      <c r="CF29" s="10" t="str">
        <f t="shared" si="20"/>
        <v/>
      </c>
      <c r="CG29" s="10" t="str">
        <f t="shared" si="21"/>
        <v/>
      </c>
      <c r="CH29" s="83" t="str">
        <f>HYPERLINK("[SUMPs_Measures_Selection_Tool_EL_enhanced.xlsx]ΚΣΤ!A1","Access to measure")</f>
        <v>Access to measure</v>
      </c>
    </row>
    <row r="30" spans="1:86" ht="30" customHeight="1" x14ac:dyDescent="0.35">
      <c r="A30" s="26" t="str">
        <f t="shared" si="126"/>
        <v>ΚΣΤ</v>
      </c>
      <c r="B30" s="26" t="str">
        <f t="shared" si="126"/>
        <v xml:space="preserve">Κανονισμοί στάθμευσης </v>
      </c>
      <c r="C30" s="5" t="str">
        <f>Σύνοψη_Μέτρων!C33</f>
        <v xml:space="preserve">Τέλη στάθμευσης </v>
      </c>
      <c r="D30" s="10" t="str">
        <f t="shared" si="22"/>
        <v>Ναι</v>
      </c>
      <c r="E30" s="10" t="str">
        <f t="shared" si="0"/>
        <v>Ναι</v>
      </c>
      <c r="F30" s="10" t="str">
        <f t="shared" si="1"/>
        <v>Όχι</v>
      </c>
      <c r="G30" s="10" t="str">
        <f t="shared" si="2"/>
        <v>Όχι</v>
      </c>
      <c r="H30" s="10" t="str">
        <f t="shared" si="3"/>
        <v>Όχι</v>
      </c>
      <c r="I30" s="10" t="str">
        <f t="shared" si="4"/>
        <v>Ναι</v>
      </c>
      <c r="J30" s="10" t="str">
        <f>Σύνοψη_Μέτρων!E33</f>
        <v>x</v>
      </c>
      <c r="K30" s="10" t="str">
        <f>Σύνοψη_Μέτρων!F33</f>
        <v>x</v>
      </c>
      <c r="L30" s="10" t="str">
        <f>Σύνοψη_Μέτρων!G33</f>
        <v xml:space="preserve"> </v>
      </c>
      <c r="M30" s="10" t="str">
        <f>Σύνοψη_Μέτρων!H33</f>
        <v xml:space="preserve"> </v>
      </c>
      <c r="N30" s="10" t="str">
        <f>Σύνοψη_Μέτρων!I33</f>
        <v xml:space="preserve"> </v>
      </c>
      <c r="O30" s="10" t="str">
        <f>Σύνοψη_Μέτρων!J33</f>
        <v>x</v>
      </c>
      <c r="P30" s="10" t="str">
        <f t="shared" si="113"/>
        <v>Μερική</v>
      </c>
      <c r="Q30" s="10" t="str">
        <f t="shared" si="114"/>
        <v>Μερική</v>
      </c>
      <c r="R30" s="10" t="str">
        <f t="shared" si="115"/>
        <v xml:space="preserve"> </v>
      </c>
      <c r="S30" s="10" t="str">
        <f t="shared" si="116"/>
        <v>Ισχυρή</v>
      </c>
      <c r="T30" s="10" t="str">
        <f t="shared" si="117"/>
        <v>Μερική</v>
      </c>
      <c r="U30" s="10" t="str">
        <f t="shared" si="118"/>
        <v>Ισχυρή</v>
      </c>
      <c r="V30" s="10" t="str">
        <f t="shared" si="119"/>
        <v>Ισχυρή</v>
      </c>
      <c r="W30" s="10" t="str">
        <f t="shared" si="120"/>
        <v xml:space="preserve"> </v>
      </c>
      <c r="X30" s="10" t="str">
        <f t="shared" si="121"/>
        <v>Ισχυρή</v>
      </c>
      <c r="Y30" s="10" t="str" cm="1">
        <f t="array" ref="Y30">_xlfn.IFS(P30="Ισχυρή","Ναι",P30="Μερική","Ναι",P30=" ","Όχι")</f>
        <v>Ναι</v>
      </c>
      <c r="Z30" s="10" t="str" cm="1">
        <f t="array" ref="Z30">_xlfn.IFS(Q30="Ισχυρή","Ναι",Q30="Μερική","Ναι",Q30=" ","Όχι")</f>
        <v>Ναι</v>
      </c>
      <c r="AA30" s="10" t="str" cm="1">
        <f t="array" ref="AA30">_xlfn.IFS(R30="Ισχυρή","Ναι",R30="Μερική","Ναι",R30=" ","Όχι")</f>
        <v>Όχι</v>
      </c>
      <c r="AB30" s="10" t="str" cm="1">
        <f t="array" ref="AB30">_xlfn.IFS(S30="Ισχυρή","Ναι",S30="Μερική","Ναι",S30=" ","Όχι")</f>
        <v>Ναι</v>
      </c>
      <c r="AC30" s="10" t="str" cm="1">
        <f t="array" ref="AC30">_xlfn.IFS(T30="Ισχυρή","Ναι",T30="Μερική","Ναι",T30=" ","Όχι")</f>
        <v>Ναι</v>
      </c>
      <c r="AD30" s="10" t="str" cm="1">
        <f t="array" ref="AD30">_xlfn.IFS(U30="Ισχυρή","Ναι",U30="Μερική","Ναι",U30=" ","Όχι")</f>
        <v>Ναι</v>
      </c>
      <c r="AE30" s="10" t="str" cm="1">
        <f t="array" ref="AE30">_xlfn.IFS(V30="Ισχυρή","Ναι",V30="Μερική","Ναι",V30=" ","Όχι")</f>
        <v>Ναι</v>
      </c>
      <c r="AF30" s="10" t="str" cm="1">
        <f t="array" ref="AF30">_xlfn.IFS(W30="Ισχυρή","Ναι",W30="Μερική","Ναι",W30=" ","Όχι")</f>
        <v>Όχι</v>
      </c>
      <c r="AG30" s="10" t="str" cm="1">
        <f t="array" ref="AG30">_xlfn.IFS(X30="Ισχυρή","Ναι",X30="Μερική","Ναι",X30=" ","Όχι")</f>
        <v>Ναι</v>
      </c>
      <c r="AH30" s="10" t="str">
        <f t="shared" si="122"/>
        <v xml:space="preserve"> </v>
      </c>
      <c r="AI30" s="10" t="str">
        <f t="shared" si="123"/>
        <v>Μερική</v>
      </c>
      <c r="AJ30" s="10" t="str">
        <f t="shared" si="124"/>
        <v>Ισχυρή</v>
      </c>
      <c r="AK30" s="10" t="str">
        <f t="shared" si="125"/>
        <v xml:space="preserve"> </v>
      </c>
      <c r="AL30" s="10" t="str" cm="1">
        <f t="array" ref="AL30">_xlfn.IFS(AH30="Ισχυρή","Ναι",AH30="Μερική","Ναι",AH30=" ","Όχι")</f>
        <v>Όχι</v>
      </c>
      <c r="AM30" s="10" t="str" cm="1">
        <f t="array" ref="AM30">_xlfn.IFS(AI30="Ισχυρή","Ναι",AI30="Μερική","Ναι",AI30=" ","Όχι")</f>
        <v>Ναι</v>
      </c>
      <c r="AN30" s="10" t="str" cm="1">
        <f t="array" ref="AN30">_xlfn.IFS(AJ30="Ισχυρή","Ναι",AJ30="Μερική","Ναι",AJ30=" ","Όχι")</f>
        <v>Ναι</v>
      </c>
      <c r="AO30" s="10" t="str" cm="1">
        <f t="array" ref="AO30">_xlfn.IFS(AK30="Ισχυρή","Ναι",AK30="Μερική","Ναι",AK30=" ","Όχι")</f>
        <v>Όχι</v>
      </c>
      <c r="AP30" s="10" t="s">
        <v>334</v>
      </c>
      <c r="AQ30" s="10" t="s">
        <v>217</v>
      </c>
      <c r="AR30" s="10" t="s">
        <v>217</v>
      </c>
      <c r="AS30" s="10" t="s">
        <v>334</v>
      </c>
      <c r="AT30" s="10" t="s">
        <v>334</v>
      </c>
      <c r="AU30" s="10" t="str">
        <f t="shared" si="25"/>
        <v/>
      </c>
      <c r="AV30" s="10" t="str">
        <f t="shared" si="5"/>
        <v>x</v>
      </c>
      <c r="AW30" s="10" t="str">
        <f t="shared" si="6"/>
        <v>x</v>
      </c>
      <c r="AX30" s="10" t="str">
        <f t="shared" si="7"/>
        <v/>
      </c>
      <c r="AY30" s="10" t="str">
        <f t="shared" si="8"/>
        <v/>
      </c>
      <c r="AZ30" s="10" t="s">
        <v>217</v>
      </c>
      <c r="BA30" s="10" t="s">
        <v>217</v>
      </c>
      <c r="BB30" s="10" t="str">
        <f t="shared" si="26"/>
        <v>x</v>
      </c>
      <c r="BC30" s="10" t="str">
        <f t="shared" si="9"/>
        <v>x</v>
      </c>
      <c r="BD30" s="10" t="s">
        <v>334</v>
      </c>
      <c r="BE30" s="10" t="s">
        <v>217</v>
      </c>
      <c r="BF30" s="10" t="s">
        <v>334</v>
      </c>
      <c r="BG30" s="10" t="s">
        <v>334</v>
      </c>
      <c r="BH30" s="10" t="s">
        <v>334</v>
      </c>
      <c r="BI30" s="10" t="str">
        <f t="shared" si="27"/>
        <v/>
      </c>
      <c r="BJ30" s="10" t="str">
        <f t="shared" si="10"/>
        <v>x</v>
      </c>
      <c r="BK30" s="10" t="str">
        <f t="shared" si="11"/>
        <v/>
      </c>
      <c r="BL30" s="10" t="str">
        <f t="shared" si="12"/>
        <v/>
      </c>
      <c r="BM30" s="10" t="str">
        <f t="shared" si="13"/>
        <v/>
      </c>
      <c r="BN30" s="10" t="s">
        <v>334</v>
      </c>
      <c r="BO30" s="10" t="s">
        <v>217</v>
      </c>
      <c r="BP30" s="10" t="s">
        <v>334</v>
      </c>
      <c r="BQ30" s="10" t="s">
        <v>334</v>
      </c>
      <c r="BR30" s="10" t="s">
        <v>334</v>
      </c>
      <c r="BS30" s="10" t="str">
        <f t="shared" si="28"/>
        <v/>
      </c>
      <c r="BT30" s="10" t="str">
        <f t="shared" si="14"/>
        <v>x</v>
      </c>
      <c r="BU30" s="10" t="str">
        <f t="shared" si="15"/>
        <v/>
      </c>
      <c r="BV30" s="10" t="str">
        <f t="shared" si="16"/>
        <v/>
      </c>
      <c r="BW30" s="10" t="str">
        <f t="shared" si="17"/>
        <v/>
      </c>
      <c r="BX30" s="10" t="s">
        <v>334</v>
      </c>
      <c r="BY30" s="10" t="s">
        <v>334</v>
      </c>
      <c r="BZ30" s="10" t="s">
        <v>217</v>
      </c>
      <c r="CA30" s="10" t="s">
        <v>334</v>
      </c>
      <c r="CB30" s="10" t="s">
        <v>334</v>
      </c>
      <c r="CC30" s="10" t="str">
        <f t="shared" si="29"/>
        <v/>
      </c>
      <c r="CD30" s="10" t="str">
        <f t="shared" si="18"/>
        <v/>
      </c>
      <c r="CE30" s="10" t="str">
        <f t="shared" si="19"/>
        <v>x</v>
      </c>
      <c r="CF30" s="10" t="str">
        <f t="shared" si="20"/>
        <v/>
      </c>
      <c r="CG30" s="10" t="str">
        <f t="shared" si="21"/>
        <v/>
      </c>
      <c r="CH30" s="83" t="str">
        <f>HYPERLINK("[SUMPs_Measures_Selection_Tool_EL_enhanced.xlsx]ΚΣΤ!A1","Access to measure")</f>
        <v>Access to measure</v>
      </c>
    </row>
    <row r="31" spans="1:86" ht="30" customHeight="1" x14ac:dyDescent="0.35">
      <c r="A31" s="26" t="str">
        <f t="shared" si="126"/>
        <v>ΚΣΤ</v>
      </c>
      <c r="B31" s="26" t="str">
        <f t="shared" si="126"/>
        <v xml:space="preserve">Κανονισμοί στάθμευσης </v>
      </c>
      <c r="C31" s="5" t="str">
        <f>Σύνοψη_Μέτρων!C34</f>
        <v>Χώροι στάθμευσης κοινής χρήσης</v>
      </c>
      <c r="D31" s="10" t="str">
        <f t="shared" si="22"/>
        <v>Ναι</v>
      </c>
      <c r="E31" s="10" t="str">
        <f t="shared" si="0"/>
        <v>Ναι</v>
      </c>
      <c r="F31" s="10" t="str">
        <f t="shared" si="1"/>
        <v>Όχι</v>
      </c>
      <c r="G31" s="10" t="str">
        <f t="shared" si="2"/>
        <v>Όχι</v>
      </c>
      <c r="H31" s="10" t="str">
        <f t="shared" si="3"/>
        <v>Όχι</v>
      </c>
      <c r="I31" s="10" t="str">
        <f t="shared" si="4"/>
        <v>Όχι</v>
      </c>
      <c r="J31" s="10" t="str">
        <f>Σύνοψη_Μέτρων!E34</f>
        <v>x</v>
      </c>
      <c r="K31" s="10" t="str">
        <f>Σύνοψη_Μέτρων!F34</f>
        <v>x</v>
      </c>
      <c r="L31" s="10" t="str">
        <f>Σύνοψη_Μέτρων!G34</f>
        <v xml:space="preserve"> </v>
      </c>
      <c r="M31" s="10" t="str">
        <f>Σύνοψη_Μέτρων!H34</f>
        <v xml:space="preserve"> </v>
      </c>
      <c r="N31" s="10" t="str">
        <f>Σύνοψη_Μέτρων!I34</f>
        <v xml:space="preserve"> </v>
      </c>
      <c r="O31" s="10" t="str">
        <f>Σύνοψη_Μέτρων!J34</f>
        <v xml:space="preserve"> </v>
      </c>
      <c r="P31" s="10" t="str">
        <f t="shared" si="113"/>
        <v>Μερική</v>
      </c>
      <c r="Q31" s="10" t="str">
        <f t="shared" si="114"/>
        <v>Μερική</v>
      </c>
      <c r="R31" s="10" t="str">
        <f t="shared" si="115"/>
        <v xml:space="preserve"> </v>
      </c>
      <c r="S31" s="10" t="str">
        <f t="shared" si="116"/>
        <v>Ισχυρή</v>
      </c>
      <c r="T31" s="10" t="str">
        <f t="shared" si="117"/>
        <v>Μερική</v>
      </c>
      <c r="U31" s="10" t="str">
        <f t="shared" si="118"/>
        <v>Ισχυρή</v>
      </c>
      <c r="V31" s="10" t="str">
        <f t="shared" si="119"/>
        <v>Ισχυρή</v>
      </c>
      <c r="W31" s="10" t="str">
        <f t="shared" si="120"/>
        <v xml:space="preserve"> </v>
      </c>
      <c r="X31" s="10" t="str">
        <f t="shared" si="121"/>
        <v>Ισχυρή</v>
      </c>
      <c r="Y31" s="10" t="str" cm="1">
        <f t="array" ref="Y31">_xlfn.IFS(P31="Ισχυρή","Ναι",P31="Μερική","Ναι",P31=" ","Όχι")</f>
        <v>Ναι</v>
      </c>
      <c r="Z31" s="10" t="str" cm="1">
        <f t="array" ref="Z31">_xlfn.IFS(Q31="Ισχυρή","Ναι",Q31="Μερική","Ναι",Q31=" ","Όχι")</f>
        <v>Ναι</v>
      </c>
      <c r="AA31" s="10" t="str" cm="1">
        <f t="array" ref="AA31">_xlfn.IFS(R31="Ισχυρή","Ναι",R31="Μερική","Ναι",R31=" ","Όχι")</f>
        <v>Όχι</v>
      </c>
      <c r="AB31" s="10" t="str" cm="1">
        <f t="array" ref="AB31">_xlfn.IFS(S31="Ισχυρή","Ναι",S31="Μερική","Ναι",S31=" ","Όχι")</f>
        <v>Ναι</v>
      </c>
      <c r="AC31" s="10" t="str" cm="1">
        <f t="array" ref="AC31">_xlfn.IFS(T31="Ισχυρή","Ναι",T31="Μερική","Ναι",T31=" ","Όχι")</f>
        <v>Ναι</v>
      </c>
      <c r="AD31" s="10" t="str" cm="1">
        <f t="array" ref="AD31">_xlfn.IFS(U31="Ισχυρή","Ναι",U31="Μερική","Ναι",U31=" ","Όχι")</f>
        <v>Ναι</v>
      </c>
      <c r="AE31" s="10" t="str" cm="1">
        <f t="array" ref="AE31">_xlfn.IFS(V31="Ισχυρή","Ναι",V31="Μερική","Ναι",V31=" ","Όχι")</f>
        <v>Ναι</v>
      </c>
      <c r="AF31" s="10" t="str" cm="1">
        <f t="array" ref="AF31">_xlfn.IFS(W31="Ισχυρή","Ναι",W31="Μερική","Ναι",W31=" ","Όχι")</f>
        <v>Όχι</v>
      </c>
      <c r="AG31" s="10" t="str" cm="1">
        <f t="array" ref="AG31">_xlfn.IFS(X31="Ισχυρή","Ναι",X31="Μερική","Ναι",X31=" ","Όχι")</f>
        <v>Ναι</v>
      </c>
      <c r="AH31" s="10" t="str">
        <f t="shared" si="122"/>
        <v xml:space="preserve"> </v>
      </c>
      <c r="AI31" s="10" t="str">
        <f t="shared" si="123"/>
        <v>Μερική</v>
      </c>
      <c r="AJ31" s="10" t="str">
        <f t="shared" si="124"/>
        <v>Ισχυρή</v>
      </c>
      <c r="AK31" s="10" t="str">
        <f t="shared" si="125"/>
        <v xml:space="preserve"> </v>
      </c>
      <c r="AL31" s="10" t="str" cm="1">
        <f t="array" ref="AL31">_xlfn.IFS(AH31="Ισχυρή","Ναι",AH31="Μερική","Ναι",AH31=" ","Όχι")</f>
        <v>Όχι</v>
      </c>
      <c r="AM31" s="10" t="str" cm="1">
        <f t="array" ref="AM31">_xlfn.IFS(AI31="Ισχυρή","Ναι",AI31="Μερική","Ναι",AI31=" ","Όχι")</f>
        <v>Ναι</v>
      </c>
      <c r="AN31" s="10" t="str" cm="1">
        <f t="array" ref="AN31">_xlfn.IFS(AJ31="Ισχυρή","Ναι",AJ31="Μερική","Ναι",AJ31=" ","Όχι")</f>
        <v>Ναι</v>
      </c>
      <c r="AO31" s="10" t="str" cm="1">
        <f t="array" ref="AO31">_xlfn.IFS(AK31="Ισχυρή","Ναι",AK31="Μερική","Ναι",AK31=" ","Όχι")</f>
        <v>Όχι</v>
      </c>
      <c r="AP31" s="10" t="s">
        <v>334</v>
      </c>
      <c r="AQ31" s="10" t="s">
        <v>217</v>
      </c>
      <c r="AR31" s="10" t="s">
        <v>217</v>
      </c>
      <c r="AS31" s="10" t="s">
        <v>334</v>
      </c>
      <c r="AT31" s="10" t="s">
        <v>334</v>
      </c>
      <c r="AU31" s="10" t="str">
        <f t="shared" si="25"/>
        <v/>
      </c>
      <c r="AV31" s="10" t="str">
        <f t="shared" si="5"/>
        <v>x</v>
      </c>
      <c r="AW31" s="10" t="str">
        <f t="shared" si="6"/>
        <v>x</v>
      </c>
      <c r="AX31" s="10" t="str">
        <f t="shared" si="7"/>
        <v/>
      </c>
      <c r="AY31" s="10" t="str">
        <f t="shared" si="8"/>
        <v/>
      </c>
      <c r="AZ31" s="10" t="s">
        <v>217</v>
      </c>
      <c r="BA31" s="10" t="s">
        <v>217</v>
      </c>
      <c r="BB31" s="10" t="str">
        <f t="shared" si="26"/>
        <v>x</v>
      </c>
      <c r="BC31" s="10" t="str">
        <f t="shared" si="9"/>
        <v>x</v>
      </c>
      <c r="BD31" s="10" t="s">
        <v>334</v>
      </c>
      <c r="BE31" s="10" t="s">
        <v>217</v>
      </c>
      <c r="BF31" s="10" t="s">
        <v>334</v>
      </c>
      <c r="BG31" s="10" t="s">
        <v>334</v>
      </c>
      <c r="BH31" s="10" t="s">
        <v>334</v>
      </c>
      <c r="BI31" s="10" t="str">
        <f t="shared" si="27"/>
        <v/>
      </c>
      <c r="BJ31" s="10" t="str">
        <f t="shared" si="10"/>
        <v>x</v>
      </c>
      <c r="BK31" s="10" t="str">
        <f t="shared" si="11"/>
        <v/>
      </c>
      <c r="BL31" s="10" t="str">
        <f t="shared" si="12"/>
        <v/>
      </c>
      <c r="BM31" s="10" t="str">
        <f t="shared" si="13"/>
        <v/>
      </c>
      <c r="BN31" s="10" t="s">
        <v>334</v>
      </c>
      <c r="BO31" s="10" t="s">
        <v>217</v>
      </c>
      <c r="BP31" s="10" t="s">
        <v>334</v>
      </c>
      <c r="BQ31" s="10" t="s">
        <v>334</v>
      </c>
      <c r="BR31" s="10" t="s">
        <v>334</v>
      </c>
      <c r="BS31" s="10" t="str">
        <f t="shared" si="28"/>
        <v/>
      </c>
      <c r="BT31" s="10" t="str">
        <f t="shared" si="14"/>
        <v>x</v>
      </c>
      <c r="BU31" s="10" t="str">
        <f t="shared" si="15"/>
        <v/>
      </c>
      <c r="BV31" s="10" t="str">
        <f t="shared" si="16"/>
        <v/>
      </c>
      <c r="BW31" s="10" t="str">
        <f t="shared" si="17"/>
        <v/>
      </c>
      <c r="BX31" s="10" t="s">
        <v>334</v>
      </c>
      <c r="BY31" s="10" t="s">
        <v>334</v>
      </c>
      <c r="BZ31" s="10" t="s">
        <v>217</v>
      </c>
      <c r="CA31" s="10" t="s">
        <v>334</v>
      </c>
      <c r="CB31" s="10" t="s">
        <v>334</v>
      </c>
      <c r="CC31" s="10" t="str">
        <f t="shared" si="29"/>
        <v/>
      </c>
      <c r="CD31" s="10" t="str">
        <f t="shared" si="18"/>
        <v/>
      </c>
      <c r="CE31" s="10" t="str">
        <f t="shared" si="19"/>
        <v>x</v>
      </c>
      <c r="CF31" s="10" t="str">
        <f t="shared" si="20"/>
        <v/>
      </c>
      <c r="CG31" s="10" t="str">
        <f t="shared" si="21"/>
        <v/>
      </c>
      <c r="CH31" s="83" t="str">
        <f>HYPERLINK("[SUMPs_Measures_Selection_Tool_EL_enhanced.xlsx]ΚΣΤ!A1","Access to measure")</f>
        <v>Access to measure</v>
      </c>
    </row>
    <row r="32" spans="1:86" ht="30" customHeight="1" x14ac:dyDescent="0.35">
      <c r="A32" s="25" t="str">
        <f>Σύνοψη_Μέτρων!A35</f>
        <v>ΣΡΠ</v>
      </c>
      <c r="B32" s="25" t="str">
        <f>Σύνοψη_Μέτρων!B35</f>
        <v xml:space="preserve">Συστήματα ρύθμισης πρόσβασης οχημάτων σε αστικές περιοχές </v>
      </c>
      <c r="C32" s="5" t="str">
        <f>Σύνοψη_Μέτρων!C35</f>
        <v>Ζώνες πεζών</v>
      </c>
      <c r="D32" s="10" t="str">
        <f t="shared" si="22"/>
        <v>Ναι</v>
      </c>
      <c r="E32" s="10" t="str">
        <f t="shared" si="0"/>
        <v>Ναι</v>
      </c>
      <c r="F32" s="10" t="str">
        <f t="shared" si="1"/>
        <v>Ναι</v>
      </c>
      <c r="G32" s="10" t="str">
        <f t="shared" si="2"/>
        <v>Ναι</v>
      </c>
      <c r="H32" s="10" t="str">
        <f t="shared" si="3"/>
        <v>Όχι</v>
      </c>
      <c r="I32" s="10" t="str">
        <f t="shared" si="4"/>
        <v>Ναι</v>
      </c>
      <c r="J32" s="10" t="str">
        <f>Σύνοψη_Μέτρων!E35</f>
        <v>x</v>
      </c>
      <c r="K32" s="10" t="str">
        <f>Σύνοψη_Μέτρων!F35</f>
        <v>x</v>
      </c>
      <c r="L32" s="10" t="str">
        <f>Σύνοψη_Μέτρων!G35</f>
        <v>x</v>
      </c>
      <c r="M32" s="10" t="str">
        <f>Σύνοψη_Μέτρων!H35</f>
        <v>x</v>
      </c>
      <c r="N32" s="10" t="str">
        <f>Σύνοψη_Μέτρων!I35</f>
        <v xml:space="preserve"> </v>
      </c>
      <c r="O32" s="10" t="str">
        <f>Σύνοψη_Μέτρων!J35</f>
        <v>x</v>
      </c>
      <c r="P32" s="10" t="str">
        <f>Σύνοψη_Μέτρων!P35</f>
        <v>Μερική</v>
      </c>
      <c r="Q32" s="10" t="str">
        <f>Σύνοψη_Μέτρων!Q35</f>
        <v xml:space="preserve"> </v>
      </c>
      <c r="R32" s="10" t="str">
        <f>Σύνοψη_Μέτρων!R35</f>
        <v xml:space="preserve"> </v>
      </c>
      <c r="S32" s="10" t="str">
        <f>Σύνοψη_Μέτρων!S35</f>
        <v xml:space="preserve"> </v>
      </c>
      <c r="T32" s="10" t="str">
        <f>Σύνοψη_Μέτρων!T35</f>
        <v>Μερική</v>
      </c>
      <c r="U32" s="10" t="str">
        <f>Σύνοψη_Μέτρων!U35</f>
        <v>Ισχυρή</v>
      </c>
      <c r="V32" s="10" t="str">
        <f>Σύνοψη_Μέτρων!V35</f>
        <v>Ισχυρή</v>
      </c>
      <c r="W32" s="10" t="str">
        <f>Σύνοψη_Μέτρων!W35</f>
        <v xml:space="preserve"> </v>
      </c>
      <c r="X32" s="10" t="str">
        <f>Σύνοψη_Μέτρων!X35</f>
        <v>Μερική</v>
      </c>
      <c r="Y32" s="10" t="str" cm="1">
        <f t="array" ref="Y32">_xlfn.IFS(P32="Ισχυρή","Ναι",P32="Μερική","Ναι",P32=" ","Όχι")</f>
        <v>Ναι</v>
      </c>
      <c r="Z32" s="10" t="str" cm="1">
        <f t="array" ref="Z32">_xlfn.IFS(Q32="Ισχυρή","Ναι",Q32="Μερική","Ναι",Q32=" ","Όχι")</f>
        <v>Όχι</v>
      </c>
      <c r="AA32" s="10" t="str" cm="1">
        <f t="array" ref="AA32">_xlfn.IFS(R32="Ισχυρή","Ναι",R32="Μερική","Ναι",R32=" ","Όχι")</f>
        <v>Όχι</v>
      </c>
      <c r="AB32" s="10" t="str" cm="1">
        <f t="array" ref="AB32">_xlfn.IFS(S32="Ισχυρή","Ναι",S32="Μερική","Ναι",S32=" ","Όχι")</f>
        <v>Όχι</v>
      </c>
      <c r="AC32" s="10" t="str" cm="1">
        <f t="array" ref="AC32">_xlfn.IFS(T32="Ισχυρή","Ναι",T32="Μερική","Ναι",T32=" ","Όχι")</f>
        <v>Ναι</v>
      </c>
      <c r="AD32" s="10" t="str" cm="1">
        <f t="array" ref="AD32">_xlfn.IFS(U32="Ισχυρή","Ναι",U32="Μερική","Ναι",U32=" ","Όχι")</f>
        <v>Ναι</v>
      </c>
      <c r="AE32" s="10" t="str" cm="1">
        <f t="array" ref="AE32">_xlfn.IFS(V32="Ισχυρή","Ναι",V32="Μερική","Ναι",V32=" ","Όχι")</f>
        <v>Ναι</v>
      </c>
      <c r="AF32" s="10" t="str" cm="1">
        <f t="array" ref="AF32">_xlfn.IFS(W32="Ισχυρή","Ναι",W32="Μερική","Ναι",W32=" ","Όχι")</f>
        <v>Όχι</v>
      </c>
      <c r="AG32" s="10" t="str" cm="1">
        <f t="array" ref="AG32">_xlfn.IFS(X32="Ισχυρή","Ναι",X32="Μερική","Ναι",X32=" ","Όχι")</f>
        <v>Ναι</v>
      </c>
      <c r="AH32" s="10" t="str">
        <f>Σύνοψη_Μέτρων!Y35</f>
        <v xml:space="preserve"> </v>
      </c>
      <c r="AI32" s="10" t="str">
        <f>Σύνοψη_Μέτρων!Z35</f>
        <v>Ισχυρή</v>
      </c>
      <c r="AJ32" s="10" t="str">
        <f>Σύνοψη_Μέτρων!AA35</f>
        <v>Ισχυρή</v>
      </c>
      <c r="AK32" s="10" t="str">
        <f>Σύνοψη_Μέτρων!AB35</f>
        <v xml:space="preserve"> </v>
      </c>
      <c r="AL32" s="10" t="str" cm="1">
        <f t="array" ref="AL32">_xlfn.IFS(AH32="Ισχυρή","Ναι",AH32="Μερική","Ναι",AH32=" ","Όχι")</f>
        <v>Όχι</v>
      </c>
      <c r="AM32" s="10" t="str" cm="1">
        <f t="array" ref="AM32">_xlfn.IFS(AI32="Ισχυρή","Ναι",AI32="Μερική","Ναι",AI32=" ","Όχι")</f>
        <v>Ναι</v>
      </c>
      <c r="AN32" s="10" t="str" cm="1">
        <f t="array" ref="AN32">_xlfn.IFS(AJ32="Ισχυρή","Ναι",AJ32="Μερική","Ναι",AJ32=" ","Όχι")</f>
        <v>Ναι</v>
      </c>
      <c r="AO32" s="10" t="str" cm="1">
        <f t="array" ref="AO32">_xlfn.IFS(AK32="Ισχυρή","Ναι",AK32="Μερική","Ναι",AK32=" ","Όχι")</f>
        <v>Όχι</v>
      </c>
      <c r="AP32" s="10" t="s">
        <v>217</v>
      </c>
      <c r="AQ32" s="10" t="s">
        <v>217</v>
      </c>
      <c r="AR32" s="10" t="s">
        <v>334</v>
      </c>
      <c r="AS32" s="10" t="s">
        <v>334</v>
      </c>
      <c r="AT32" s="10" t="s">
        <v>334</v>
      </c>
      <c r="AU32" s="10" t="str">
        <f t="shared" si="25"/>
        <v>x</v>
      </c>
      <c r="AV32" s="10" t="str">
        <f t="shared" si="5"/>
        <v>x</v>
      </c>
      <c r="AW32" s="10" t="str">
        <f t="shared" si="6"/>
        <v/>
      </c>
      <c r="AX32" s="10" t="str">
        <f t="shared" si="7"/>
        <v/>
      </c>
      <c r="AY32" s="10" t="str">
        <f t="shared" si="8"/>
        <v/>
      </c>
      <c r="AZ32" s="10" t="s">
        <v>217</v>
      </c>
      <c r="BA32" s="10" t="s">
        <v>217</v>
      </c>
      <c r="BB32" s="10" t="str">
        <f t="shared" si="26"/>
        <v>x</v>
      </c>
      <c r="BC32" s="10" t="str">
        <f t="shared" si="9"/>
        <v>x</v>
      </c>
      <c r="BD32" s="10" t="s">
        <v>334</v>
      </c>
      <c r="BE32" s="10" t="s">
        <v>334</v>
      </c>
      <c r="BF32" s="10" t="s">
        <v>217</v>
      </c>
      <c r="BG32" s="10" t="s">
        <v>334</v>
      </c>
      <c r="BH32" s="10" t="s">
        <v>334</v>
      </c>
      <c r="BI32" s="10" t="str">
        <f t="shared" si="27"/>
        <v/>
      </c>
      <c r="BJ32" s="10" t="str">
        <f t="shared" si="10"/>
        <v/>
      </c>
      <c r="BK32" s="10" t="str">
        <f t="shared" si="11"/>
        <v>x</v>
      </c>
      <c r="BL32" s="10" t="str">
        <f t="shared" si="12"/>
        <v/>
      </c>
      <c r="BM32" s="10" t="str">
        <f t="shared" si="13"/>
        <v/>
      </c>
      <c r="BN32" s="10" t="s">
        <v>334</v>
      </c>
      <c r="BO32" s="10" t="s">
        <v>334</v>
      </c>
      <c r="BP32" s="10" t="s">
        <v>334</v>
      </c>
      <c r="BQ32" s="10" t="s">
        <v>217</v>
      </c>
      <c r="BR32" s="10" t="s">
        <v>334</v>
      </c>
      <c r="BS32" s="10" t="str">
        <f t="shared" si="28"/>
        <v/>
      </c>
      <c r="BT32" s="10" t="str">
        <f t="shared" si="14"/>
        <v/>
      </c>
      <c r="BU32" s="10" t="str">
        <f t="shared" si="15"/>
        <v/>
      </c>
      <c r="BV32" s="10" t="str">
        <f t="shared" si="16"/>
        <v>x</v>
      </c>
      <c r="BW32" s="10" t="str">
        <f t="shared" si="17"/>
        <v/>
      </c>
      <c r="BX32" s="10" t="s">
        <v>334</v>
      </c>
      <c r="BY32" s="10" t="s">
        <v>334</v>
      </c>
      <c r="BZ32" s="10" t="s">
        <v>217</v>
      </c>
      <c r="CA32" s="10" t="s">
        <v>334</v>
      </c>
      <c r="CB32" s="10" t="s">
        <v>334</v>
      </c>
      <c r="CC32" s="10" t="str">
        <f t="shared" si="29"/>
        <v/>
      </c>
      <c r="CD32" s="10" t="str">
        <f t="shared" si="18"/>
        <v/>
      </c>
      <c r="CE32" s="10" t="str">
        <f t="shared" si="19"/>
        <v>x</v>
      </c>
      <c r="CF32" s="10" t="str">
        <f t="shared" si="20"/>
        <v/>
      </c>
      <c r="CG32" s="10" t="str">
        <f t="shared" si="21"/>
        <v/>
      </c>
      <c r="CH32" s="83" t="str">
        <f>HYPERLINK("[SUMPs_Measures_Selection_Tool_EL_enhanced.xlsx]ΣΡΠ!A1","Access to measure")</f>
        <v>Access to measure</v>
      </c>
    </row>
    <row r="33" spans="1:86" ht="30" customHeight="1" x14ac:dyDescent="0.35">
      <c r="A33" s="25" t="str">
        <f>A32</f>
        <v>ΣΡΠ</v>
      </c>
      <c r="B33" s="25" t="str">
        <f>B32</f>
        <v xml:space="preserve">Συστήματα ρύθμισης πρόσβασης οχημάτων σε αστικές περιοχές </v>
      </c>
      <c r="C33" s="5" t="str">
        <f>Σύνοψη_Μέτρων!C36</f>
        <v xml:space="preserve">Ζώνες περιορισμένης κυκλοφορίας </v>
      </c>
      <c r="D33" s="10" t="str">
        <f t="shared" si="22"/>
        <v>Ναι</v>
      </c>
      <c r="E33" s="10" t="str">
        <f t="shared" si="0"/>
        <v>Ναι</v>
      </c>
      <c r="F33" s="10" t="str">
        <f t="shared" si="1"/>
        <v>Όχι</v>
      </c>
      <c r="G33" s="10" t="str">
        <f t="shared" si="2"/>
        <v>Όχι</v>
      </c>
      <c r="H33" s="10" t="str">
        <f t="shared" si="3"/>
        <v>Όχι</v>
      </c>
      <c r="I33" s="10" t="str">
        <f t="shared" si="4"/>
        <v>Ναι</v>
      </c>
      <c r="J33" s="10" t="str">
        <f>Σύνοψη_Μέτρων!E36</f>
        <v>x</v>
      </c>
      <c r="K33" s="10" t="str">
        <f>Σύνοψη_Μέτρων!F36</f>
        <v>x</v>
      </c>
      <c r="L33" s="10" t="str">
        <f>Σύνοψη_Μέτρων!G36</f>
        <v xml:space="preserve"> </v>
      </c>
      <c r="M33" s="10" t="str">
        <f>Σύνοψη_Μέτρων!H36</f>
        <v xml:space="preserve"> </v>
      </c>
      <c r="N33" s="10" t="str">
        <f>Σύνοψη_Μέτρων!I36</f>
        <v xml:space="preserve"> </v>
      </c>
      <c r="O33" s="10" t="str">
        <f>Σύνοψη_Μέτρων!J36</f>
        <v>x</v>
      </c>
      <c r="P33" s="10" t="str">
        <f t="shared" ref="P33:P37" si="127">P32</f>
        <v>Μερική</v>
      </c>
      <c r="Q33" s="10" t="str">
        <f t="shared" ref="Q33:Q37" si="128">Q32</f>
        <v xml:space="preserve"> </v>
      </c>
      <c r="R33" s="10" t="str">
        <f t="shared" ref="R33:R37" si="129">R32</f>
        <v xml:space="preserve"> </v>
      </c>
      <c r="S33" s="10" t="str">
        <f t="shared" ref="S33:S37" si="130">S32</f>
        <v xml:space="preserve"> </v>
      </c>
      <c r="T33" s="10" t="str">
        <f t="shared" ref="T33:T37" si="131">T32</f>
        <v>Μερική</v>
      </c>
      <c r="U33" s="10" t="str">
        <f t="shared" ref="U33:U37" si="132">U32</f>
        <v>Ισχυρή</v>
      </c>
      <c r="V33" s="10" t="str">
        <f t="shared" ref="V33:V37" si="133">V32</f>
        <v>Ισχυρή</v>
      </c>
      <c r="W33" s="10" t="str">
        <f t="shared" ref="W33:W37" si="134">W32</f>
        <v xml:space="preserve"> </v>
      </c>
      <c r="X33" s="10" t="str">
        <f t="shared" ref="X33:X37" si="135">X32</f>
        <v>Μερική</v>
      </c>
      <c r="Y33" s="10" t="str" cm="1">
        <f t="array" ref="Y33">_xlfn.IFS(P33="Ισχυρή","Ναι",P33="Μερική","Ναι",P33=" ","Όχι")</f>
        <v>Ναι</v>
      </c>
      <c r="Z33" s="10" t="str" cm="1">
        <f t="array" ref="Z33">_xlfn.IFS(Q33="Ισχυρή","Ναι",Q33="Μερική","Ναι",Q33=" ","Όχι")</f>
        <v>Όχι</v>
      </c>
      <c r="AA33" s="10" t="str" cm="1">
        <f t="array" ref="AA33">_xlfn.IFS(R33="Ισχυρή","Ναι",R33="Μερική","Ναι",R33=" ","Όχι")</f>
        <v>Όχι</v>
      </c>
      <c r="AB33" s="10" t="str" cm="1">
        <f t="array" ref="AB33">_xlfn.IFS(S33="Ισχυρή","Ναι",S33="Μερική","Ναι",S33=" ","Όχι")</f>
        <v>Όχι</v>
      </c>
      <c r="AC33" s="10" t="str" cm="1">
        <f t="array" ref="AC33">_xlfn.IFS(T33="Ισχυρή","Ναι",T33="Μερική","Ναι",T33=" ","Όχι")</f>
        <v>Ναι</v>
      </c>
      <c r="AD33" s="10" t="str" cm="1">
        <f t="array" ref="AD33">_xlfn.IFS(U33="Ισχυρή","Ναι",U33="Μερική","Ναι",U33=" ","Όχι")</f>
        <v>Ναι</v>
      </c>
      <c r="AE33" s="10" t="str" cm="1">
        <f t="array" ref="AE33">_xlfn.IFS(V33="Ισχυρή","Ναι",V33="Μερική","Ναι",V33=" ","Όχι")</f>
        <v>Ναι</v>
      </c>
      <c r="AF33" s="10" t="str" cm="1">
        <f t="array" ref="AF33">_xlfn.IFS(W33="Ισχυρή","Ναι",W33="Μερική","Ναι",W33=" ","Όχι")</f>
        <v>Όχι</v>
      </c>
      <c r="AG33" s="10" t="str" cm="1">
        <f t="array" ref="AG33">_xlfn.IFS(X33="Ισχυρή","Ναι",X33="Μερική","Ναι",X33=" ","Όχι")</f>
        <v>Ναι</v>
      </c>
      <c r="AH33" s="10" t="str">
        <f t="shared" ref="AH33:AH37" si="136">AH32</f>
        <v xml:space="preserve"> </v>
      </c>
      <c r="AI33" s="10" t="str">
        <f t="shared" ref="AI33:AI37" si="137">AI32</f>
        <v>Ισχυρή</v>
      </c>
      <c r="AJ33" s="10" t="str">
        <f t="shared" ref="AJ33:AJ37" si="138">AJ32</f>
        <v>Ισχυρή</v>
      </c>
      <c r="AK33" s="10" t="str">
        <f t="shared" ref="AK33:AK37" si="139">AK32</f>
        <v xml:space="preserve"> </v>
      </c>
      <c r="AL33" s="10" t="str" cm="1">
        <f t="array" ref="AL33">_xlfn.IFS(AH33="Ισχυρή","Ναι",AH33="Μερική","Ναι",AH33=" ","Όχι")</f>
        <v>Όχι</v>
      </c>
      <c r="AM33" s="10" t="str" cm="1">
        <f t="array" ref="AM33">_xlfn.IFS(AI33="Ισχυρή","Ναι",AI33="Μερική","Ναι",AI33=" ","Όχι")</f>
        <v>Ναι</v>
      </c>
      <c r="AN33" s="10" t="str" cm="1">
        <f t="array" ref="AN33">_xlfn.IFS(AJ33="Ισχυρή","Ναι",AJ33="Μερική","Ναι",AJ33=" ","Όχι")</f>
        <v>Ναι</v>
      </c>
      <c r="AO33" s="10" t="str" cm="1">
        <f t="array" ref="AO33">_xlfn.IFS(AK33="Ισχυρή","Ναι",AK33="Μερική","Ναι",AK33=" ","Όχι")</f>
        <v>Όχι</v>
      </c>
      <c r="AP33" s="10" t="s">
        <v>217</v>
      </c>
      <c r="AQ33" s="10" t="s">
        <v>217</v>
      </c>
      <c r="AR33" s="10" t="s">
        <v>334</v>
      </c>
      <c r="AS33" s="10" t="s">
        <v>334</v>
      </c>
      <c r="AT33" s="10" t="s">
        <v>334</v>
      </c>
      <c r="AU33" s="10" t="str">
        <f t="shared" si="25"/>
        <v>x</v>
      </c>
      <c r="AV33" s="10" t="str">
        <f t="shared" si="5"/>
        <v>x</v>
      </c>
      <c r="AW33" s="10" t="str">
        <f t="shared" si="6"/>
        <v/>
      </c>
      <c r="AX33" s="10" t="str">
        <f t="shared" si="7"/>
        <v/>
      </c>
      <c r="AY33" s="10" t="str">
        <f t="shared" si="8"/>
        <v/>
      </c>
      <c r="AZ33" s="10" t="s">
        <v>217</v>
      </c>
      <c r="BA33" s="10" t="s">
        <v>217</v>
      </c>
      <c r="BB33" s="10" t="str">
        <f t="shared" si="26"/>
        <v>x</v>
      </c>
      <c r="BC33" s="10" t="str">
        <f t="shared" si="9"/>
        <v>x</v>
      </c>
      <c r="BD33" s="10" t="s">
        <v>334</v>
      </c>
      <c r="BE33" s="10" t="s">
        <v>334</v>
      </c>
      <c r="BF33" s="10" t="s">
        <v>217</v>
      </c>
      <c r="BG33" s="10" t="s">
        <v>334</v>
      </c>
      <c r="BH33" s="10" t="s">
        <v>334</v>
      </c>
      <c r="BI33" s="10" t="str">
        <f t="shared" si="27"/>
        <v/>
      </c>
      <c r="BJ33" s="10" t="str">
        <f t="shared" si="10"/>
        <v/>
      </c>
      <c r="BK33" s="10" t="str">
        <f t="shared" si="11"/>
        <v>x</v>
      </c>
      <c r="BL33" s="10" t="str">
        <f t="shared" si="12"/>
        <v/>
      </c>
      <c r="BM33" s="10" t="str">
        <f t="shared" si="13"/>
        <v/>
      </c>
      <c r="BN33" s="10" t="s">
        <v>334</v>
      </c>
      <c r="BO33" s="10" t="s">
        <v>334</v>
      </c>
      <c r="BP33" s="10" t="s">
        <v>334</v>
      </c>
      <c r="BQ33" s="10" t="s">
        <v>217</v>
      </c>
      <c r="BR33" s="10" t="s">
        <v>334</v>
      </c>
      <c r="BS33" s="10" t="str">
        <f t="shared" si="28"/>
        <v/>
      </c>
      <c r="BT33" s="10" t="str">
        <f t="shared" si="14"/>
        <v/>
      </c>
      <c r="BU33" s="10" t="str">
        <f t="shared" si="15"/>
        <v/>
      </c>
      <c r="BV33" s="10" t="str">
        <f t="shared" si="16"/>
        <v>x</v>
      </c>
      <c r="BW33" s="10" t="str">
        <f t="shared" si="17"/>
        <v/>
      </c>
      <c r="BX33" s="10" t="s">
        <v>334</v>
      </c>
      <c r="BY33" s="10" t="s">
        <v>334</v>
      </c>
      <c r="BZ33" s="10" t="s">
        <v>217</v>
      </c>
      <c r="CA33" s="10" t="s">
        <v>334</v>
      </c>
      <c r="CB33" s="10" t="s">
        <v>334</v>
      </c>
      <c r="CC33" s="10" t="str">
        <f t="shared" si="29"/>
        <v/>
      </c>
      <c r="CD33" s="10" t="str">
        <f t="shared" si="18"/>
        <v/>
      </c>
      <c r="CE33" s="10" t="str">
        <f t="shared" si="19"/>
        <v>x</v>
      </c>
      <c r="CF33" s="10" t="str">
        <f t="shared" si="20"/>
        <v/>
      </c>
      <c r="CG33" s="10" t="str">
        <f t="shared" si="21"/>
        <v/>
      </c>
      <c r="CH33" s="83" t="str">
        <f>HYPERLINK("[SUMPs_Measures_Selection_Tool_EL_enhanced.xlsx]ΣΡΠ!A1","Access to measure")</f>
        <v>Access to measure</v>
      </c>
    </row>
    <row r="34" spans="1:86" ht="30" customHeight="1" x14ac:dyDescent="0.35">
      <c r="A34" s="25" t="str">
        <f t="shared" ref="A34:B37" si="140">A33</f>
        <v>ΣΡΠ</v>
      </c>
      <c r="B34" s="25" t="str">
        <f t="shared" si="140"/>
        <v xml:space="preserve">Συστήματα ρύθμισης πρόσβασης οχημάτων σε αστικές περιοχές </v>
      </c>
      <c r="C34" s="5" t="str">
        <f>Σύνοψη_Μέτρων!C37</f>
        <v>Ζώνες χαμηλών εκπομπών</v>
      </c>
      <c r="D34" s="10" t="str">
        <f t="shared" si="22"/>
        <v>Ναι</v>
      </c>
      <c r="E34" s="10" t="str">
        <f t="shared" si="0"/>
        <v>Ναι</v>
      </c>
      <c r="F34" s="10" t="str">
        <f t="shared" si="1"/>
        <v>Όχι</v>
      </c>
      <c r="G34" s="10" t="str">
        <f t="shared" si="2"/>
        <v>Όχι</v>
      </c>
      <c r="H34" s="10" t="str">
        <f t="shared" si="3"/>
        <v>Όχι</v>
      </c>
      <c r="I34" s="10" t="str">
        <f t="shared" si="4"/>
        <v>Όχι</v>
      </c>
      <c r="J34" s="10" t="str">
        <f>Σύνοψη_Μέτρων!E37</f>
        <v>x</v>
      </c>
      <c r="K34" s="10" t="str">
        <f>Σύνοψη_Μέτρων!F37</f>
        <v>x</v>
      </c>
      <c r="L34" s="10" t="str">
        <f>Σύνοψη_Μέτρων!G37</f>
        <v xml:space="preserve"> </v>
      </c>
      <c r="M34" s="10" t="str">
        <f>Σύνοψη_Μέτρων!H37</f>
        <v xml:space="preserve"> </v>
      </c>
      <c r="N34" s="10" t="str">
        <f>Σύνοψη_Μέτρων!I37</f>
        <v xml:space="preserve"> </v>
      </c>
      <c r="O34" s="10" t="str">
        <f>Σύνοψη_Μέτρων!J37</f>
        <v xml:space="preserve"> </v>
      </c>
      <c r="P34" s="10" t="str">
        <f t="shared" si="127"/>
        <v>Μερική</v>
      </c>
      <c r="Q34" s="10" t="str">
        <f t="shared" si="128"/>
        <v xml:space="preserve"> </v>
      </c>
      <c r="R34" s="10" t="str">
        <f t="shared" si="129"/>
        <v xml:space="preserve"> </v>
      </c>
      <c r="S34" s="10" t="str">
        <f t="shared" si="130"/>
        <v xml:space="preserve"> </v>
      </c>
      <c r="T34" s="10" t="str">
        <f t="shared" si="131"/>
        <v>Μερική</v>
      </c>
      <c r="U34" s="10" t="str">
        <f t="shared" si="132"/>
        <v>Ισχυρή</v>
      </c>
      <c r="V34" s="10" t="str">
        <f t="shared" si="133"/>
        <v>Ισχυρή</v>
      </c>
      <c r="W34" s="10" t="str">
        <f t="shared" si="134"/>
        <v xml:space="preserve"> </v>
      </c>
      <c r="X34" s="10" t="str">
        <f t="shared" si="135"/>
        <v>Μερική</v>
      </c>
      <c r="Y34" s="10" t="str" cm="1">
        <f t="array" ref="Y34">_xlfn.IFS(P34="Ισχυρή","Ναι",P34="Μερική","Ναι",P34=" ","Όχι")</f>
        <v>Ναι</v>
      </c>
      <c r="Z34" s="10" t="str" cm="1">
        <f t="array" ref="Z34">_xlfn.IFS(Q34="Ισχυρή","Ναι",Q34="Μερική","Ναι",Q34=" ","Όχι")</f>
        <v>Όχι</v>
      </c>
      <c r="AA34" s="10" t="str" cm="1">
        <f t="array" ref="AA34">_xlfn.IFS(R34="Ισχυρή","Ναι",R34="Μερική","Ναι",R34=" ","Όχι")</f>
        <v>Όχι</v>
      </c>
      <c r="AB34" s="10" t="str" cm="1">
        <f t="array" ref="AB34">_xlfn.IFS(S34="Ισχυρή","Ναι",S34="Μερική","Ναι",S34=" ","Όχι")</f>
        <v>Όχι</v>
      </c>
      <c r="AC34" s="10" t="str" cm="1">
        <f t="array" ref="AC34">_xlfn.IFS(T34="Ισχυρή","Ναι",T34="Μερική","Ναι",T34=" ","Όχι")</f>
        <v>Ναι</v>
      </c>
      <c r="AD34" s="10" t="str" cm="1">
        <f t="array" ref="AD34">_xlfn.IFS(U34="Ισχυρή","Ναι",U34="Μερική","Ναι",U34=" ","Όχι")</f>
        <v>Ναι</v>
      </c>
      <c r="AE34" s="10" t="str" cm="1">
        <f t="array" ref="AE34">_xlfn.IFS(V34="Ισχυρή","Ναι",V34="Μερική","Ναι",V34=" ","Όχι")</f>
        <v>Ναι</v>
      </c>
      <c r="AF34" s="10" t="str" cm="1">
        <f t="array" ref="AF34">_xlfn.IFS(W34="Ισχυρή","Ναι",W34="Μερική","Ναι",W34=" ","Όχι")</f>
        <v>Όχι</v>
      </c>
      <c r="AG34" s="10" t="str" cm="1">
        <f t="array" ref="AG34">_xlfn.IFS(X34="Ισχυρή","Ναι",X34="Μερική","Ναι",X34=" ","Όχι")</f>
        <v>Ναι</v>
      </c>
      <c r="AH34" s="10" t="str">
        <f t="shared" si="136"/>
        <v xml:space="preserve"> </v>
      </c>
      <c r="AI34" s="10" t="str">
        <f t="shared" si="137"/>
        <v>Ισχυρή</v>
      </c>
      <c r="AJ34" s="10" t="str">
        <f t="shared" si="138"/>
        <v>Ισχυρή</v>
      </c>
      <c r="AK34" s="10" t="str">
        <f t="shared" si="139"/>
        <v xml:space="preserve"> </v>
      </c>
      <c r="AL34" s="10" t="str" cm="1">
        <f t="array" ref="AL34">_xlfn.IFS(AH34="Ισχυρή","Ναι",AH34="Μερική","Ναι",AH34=" ","Όχι")</f>
        <v>Όχι</v>
      </c>
      <c r="AM34" s="10" t="str" cm="1">
        <f t="array" ref="AM34">_xlfn.IFS(AI34="Ισχυρή","Ναι",AI34="Μερική","Ναι",AI34=" ","Όχι")</f>
        <v>Ναι</v>
      </c>
      <c r="AN34" s="10" t="str" cm="1">
        <f t="array" ref="AN34">_xlfn.IFS(AJ34="Ισχυρή","Ναι",AJ34="Μερική","Ναι",AJ34=" ","Όχι")</f>
        <v>Ναι</v>
      </c>
      <c r="AO34" s="10" t="str" cm="1">
        <f t="array" ref="AO34">_xlfn.IFS(AK34="Ισχυρή","Ναι",AK34="Μερική","Ναι",AK34=" ","Όχι")</f>
        <v>Όχι</v>
      </c>
      <c r="AP34" s="10" t="s">
        <v>217</v>
      </c>
      <c r="AQ34" s="10" t="s">
        <v>217</v>
      </c>
      <c r="AR34" s="10" t="s">
        <v>334</v>
      </c>
      <c r="AS34" s="10" t="s">
        <v>334</v>
      </c>
      <c r="AT34" s="10" t="s">
        <v>334</v>
      </c>
      <c r="AU34" s="10" t="str">
        <f t="shared" si="25"/>
        <v>x</v>
      </c>
      <c r="AV34" s="10" t="str">
        <f t="shared" si="5"/>
        <v>x</v>
      </c>
      <c r="AW34" s="10" t="str">
        <f t="shared" si="6"/>
        <v/>
      </c>
      <c r="AX34" s="10" t="str">
        <f t="shared" si="7"/>
        <v/>
      </c>
      <c r="AY34" s="10" t="str">
        <f t="shared" si="8"/>
        <v/>
      </c>
      <c r="AZ34" s="10" t="s">
        <v>217</v>
      </c>
      <c r="BA34" s="10" t="s">
        <v>217</v>
      </c>
      <c r="BB34" s="10" t="str">
        <f t="shared" si="26"/>
        <v>x</v>
      </c>
      <c r="BC34" s="10" t="str">
        <f t="shared" si="9"/>
        <v>x</v>
      </c>
      <c r="BD34" s="10" t="s">
        <v>334</v>
      </c>
      <c r="BE34" s="10" t="s">
        <v>334</v>
      </c>
      <c r="BF34" s="10" t="s">
        <v>217</v>
      </c>
      <c r="BG34" s="10" t="s">
        <v>334</v>
      </c>
      <c r="BH34" s="10" t="s">
        <v>334</v>
      </c>
      <c r="BI34" s="10" t="str">
        <f t="shared" si="27"/>
        <v/>
      </c>
      <c r="BJ34" s="10" t="str">
        <f t="shared" si="10"/>
        <v/>
      </c>
      <c r="BK34" s="10" t="str">
        <f t="shared" si="11"/>
        <v>x</v>
      </c>
      <c r="BL34" s="10" t="str">
        <f t="shared" si="12"/>
        <v/>
      </c>
      <c r="BM34" s="10" t="str">
        <f t="shared" si="13"/>
        <v/>
      </c>
      <c r="BN34" s="10" t="s">
        <v>334</v>
      </c>
      <c r="BO34" s="10" t="s">
        <v>334</v>
      </c>
      <c r="BP34" s="10" t="s">
        <v>334</v>
      </c>
      <c r="BQ34" s="10" t="s">
        <v>217</v>
      </c>
      <c r="BR34" s="10" t="s">
        <v>334</v>
      </c>
      <c r="BS34" s="10" t="str">
        <f t="shared" si="28"/>
        <v/>
      </c>
      <c r="BT34" s="10" t="str">
        <f t="shared" si="14"/>
        <v/>
      </c>
      <c r="BU34" s="10" t="str">
        <f t="shared" si="15"/>
        <v/>
      </c>
      <c r="BV34" s="10" t="str">
        <f t="shared" si="16"/>
        <v>x</v>
      </c>
      <c r="BW34" s="10" t="str">
        <f t="shared" si="17"/>
        <v/>
      </c>
      <c r="BX34" s="10" t="s">
        <v>334</v>
      </c>
      <c r="BY34" s="10" t="s">
        <v>334</v>
      </c>
      <c r="BZ34" s="10" t="s">
        <v>217</v>
      </c>
      <c r="CA34" s="10" t="s">
        <v>334</v>
      </c>
      <c r="CB34" s="10" t="s">
        <v>334</v>
      </c>
      <c r="CC34" s="10" t="str">
        <f t="shared" si="29"/>
        <v/>
      </c>
      <c r="CD34" s="10" t="str">
        <f t="shared" si="18"/>
        <v/>
      </c>
      <c r="CE34" s="10" t="str">
        <f t="shared" si="19"/>
        <v>x</v>
      </c>
      <c r="CF34" s="10" t="str">
        <f t="shared" si="20"/>
        <v/>
      </c>
      <c r="CG34" s="10" t="str">
        <f t="shared" si="21"/>
        <v/>
      </c>
      <c r="CH34" s="83" t="str">
        <f>HYPERLINK("[SUMPs_Measures_Selection_Tool_EL_enhanced.xlsx]ΣΡΠ!A1","Access to measure")</f>
        <v>Access to measure</v>
      </c>
    </row>
    <row r="35" spans="1:86" ht="30" customHeight="1" x14ac:dyDescent="0.35">
      <c r="A35" s="25" t="str">
        <f t="shared" si="140"/>
        <v>ΣΡΠ</v>
      </c>
      <c r="B35" s="25" t="str">
        <f t="shared" si="140"/>
        <v xml:space="preserve">Συστήματα ρύθμισης πρόσβασης οχημάτων σε αστικές περιοχές </v>
      </c>
      <c r="C35" s="5" t="str">
        <f>Σύνοψη_Μέτρων!C38</f>
        <v>Ζώνες μηδενικών εκπομπών</v>
      </c>
      <c r="D35" s="10" t="str">
        <f t="shared" si="22"/>
        <v>Ναι</v>
      </c>
      <c r="E35" s="10" t="str">
        <f t="shared" si="0"/>
        <v>Ναι</v>
      </c>
      <c r="F35" s="10" t="str">
        <f t="shared" si="1"/>
        <v>Όχι</v>
      </c>
      <c r="G35" s="10" t="str">
        <f t="shared" si="2"/>
        <v>Όχι</v>
      </c>
      <c r="H35" s="10" t="str">
        <f t="shared" si="3"/>
        <v>Όχι</v>
      </c>
      <c r="I35" s="10" t="str">
        <f t="shared" si="4"/>
        <v>Όχι</v>
      </c>
      <c r="J35" s="10" t="str">
        <f>Σύνοψη_Μέτρων!E38</f>
        <v>x</v>
      </c>
      <c r="K35" s="10" t="str">
        <f>Σύνοψη_Μέτρων!F38</f>
        <v>x</v>
      </c>
      <c r="L35" s="10" t="str">
        <f>Σύνοψη_Μέτρων!G38</f>
        <v xml:space="preserve"> </v>
      </c>
      <c r="M35" s="10" t="str">
        <f>Σύνοψη_Μέτρων!H38</f>
        <v xml:space="preserve"> </v>
      </c>
      <c r="N35" s="10" t="str">
        <f>Σύνοψη_Μέτρων!I38</f>
        <v xml:space="preserve"> </v>
      </c>
      <c r="O35" s="10" t="str">
        <f>Σύνοψη_Μέτρων!J38</f>
        <v xml:space="preserve"> </v>
      </c>
      <c r="P35" s="10" t="str">
        <f t="shared" si="127"/>
        <v>Μερική</v>
      </c>
      <c r="Q35" s="10" t="str">
        <f t="shared" si="128"/>
        <v xml:space="preserve"> </v>
      </c>
      <c r="R35" s="10" t="str">
        <f t="shared" si="129"/>
        <v xml:space="preserve"> </v>
      </c>
      <c r="S35" s="10" t="str">
        <f t="shared" si="130"/>
        <v xml:space="preserve"> </v>
      </c>
      <c r="T35" s="10" t="str">
        <f t="shared" si="131"/>
        <v>Μερική</v>
      </c>
      <c r="U35" s="10" t="str">
        <f t="shared" si="132"/>
        <v>Ισχυρή</v>
      </c>
      <c r="V35" s="10" t="str">
        <f t="shared" si="133"/>
        <v>Ισχυρή</v>
      </c>
      <c r="W35" s="10" t="str">
        <f t="shared" si="134"/>
        <v xml:space="preserve"> </v>
      </c>
      <c r="X35" s="10" t="str">
        <f t="shared" si="135"/>
        <v>Μερική</v>
      </c>
      <c r="Y35" s="10" t="str" cm="1">
        <f t="array" ref="Y35">_xlfn.IFS(P35="Ισχυρή","Ναι",P35="Μερική","Ναι",P35=" ","Όχι")</f>
        <v>Ναι</v>
      </c>
      <c r="Z35" s="10" t="str" cm="1">
        <f t="array" ref="Z35">_xlfn.IFS(Q35="Ισχυρή","Ναι",Q35="Μερική","Ναι",Q35=" ","Όχι")</f>
        <v>Όχι</v>
      </c>
      <c r="AA35" s="10" t="str" cm="1">
        <f t="array" ref="AA35">_xlfn.IFS(R35="Ισχυρή","Ναι",R35="Μερική","Ναι",R35=" ","Όχι")</f>
        <v>Όχι</v>
      </c>
      <c r="AB35" s="10" t="str" cm="1">
        <f t="array" ref="AB35">_xlfn.IFS(S35="Ισχυρή","Ναι",S35="Μερική","Ναι",S35=" ","Όχι")</f>
        <v>Όχι</v>
      </c>
      <c r="AC35" s="10" t="str" cm="1">
        <f t="array" ref="AC35">_xlfn.IFS(T35="Ισχυρή","Ναι",T35="Μερική","Ναι",T35=" ","Όχι")</f>
        <v>Ναι</v>
      </c>
      <c r="AD35" s="10" t="str" cm="1">
        <f t="array" ref="AD35">_xlfn.IFS(U35="Ισχυρή","Ναι",U35="Μερική","Ναι",U35=" ","Όχι")</f>
        <v>Ναι</v>
      </c>
      <c r="AE35" s="10" t="str" cm="1">
        <f t="array" ref="AE35">_xlfn.IFS(V35="Ισχυρή","Ναι",V35="Μερική","Ναι",V35=" ","Όχι")</f>
        <v>Ναι</v>
      </c>
      <c r="AF35" s="10" t="str" cm="1">
        <f t="array" ref="AF35">_xlfn.IFS(W35="Ισχυρή","Ναι",W35="Μερική","Ναι",W35=" ","Όχι")</f>
        <v>Όχι</v>
      </c>
      <c r="AG35" s="10" t="str" cm="1">
        <f t="array" ref="AG35">_xlfn.IFS(X35="Ισχυρή","Ναι",X35="Μερική","Ναι",X35=" ","Όχι")</f>
        <v>Ναι</v>
      </c>
      <c r="AH35" s="10" t="str">
        <f t="shared" si="136"/>
        <v xml:space="preserve"> </v>
      </c>
      <c r="AI35" s="10" t="str">
        <f t="shared" si="137"/>
        <v>Ισχυρή</v>
      </c>
      <c r="AJ35" s="10" t="str">
        <f t="shared" si="138"/>
        <v>Ισχυρή</v>
      </c>
      <c r="AK35" s="10" t="str">
        <f t="shared" si="139"/>
        <v xml:space="preserve"> </v>
      </c>
      <c r="AL35" s="10" t="str" cm="1">
        <f t="array" ref="AL35">_xlfn.IFS(AH35="Ισχυρή","Ναι",AH35="Μερική","Ναι",AH35=" ","Όχι")</f>
        <v>Όχι</v>
      </c>
      <c r="AM35" s="10" t="str" cm="1">
        <f t="array" ref="AM35">_xlfn.IFS(AI35="Ισχυρή","Ναι",AI35="Μερική","Ναι",AI35=" ","Όχι")</f>
        <v>Ναι</v>
      </c>
      <c r="AN35" s="10" t="str" cm="1">
        <f t="array" ref="AN35">_xlfn.IFS(AJ35="Ισχυρή","Ναι",AJ35="Μερική","Ναι",AJ35=" ","Όχι")</f>
        <v>Ναι</v>
      </c>
      <c r="AO35" s="10" t="str" cm="1">
        <f t="array" ref="AO35">_xlfn.IFS(AK35="Ισχυρή","Ναι",AK35="Μερική","Ναι",AK35=" ","Όχι")</f>
        <v>Όχι</v>
      </c>
      <c r="AP35" s="10" t="s">
        <v>217</v>
      </c>
      <c r="AQ35" s="10" t="s">
        <v>217</v>
      </c>
      <c r="AR35" s="10" t="s">
        <v>334</v>
      </c>
      <c r="AS35" s="10" t="s">
        <v>334</v>
      </c>
      <c r="AT35" s="10" t="s">
        <v>334</v>
      </c>
      <c r="AU35" s="10" t="str">
        <f t="shared" si="25"/>
        <v>x</v>
      </c>
      <c r="AV35" s="10" t="str">
        <f t="shared" si="5"/>
        <v>x</v>
      </c>
      <c r="AW35" s="10" t="str">
        <f t="shared" si="6"/>
        <v/>
      </c>
      <c r="AX35" s="10" t="str">
        <f t="shared" si="7"/>
        <v/>
      </c>
      <c r="AY35" s="10" t="str">
        <f t="shared" si="8"/>
        <v/>
      </c>
      <c r="AZ35" s="10" t="s">
        <v>217</v>
      </c>
      <c r="BA35" s="10" t="s">
        <v>217</v>
      </c>
      <c r="BB35" s="10" t="str">
        <f t="shared" si="26"/>
        <v>x</v>
      </c>
      <c r="BC35" s="10" t="str">
        <f t="shared" si="9"/>
        <v>x</v>
      </c>
      <c r="BD35" s="10" t="s">
        <v>334</v>
      </c>
      <c r="BE35" s="10" t="s">
        <v>334</v>
      </c>
      <c r="BF35" s="10" t="s">
        <v>217</v>
      </c>
      <c r="BG35" s="10" t="s">
        <v>334</v>
      </c>
      <c r="BH35" s="10" t="s">
        <v>334</v>
      </c>
      <c r="BI35" s="10" t="str">
        <f t="shared" si="27"/>
        <v/>
      </c>
      <c r="BJ35" s="10" t="str">
        <f t="shared" si="10"/>
        <v/>
      </c>
      <c r="BK35" s="10" t="str">
        <f t="shared" si="11"/>
        <v>x</v>
      </c>
      <c r="BL35" s="10" t="str">
        <f t="shared" si="12"/>
        <v/>
      </c>
      <c r="BM35" s="10" t="str">
        <f t="shared" si="13"/>
        <v/>
      </c>
      <c r="BN35" s="10" t="s">
        <v>334</v>
      </c>
      <c r="BO35" s="10" t="s">
        <v>334</v>
      </c>
      <c r="BP35" s="10" t="s">
        <v>334</v>
      </c>
      <c r="BQ35" s="10" t="s">
        <v>217</v>
      </c>
      <c r="BR35" s="10" t="s">
        <v>334</v>
      </c>
      <c r="BS35" s="10" t="str">
        <f t="shared" si="28"/>
        <v/>
      </c>
      <c r="BT35" s="10" t="str">
        <f t="shared" si="14"/>
        <v/>
      </c>
      <c r="BU35" s="10" t="str">
        <f t="shared" si="15"/>
        <v/>
      </c>
      <c r="BV35" s="10" t="str">
        <f t="shared" si="16"/>
        <v>x</v>
      </c>
      <c r="BW35" s="10" t="str">
        <f t="shared" si="17"/>
        <v/>
      </c>
      <c r="BX35" s="10" t="s">
        <v>334</v>
      </c>
      <c r="BY35" s="10" t="s">
        <v>334</v>
      </c>
      <c r="BZ35" s="10" t="s">
        <v>217</v>
      </c>
      <c r="CA35" s="10" t="s">
        <v>334</v>
      </c>
      <c r="CB35" s="10" t="s">
        <v>334</v>
      </c>
      <c r="CC35" s="10" t="str">
        <f t="shared" si="29"/>
        <v/>
      </c>
      <c r="CD35" s="10" t="str">
        <f t="shared" si="18"/>
        <v/>
      </c>
      <c r="CE35" s="10" t="str">
        <f t="shared" si="19"/>
        <v>x</v>
      </c>
      <c r="CF35" s="10" t="str">
        <f t="shared" si="20"/>
        <v/>
      </c>
      <c r="CG35" s="10" t="str">
        <f t="shared" si="21"/>
        <v/>
      </c>
      <c r="CH35" s="83" t="str">
        <f>HYPERLINK("[SUMPs_Measures_Selection_Tool_EL_enhanced.xlsx]ΣΡΠ!A1","Access to measure")</f>
        <v>Access to measure</v>
      </c>
    </row>
    <row r="36" spans="1:86" ht="30" customHeight="1" x14ac:dyDescent="0.35">
      <c r="A36" s="25" t="str">
        <f t="shared" si="140"/>
        <v>ΣΡΠ</v>
      </c>
      <c r="B36" s="25" t="str">
        <f t="shared" si="140"/>
        <v xml:space="preserve">Συστήματα ρύθμισης πρόσβασης οχημάτων σε αστικές περιοχές </v>
      </c>
      <c r="C36" s="5" t="str">
        <f>Σύνοψη_Μέτρων!C39</f>
        <v>Κανονισμοί/περιορισμοί/χρονικά παράθυρα πραγματοποίησης διανομών εμπορευμάτων</v>
      </c>
      <c r="D36" s="10" t="str">
        <f t="shared" si="22"/>
        <v>Ναι</v>
      </c>
      <c r="E36" s="10" t="str">
        <f t="shared" si="0"/>
        <v>Ναι</v>
      </c>
      <c r="F36" s="10" t="str">
        <f t="shared" si="1"/>
        <v>Όχι</v>
      </c>
      <c r="G36" s="10" t="str">
        <f t="shared" si="2"/>
        <v>Όχι</v>
      </c>
      <c r="H36" s="10" t="str">
        <f t="shared" si="3"/>
        <v>Όχι</v>
      </c>
      <c r="I36" s="10" t="str">
        <f t="shared" si="4"/>
        <v>Ναι</v>
      </c>
      <c r="J36" s="10" t="str">
        <f>Σύνοψη_Μέτρων!E39</f>
        <v>x</v>
      </c>
      <c r="K36" s="10" t="str">
        <f>Σύνοψη_Μέτρων!F39</f>
        <v>x</v>
      </c>
      <c r="L36" s="10" t="str">
        <f>Σύνοψη_Μέτρων!G39</f>
        <v xml:space="preserve"> </v>
      </c>
      <c r="M36" s="10" t="str">
        <f>Σύνοψη_Μέτρων!H39</f>
        <v xml:space="preserve"> </v>
      </c>
      <c r="N36" s="10" t="str">
        <f>Σύνοψη_Μέτρων!I39</f>
        <v xml:space="preserve"> </v>
      </c>
      <c r="O36" s="10" t="str">
        <f>Σύνοψη_Μέτρων!J39</f>
        <v>x</v>
      </c>
      <c r="P36" s="10" t="str">
        <f t="shared" si="127"/>
        <v>Μερική</v>
      </c>
      <c r="Q36" s="10" t="str">
        <f t="shared" si="128"/>
        <v xml:space="preserve"> </v>
      </c>
      <c r="R36" s="10" t="str">
        <f t="shared" si="129"/>
        <v xml:space="preserve"> </v>
      </c>
      <c r="S36" s="10" t="str">
        <f t="shared" si="130"/>
        <v xml:space="preserve"> </v>
      </c>
      <c r="T36" s="10" t="str">
        <f t="shared" si="131"/>
        <v>Μερική</v>
      </c>
      <c r="U36" s="10" t="str">
        <f t="shared" si="132"/>
        <v>Ισχυρή</v>
      </c>
      <c r="V36" s="10" t="str">
        <f t="shared" si="133"/>
        <v>Ισχυρή</v>
      </c>
      <c r="W36" s="10" t="str">
        <f t="shared" si="134"/>
        <v xml:space="preserve"> </v>
      </c>
      <c r="X36" s="10" t="str">
        <f t="shared" si="135"/>
        <v>Μερική</v>
      </c>
      <c r="Y36" s="10" t="str" cm="1">
        <f t="array" ref="Y36">_xlfn.IFS(P36="Ισχυρή","Ναι",P36="Μερική","Ναι",P36=" ","Όχι")</f>
        <v>Ναι</v>
      </c>
      <c r="Z36" s="10" t="str" cm="1">
        <f t="array" ref="Z36">_xlfn.IFS(Q36="Ισχυρή","Ναι",Q36="Μερική","Ναι",Q36=" ","Όχι")</f>
        <v>Όχι</v>
      </c>
      <c r="AA36" s="10" t="str" cm="1">
        <f t="array" ref="AA36">_xlfn.IFS(R36="Ισχυρή","Ναι",R36="Μερική","Ναι",R36=" ","Όχι")</f>
        <v>Όχι</v>
      </c>
      <c r="AB36" s="10" t="str" cm="1">
        <f t="array" ref="AB36">_xlfn.IFS(S36="Ισχυρή","Ναι",S36="Μερική","Ναι",S36=" ","Όχι")</f>
        <v>Όχι</v>
      </c>
      <c r="AC36" s="10" t="str" cm="1">
        <f t="array" ref="AC36">_xlfn.IFS(T36="Ισχυρή","Ναι",T36="Μερική","Ναι",T36=" ","Όχι")</f>
        <v>Ναι</v>
      </c>
      <c r="AD36" s="10" t="str" cm="1">
        <f t="array" ref="AD36">_xlfn.IFS(U36="Ισχυρή","Ναι",U36="Μερική","Ναι",U36=" ","Όχι")</f>
        <v>Ναι</v>
      </c>
      <c r="AE36" s="10" t="str" cm="1">
        <f t="array" ref="AE36">_xlfn.IFS(V36="Ισχυρή","Ναι",V36="Μερική","Ναι",V36=" ","Όχι")</f>
        <v>Ναι</v>
      </c>
      <c r="AF36" s="10" t="str" cm="1">
        <f t="array" ref="AF36">_xlfn.IFS(W36="Ισχυρή","Ναι",W36="Μερική","Ναι",W36=" ","Όχι")</f>
        <v>Όχι</v>
      </c>
      <c r="AG36" s="10" t="str" cm="1">
        <f t="array" ref="AG36">_xlfn.IFS(X36="Ισχυρή","Ναι",X36="Μερική","Ναι",X36=" ","Όχι")</f>
        <v>Ναι</v>
      </c>
      <c r="AH36" s="10" t="str">
        <f t="shared" si="136"/>
        <v xml:space="preserve"> </v>
      </c>
      <c r="AI36" s="10" t="str">
        <f t="shared" si="137"/>
        <v>Ισχυρή</v>
      </c>
      <c r="AJ36" s="10" t="str">
        <f t="shared" si="138"/>
        <v>Ισχυρή</v>
      </c>
      <c r="AK36" s="10" t="str">
        <f t="shared" si="139"/>
        <v xml:space="preserve"> </v>
      </c>
      <c r="AL36" s="10" t="str" cm="1">
        <f t="array" ref="AL36">_xlfn.IFS(AH36="Ισχυρή","Ναι",AH36="Μερική","Ναι",AH36=" ","Όχι")</f>
        <v>Όχι</v>
      </c>
      <c r="AM36" s="10" t="str" cm="1">
        <f t="array" ref="AM36">_xlfn.IFS(AI36="Ισχυρή","Ναι",AI36="Μερική","Ναι",AI36=" ","Όχι")</f>
        <v>Ναι</v>
      </c>
      <c r="AN36" s="10" t="str" cm="1">
        <f t="array" ref="AN36">_xlfn.IFS(AJ36="Ισχυρή","Ναι",AJ36="Μερική","Ναι",AJ36=" ","Όχι")</f>
        <v>Ναι</v>
      </c>
      <c r="AO36" s="10" t="str" cm="1">
        <f t="array" ref="AO36">_xlfn.IFS(AK36="Ισχυρή","Ναι",AK36="Μερική","Ναι",AK36=" ","Όχι")</f>
        <v>Όχι</v>
      </c>
      <c r="AP36" s="10" t="s">
        <v>217</v>
      </c>
      <c r="AQ36" s="10" t="s">
        <v>217</v>
      </c>
      <c r="AR36" s="10" t="s">
        <v>334</v>
      </c>
      <c r="AS36" s="10" t="s">
        <v>334</v>
      </c>
      <c r="AT36" s="10" t="s">
        <v>334</v>
      </c>
      <c r="AU36" s="10" t="str">
        <f t="shared" si="25"/>
        <v>x</v>
      </c>
      <c r="AV36" s="10" t="str">
        <f t="shared" si="5"/>
        <v>x</v>
      </c>
      <c r="AW36" s="10" t="str">
        <f t="shared" si="6"/>
        <v/>
      </c>
      <c r="AX36" s="10" t="str">
        <f t="shared" si="7"/>
        <v/>
      </c>
      <c r="AY36" s="10" t="str">
        <f t="shared" si="8"/>
        <v/>
      </c>
      <c r="AZ36" s="10" t="s">
        <v>217</v>
      </c>
      <c r="BA36" s="10" t="s">
        <v>217</v>
      </c>
      <c r="BB36" s="10" t="str">
        <f t="shared" si="26"/>
        <v>x</v>
      </c>
      <c r="BC36" s="10" t="str">
        <f t="shared" si="9"/>
        <v>x</v>
      </c>
      <c r="BD36" s="10" t="s">
        <v>334</v>
      </c>
      <c r="BE36" s="10" t="s">
        <v>334</v>
      </c>
      <c r="BF36" s="10" t="s">
        <v>217</v>
      </c>
      <c r="BG36" s="10" t="s">
        <v>334</v>
      </c>
      <c r="BH36" s="10" t="s">
        <v>334</v>
      </c>
      <c r="BI36" s="10" t="str">
        <f t="shared" si="27"/>
        <v/>
      </c>
      <c r="BJ36" s="10" t="str">
        <f t="shared" si="10"/>
        <v/>
      </c>
      <c r="BK36" s="10" t="str">
        <f t="shared" si="11"/>
        <v>x</v>
      </c>
      <c r="BL36" s="10" t="str">
        <f t="shared" si="12"/>
        <v/>
      </c>
      <c r="BM36" s="10" t="str">
        <f t="shared" si="13"/>
        <v/>
      </c>
      <c r="BN36" s="10" t="s">
        <v>334</v>
      </c>
      <c r="BO36" s="10" t="s">
        <v>334</v>
      </c>
      <c r="BP36" s="10" t="s">
        <v>334</v>
      </c>
      <c r="BQ36" s="10" t="s">
        <v>217</v>
      </c>
      <c r="BR36" s="10" t="s">
        <v>334</v>
      </c>
      <c r="BS36" s="10" t="str">
        <f t="shared" si="28"/>
        <v/>
      </c>
      <c r="BT36" s="10" t="str">
        <f t="shared" si="14"/>
        <v/>
      </c>
      <c r="BU36" s="10" t="str">
        <f t="shared" si="15"/>
        <v/>
      </c>
      <c r="BV36" s="10" t="str">
        <f t="shared" si="16"/>
        <v>x</v>
      </c>
      <c r="BW36" s="10" t="str">
        <f t="shared" si="17"/>
        <v/>
      </c>
      <c r="BX36" s="10" t="s">
        <v>334</v>
      </c>
      <c r="BY36" s="10" t="s">
        <v>334</v>
      </c>
      <c r="BZ36" s="10" t="s">
        <v>217</v>
      </c>
      <c r="CA36" s="10" t="s">
        <v>334</v>
      </c>
      <c r="CB36" s="10" t="s">
        <v>334</v>
      </c>
      <c r="CC36" s="10" t="str">
        <f t="shared" si="29"/>
        <v/>
      </c>
      <c r="CD36" s="10" t="str">
        <f t="shared" si="18"/>
        <v/>
      </c>
      <c r="CE36" s="10" t="str">
        <f t="shared" si="19"/>
        <v>x</v>
      </c>
      <c r="CF36" s="10" t="str">
        <f t="shared" si="20"/>
        <v/>
      </c>
      <c r="CG36" s="10" t="str">
        <f t="shared" si="21"/>
        <v/>
      </c>
      <c r="CH36" s="83" t="str">
        <f>HYPERLINK("[SUMPs_Measures_Selection_Tool_EL_enhanced.xlsx]ΣΡΠ!A1","Access to measure")</f>
        <v>Access to measure</v>
      </c>
    </row>
    <row r="37" spans="1:86" ht="30" customHeight="1" x14ac:dyDescent="0.35">
      <c r="A37" s="25" t="str">
        <f t="shared" si="140"/>
        <v>ΣΡΠ</v>
      </c>
      <c r="B37" s="25" t="str">
        <f t="shared" si="140"/>
        <v xml:space="preserve">Συστήματα ρύθμισης πρόσβασης οχημάτων σε αστικές περιοχές </v>
      </c>
      <c r="C37" s="5" t="str">
        <f>Σύνοψη_Μέτρων!C40</f>
        <v xml:space="preserve">Χωρικές παρεμβάσεις </v>
      </c>
      <c r="D37" s="10" t="str">
        <f t="shared" si="22"/>
        <v>Ναι</v>
      </c>
      <c r="E37" s="10" t="str">
        <f t="shared" si="0"/>
        <v>Ναι</v>
      </c>
      <c r="F37" s="10" t="str">
        <f t="shared" si="1"/>
        <v>Ναι</v>
      </c>
      <c r="G37" s="10" t="str">
        <f t="shared" si="2"/>
        <v>Ναι</v>
      </c>
      <c r="H37" s="10" t="str">
        <f t="shared" si="3"/>
        <v>Όχι</v>
      </c>
      <c r="I37" s="10" t="str">
        <f t="shared" si="4"/>
        <v>Ναι</v>
      </c>
      <c r="J37" s="10" t="str">
        <f>Σύνοψη_Μέτρων!E40</f>
        <v>x</v>
      </c>
      <c r="K37" s="10" t="str">
        <f>Σύνοψη_Μέτρων!F40</f>
        <v>x</v>
      </c>
      <c r="L37" s="10" t="str">
        <f>Σύνοψη_Μέτρων!G40</f>
        <v>x</v>
      </c>
      <c r="M37" s="10" t="str">
        <f>Σύνοψη_Μέτρων!H40</f>
        <v>x</v>
      </c>
      <c r="N37" s="10" t="str">
        <f>Σύνοψη_Μέτρων!I40</f>
        <v xml:space="preserve"> </v>
      </c>
      <c r="O37" s="10" t="str">
        <f>Σύνοψη_Μέτρων!J40</f>
        <v>x</v>
      </c>
      <c r="P37" s="10" t="str">
        <f t="shared" si="127"/>
        <v>Μερική</v>
      </c>
      <c r="Q37" s="10" t="str">
        <f t="shared" si="128"/>
        <v xml:space="preserve"> </v>
      </c>
      <c r="R37" s="10" t="str">
        <f t="shared" si="129"/>
        <v xml:space="preserve"> </v>
      </c>
      <c r="S37" s="10" t="str">
        <f t="shared" si="130"/>
        <v xml:space="preserve"> </v>
      </c>
      <c r="T37" s="10" t="str">
        <f t="shared" si="131"/>
        <v>Μερική</v>
      </c>
      <c r="U37" s="10" t="str">
        <f t="shared" si="132"/>
        <v>Ισχυρή</v>
      </c>
      <c r="V37" s="10" t="str">
        <f t="shared" si="133"/>
        <v>Ισχυρή</v>
      </c>
      <c r="W37" s="10" t="str">
        <f t="shared" si="134"/>
        <v xml:space="preserve"> </v>
      </c>
      <c r="X37" s="10" t="str">
        <f t="shared" si="135"/>
        <v>Μερική</v>
      </c>
      <c r="Y37" s="10" t="str" cm="1">
        <f t="array" ref="Y37">_xlfn.IFS(P37="Ισχυρή","Ναι",P37="Μερική","Ναι",P37=" ","Όχι")</f>
        <v>Ναι</v>
      </c>
      <c r="Z37" s="10" t="str" cm="1">
        <f t="array" ref="Z37">_xlfn.IFS(Q37="Ισχυρή","Ναι",Q37="Μερική","Ναι",Q37=" ","Όχι")</f>
        <v>Όχι</v>
      </c>
      <c r="AA37" s="10" t="str" cm="1">
        <f t="array" ref="AA37">_xlfn.IFS(R37="Ισχυρή","Ναι",R37="Μερική","Ναι",R37=" ","Όχι")</f>
        <v>Όχι</v>
      </c>
      <c r="AB37" s="10" t="str" cm="1">
        <f t="array" ref="AB37">_xlfn.IFS(S37="Ισχυρή","Ναι",S37="Μερική","Ναι",S37=" ","Όχι")</f>
        <v>Όχι</v>
      </c>
      <c r="AC37" s="10" t="str" cm="1">
        <f t="array" ref="AC37">_xlfn.IFS(T37="Ισχυρή","Ναι",T37="Μερική","Ναι",T37=" ","Όχι")</f>
        <v>Ναι</v>
      </c>
      <c r="AD37" s="10" t="str" cm="1">
        <f t="array" ref="AD37">_xlfn.IFS(U37="Ισχυρή","Ναι",U37="Μερική","Ναι",U37=" ","Όχι")</f>
        <v>Ναι</v>
      </c>
      <c r="AE37" s="10" t="str" cm="1">
        <f t="array" ref="AE37">_xlfn.IFS(V37="Ισχυρή","Ναι",V37="Μερική","Ναι",V37=" ","Όχι")</f>
        <v>Ναι</v>
      </c>
      <c r="AF37" s="10" t="str" cm="1">
        <f t="array" ref="AF37">_xlfn.IFS(W37="Ισχυρή","Ναι",W37="Μερική","Ναι",W37=" ","Όχι")</f>
        <v>Όχι</v>
      </c>
      <c r="AG37" s="10" t="str" cm="1">
        <f t="array" ref="AG37">_xlfn.IFS(X37="Ισχυρή","Ναι",X37="Μερική","Ναι",X37=" ","Όχι")</f>
        <v>Ναι</v>
      </c>
      <c r="AH37" s="10" t="str">
        <f t="shared" si="136"/>
        <v xml:space="preserve"> </v>
      </c>
      <c r="AI37" s="10" t="str">
        <f t="shared" si="137"/>
        <v>Ισχυρή</v>
      </c>
      <c r="AJ37" s="10" t="str">
        <f t="shared" si="138"/>
        <v>Ισχυρή</v>
      </c>
      <c r="AK37" s="10" t="str">
        <f t="shared" si="139"/>
        <v xml:space="preserve"> </v>
      </c>
      <c r="AL37" s="10" t="str" cm="1">
        <f t="array" ref="AL37">_xlfn.IFS(AH37="Ισχυρή","Ναι",AH37="Μερική","Ναι",AH37=" ","Όχι")</f>
        <v>Όχι</v>
      </c>
      <c r="AM37" s="10" t="str" cm="1">
        <f t="array" ref="AM37">_xlfn.IFS(AI37="Ισχυρή","Ναι",AI37="Μερική","Ναι",AI37=" ","Όχι")</f>
        <v>Ναι</v>
      </c>
      <c r="AN37" s="10" t="str" cm="1">
        <f t="array" ref="AN37">_xlfn.IFS(AJ37="Ισχυρή","Ναι",AJ37="Μερική","Ναι",AJ37=" ","Όχι")</f>
        <v>Ναι</v>
      </c>
      <c r="AO37" s="10" t="str" cm="1">
        <f t="array" ref="AO37">_xlfn.IFS(AK37="Ισχυρή","Ναι",AK37="Μερική","Ναι",AK37=" ","Όχι")</f>
        <v>Όχι</v>
      </c>
      <c r="AP37" s="10" t="s">
        <v>217</v>
      </c>
      <c r="AQ37" s="10" t="s">
        <v>217</v>
      </c>
      <c r="AR37" s="10" t="s">
        <v>334</v>
      </c>
      <c r="AS37" s="10" t="s">
        <v>334</v>
      </c>
      <c r="AT37" s="10" t="s">
        <v>334</v>
      </c>
      <c r="AU37" s="10" t="str">
        <f t="shared" si="25"/>
        <v>x</v>
      </c>
      <c r="AV37" s="10" t="str">
        <f t="shared" si="5"/>
        <v>x</v>
      </c>
      <c r="AW37" s="10" t="str">
        <f t="shared" si="6"/>
        <v/>
      </c>
      <c r="AX37" s="10" t="str">
        <f t="shared" si="7"/>
        <v/>
      </c>
      <c r="AY37" s="10" t="str">
        <f t="shared" si="8"/>
        <v/>
      </c>
      <c r="AZ37" s="10" t="s">
        <v>217</v>
      </c>
      <c r="BA37" s="10" t="s">
        <v>217</v>
      </c>
      <c r="BB37" s="10" t="str">
        <f t="shared" si="26"/>
        <v>x</v>
      </c>
      <c r="BC37" s="10" t="str">
        <f t="shared" si="9"/>
        <v>x</v>
      </c>
      <c r="BD37" s="10" t="s">
        <v>334</v>
      </c>
      <c r="BE37" s="10" t="s">
        <v>334</v>
      </c>
      <c r="BF37" s="10" t="s">
        <v>217</v>
      </c>
      <c r="BG37" s="10" t="s">
        <v>334</v>
      </c>
      <c r="BH37" s="10" t="s">
        <v>334</v>
      </c>
      <c r="BI37" s="10" t="str">
        <f t="shared" si="27"/>
        <v/>
      </c>
      <c r="BJ37" s="10" t="str">
        <f t="shared" si="10"/>
        <v/>
      </c>
      <c r="BK37" s="10" t="str">
        <f t="shared" si="11"/>
        <v>x</v>
      </c>
      <c r="BL37" s="10" t="str">
        <f t="shared" si="12"/>
        <v/>
      </c>
      <c r="BM37" s="10" t="str">
        <f t="shared" si="13"/>
        <v/>
      </c>
      <c r="BN37" s="10" t="s">
        <v>334</v>
      </c>
      <c r="BO37" s="10" t="s">
        <v>334</v>
      </c>
      <c r="BP37" s="10" t="s">
        <v>334</v>
      </c>
      <c r="BQ37" s="10" t="s">
        <v>217</v>
      </c>
      <c r="BR37" s="10" t="s">
        <v>334</v>
      </c>
      <c r="BS37" s="10" t="str">
        <f t="shared" si="28"/>
        <v/>
      </c>
      <c r="BT37" s="10" t="str">
        <f t="shared" si="14"/>
        <v/>
      </c>
      <c r="BU37" s="10" t="str">
        <f t="shared" si="15"/>
        <v/>
      </c>
      <c r="BV37" s="10" t="str">
        <f t="shared" si="16"/>
        <v>x</v>
      </c>
      <c r="BW37" s="10" t="str">
        <f t="shared" si="17"/>
        <v/>
      </c>
      <c r="BX37" s="10" t="s">
        <v>334</v>
      </c>
      <c r="BY37" s="10" t="s">
        <v>334</v>
      </c>
      <c r="BZ37" s="10" t="s">
        <v>217</v>
      </c>
      <c r="CA37" s="10" t="s">
        <v>334</v>
      </c>
      <c r="CB37" s="10" t="s">
        <v>334</v>
      </c>
      <c r="CC37" s="10" t="str">
        <f t="shared" si="29"/>
        <v/>
      </c>
      <c r="CD37" s="10" t="str">
        <f t="shared" si="18"/>
        <v/>
      </c>
      <c r="CE37" s="10" t="str">
        <f t="shared" si="19"/>
        <v>x</v>
      </c>
      <c r="CF37" s="10" t="str">
        <f t="shared" si="20"/>
        <v/>
      </c>
      <c r="CG37" s="10" t="str">
        <f t="shared" si="21"/>
        <v/>
      </c>
      <c r="CH37" s="83" t="str">
        <f>HYPERLINK("[SUMPs_Measures_Selection_Tool_EL_enhanced.xlsx]ΣΡΠ!A1","Access to measure")</f>
        <v>Access to measure</v>
      </c>
    </row>
    <row r="38" spans="1:86" ht="30" customHeight="1" x14ac:dyDescent="0.35">
      <c r="A38" s="25" t="str">
        <f>Σύνοψη_Μέτρων!A41</f>
        <v>ΕΚΣ</v>
      </c>
      <c r="B38" s="25" t="str">
        <f>Σύνοψη_Μέτρων!B41</f>
        <v xml:space="preserve">Εφαρμογή κανόνων οδικής κυκλοφορίας και στάθμευσης </v>
      </c>
      <c r="C38" s="5" t="str">
        <f>Σύνοψη_Μέτρων!C41</f>
        <v>Επιβολή κανόνων κυκλοφορίας</v>
      </c>
      <c r="D38" s="10" t="str">
        <f t="shared" si="22"/>
        <v>Ναι</v>
      </c>
      <c r="E38" s="10" t="str">
        <f t="shared" si="0"/>
        <v>Ναι</v>
      </c>
      <c r="F38" s="10" t="str">
        <f t="shared" si="1"/>
        <v>Ναι</v>
      </c>
      <c r="G38" s="10" t="str">
        <f t="shared" si="2"/>
        <v>Ναι</v>
      </c>
      <c r="H38" s="10" t="str">
        <f t="shared" si="3"/>
        <v>Ναι</v>
      </c>
      <c r="I38" s="10" t="str">
        <f t="shared" si="4"/>
        <v>Ναι</v>
      </c>
      <c r="J38" s="10" t="str">
        <f>Σύνοψη_Μέτρων!E41</f>
        <v>x</v>
      </c>
      <c r="K38" s="10" t="str">
        <f>Σύνοψη_Μέτρων!F41</f>
        <v>x</v>
      </c>
      <c r="L38" s="10" t="str">
        <f>Σύνοψη_Μέτρων!G41</f>
        <v>x</v>
      </c>
      <c r="M38" s="10" t="str">
        <f>Σύνοψη_Μέτρων!H41</f>
        <v>x</v>
      </c>
      <c r="N38" s="10" t="str">
        <f>Σύνοψη_Μέτρων!I41</f>
        <v>x</v>
      </c>
      <c r="O38" s="10" t="str">
        <f>Σύνοψη_Μέτρων!J41</f>
        <v>x</v>
      </c>
      <c r="P38" s="10" t="str">
        <f>Σύνοψη_Μέτρων!P41</f>
        <v>Μερική</v>
      </c>
      <c r="Q38" s="10" t="str">
        <f>Σύνοψη_Μέτρων!Q41</f>
        <v>Μερική</v>
      </c>
      <c r="R38" s="10" t="str">
        <f>Σύνοψη_Μέτρων!R41</f>
        <v>Ισχυρή</v>
      </c>
      <c r="S38" s="10" t="str">
        <f>Σύνοψη_Μέτρων!S41</f>
        <v>Ισχυρή</v>
      </c>
      <c r="T38" s="10" t="str">
        <f>Σύνοψη_Μέτρων!T41</f>
        <v>Ισχυρή</v>
      </c>
      <c r="U38" s="10" t="str">
        <f>Σύνοψη_Μέτρων!U41</f>
        <v>Ισχυρή</v>
      </c>
      <c r="V38" s="10" t="str">
        <f>Σύνοψη_Μέτρων!V41</f>
        <v xml:space="preserve"> </v>
      </c>
      <c r="W38" s="10" t="str">
        <f>Σύνοψη_Μέτρων!W41</f>
        <v xml:space="preserve"> </v>
      </c>
      <c r="X38" s="10" t="str">
        <f>Σύνοψη_Μέτρων!X41</f>
        <v>Ισχυρή</v>
      </c>
      <c r="Y38" s="10" t="str" cm="1">
        <f t="array" ref="Y38">_xlfn.IFS(P38="Ισχυρή","Ναι",P38="Μερική","Ναι",P38=" ","Όχι")</f>
        <v>Ναι</v>
      </c>
      <c r="Z38" s="10" t="str" cm="1">
        <f t="array" ref="Z38">_xlfn.IFS(Q38="Ισχυρή","Ναι",Q38="Μερική","Ναι",Q38=" ","Όχι")</f>
        <v>Ναι</v>
      </c>
      <c r="AA38" s="10" t="str" cm="1">
        <f t="array" ref="AA38">_xlfn.IFS(R38="Ισχυρή","Ναι",R38="Μερική","Ναι",R38=" ","Όχι")</f>
        <v>Ναι</v>
      </c>
      <c r="AB38" s="10" t="str" cm="1">
        <f t="array" ref="AB38">_xlfn.IFS(S38="Ισχυρή","Ναι",S38="Μερική","Ναι",S38=" ","Όχι")</f>
        <v>Ναι</v>
      </c>
      <c r="AC38" s="10" t="str" cm="1">
        <f t="array" ref="AC38">_xlfn.IFS(T38="Ισχυρή","Ναι",T38="Μερική","Ναι",T38=" ","Όχι")</f>
        <v>Ναι</v>
      </c>
      <c r="AD38" s="10" t="str" cm="1">
        <f t="array" ref="AD38">_xlfn.IFS(U38="Ισχυρή","Ναι",U38="Μερική","Ναι",U38=" ","Όχι")</f>
        <v>Ναι</v>
      </c>
      <c r="AE38" s="10" t="str" cm="1">
        <f t="array" ref="AE38">_xlfn.IFS(V38="Ισχυρή","Ναι",V38="Μερική","Ναι",V38=" ","Όχι")</f>
        <v>Όχι</v>
      </c>
      <c r="AF38" s="10" t="str" cm="1">
        <f t="array" ref="AF38">_xlfn.IFS(W38="Ισχυρή","Ναι",W38="Μερική","Ναι",W38=" ","Όχι")</f>
        <v>Όχι</v>
      </c>
      <c r="AG38" s="10" t="str" cm="1">
        <f t="array" ref="AG38">_xlfn.IFS(X38="Ισχυρή","Ναι",X38="Μερική","Ναι",X38=" ","Όχι")</f>
        <v>Ναι</v>
      </c>
      <c r="AH38" s="10" t="str">
        <f>Σύνοψη_Μέτρων!Y41</f>
        <v xml:space="preserve"> </v>
      </c>
      <c r="AI38" s="10" t="str">
        <f>Σύνοψη_Μέτρων!Z41</f>
        <v xml:space="preserve"> </v>
      </c>
      <c r="AJ38" s="10" t="str">
        <f>Σύνοψη_Μέτρων!AA41</f>
        <v>Ισχυρή</v>
      </c>
      <c r="AK38" s="10" t="str">
        <f>Σύνοψη_Μέτρων!AB41</f>
        <v xml:space="preserve"> </v>
      </c>
      <c r="AL38" s="10" t="str" cm="1">
        <f t="array" ref="AL38">_xlfn.IFS(AH38="Ισχυρή","Ναι",AH38="Μερική","Ναι",AH38=" ","Όχι")</f>
        <v>Όχι</v>
      </c>
      <c r="AM38" s="10" t="str" cm="1">
        <f t="array" ref="AM38">_xlfn.IFS(AI38="Ισχυρή","Ναι",AI38="Μερική","Ναι",AI38=" ","Όχι")</f>
        <v>Όχι</v>
      </c>
      <c r="AN38" s="10" t="str" cm="1">
        <f t="array" ref="AN38">_xlfn.IFS(AJ38="Ισχυρή","Ναι",AJ38="Μερική","Ναι",AJ38=" ","Όχι")</f>
        <v>Ναι</v>
      </c>
      <c r="AO38" s="10" t="str" cm="1">
        <f t="array" ref="AO38">_xlfn.IFS(AK38="Ισχυρή","Ναι",AK38="Μερική","Ναι",AK38=" ","Όχι")</f>
        <v>Όχι</v>
      </c>
      <c r="AP38" s="10" t="s">
        <v>334</v>
      </c>
      <c r="AQ38" s="10" t="s">
        <v>217</v>
      </c>
      <c r="AR38" s="10" t="s">
        <v>334</v>
      </c>
      <c r="AS38" s="10" t="s">
        <v>334</v>
      </c>
      <c r="AT38" s="10" t="s">
        <v>334</v>
      </c>
      <c r="AU38" s="10" t="str">
        <f t="shared" si="25"/>
        <v/>
      </c>
      <c r="AV38" s="10" t="str">
        <f t="shared" si="5"/>
        <v>x</v>
      </c>
      <c r="AW38" s="10" t="str">
        <f t="shared" si="6"/>
        <v/>
      </c>
      <c r="AX38" s="10" t="str">
        <f t="shared" si="7"/>
        <v/>
      </c>
      <c r="AY38" s="10" t="str">
        <f t="shared" si="8"/>
        <v/>
      </c>
      <c r="AZ38" s="10" t="s">
        <v>217</v>
      </c>
      <c r="BA38" s="10" t="s">
        <v>217</v>
      </c>
      <c r="BB38" s="10" t="str">
        <f t="shared" si="26"/>
        <v>x</v>
      </c>
      <c r="BC38" s="10" t="str">
        <f t="shared" si="9"/>
        <v>x</v>
      </c>
      <c r="BD38" s="10" t="s">
        <v>334</v>
      </c>
      <c r="BE38" s="10" t="s">
        <v>217</v>
      </c>
      <c r="BF38" s="10" t="s">
        <v>334</v>
      </c>
      <c r="BG38" s="10" t="s">
        <v>334</v>
      </c>
      <c r="BH38" s="10" t="s">
        <v>334</v>
      </c>
      <c r="BI38" s="10" t="str">
        <f t="shared" si="27"/>
        <v/>
      </c>
      <c r="BJ38" s="10" t="str">
        <f t="shared" si="10"/>
        <v>x</v>
      </c>
      <c r="BK38" s="10" t="str">
        <f t="shared" si="11"/>
        <v/>
      </c>
      <c r="BL38" s="10" t="str">
        <f t="shared" si="12"/>
        <v/>
      </c>
      <c r="BM38" s="10" t="str">
        <f t="shared" si="13"/>
        <v/>
      </c>
      <c r="BN38" s="10" t="s">
        <v>334</v>
      </c>
      <c r="BO38" s="10" t="s">
        <v>217</v>
      </c>
      <c r="BP38" s="10" t="s">
        <v>334</v>
      </c>
      <c r="BQ38" s="10" t="s">
        <v>334</v>
      </c>
      <c r="BR38" s="10" t="s">
        <v>334</v>
      </c>
      <c r="BS38" s="10" t="str">
        <f t="shared" si="28"/>
        <v/>
      </c>
      <c r="BT38" s="10" t="str">
        <f t="shared" si="14"/>
        <v>x</v>
      </c>
      <c r="BU38" s="10" t="str">
        <f t="shared" si="15"/>
        <v/>
      </c>
      <c r="BV38" s="10" t="str">
        <f t="shared" si="16"/>
        <v/>
      </c>
      <c r="BW38" s="10" t="str">
        <f t="shared" si="17"/>
        <v/>
      </c>
      <c r="BX38" s="10" t="s">
        <v>334</v>
      </c>
      <c r="BY38" s="10" t="s">
        <v>217</v>
      </c>
      <c r="BZ38" s="10" t="s">
        <v>334</v>
      </c>
      <c r="CA38" s="10" t="s">
        <v>334</v>
      </c>
      <c r="CB38" s="10" t="s">
        <v>334</v>
      </c>
      <c r="CC38" s="10" t="str">
        <f t="shared" si="29"/>
        <v/>
      </c>
      <c r="CD38" s="10" t="str">
        <f t="shared" si="18"/>
        <v>x</v>
      </c>
      <c r="CE38" s="10" t="str">
        <f t="shared" si="19"/>
        <v/>
      </c>
      <c r="CF38" s="10" t="str">
        <f t="shared" si="20"/>
        <v/>
      </c>
      <c r="CG38" s="10" t="str">
        <f t="shared" si="21"/>
        <v/>
      </c>
      <c r="CH38" s="83" t="str">
        <f>HYPERLINK("[SUMPs_Measures_Selection_Tool_EL_enhanced.xlsx]ΕΚΣ!A1","Access to measure")</f>
        <v>Access to measure</v>
      </c>
    </row>
    <row r="39" spans="1:86" ht="30" customHeight="1" x14ac:dyDescent="0.35">
      <c r="A39" s="25" t="str">
        <f>A38</f>
        <v>ΕΚΣ</v>
      </c>
      <c r="B39" s="25" t="str">
        <f>B38</f>
        <v xml:space="preserve">Εφαρμογή κανόνων οδικής κυκλοφορίας και στάθμευσης </v>
      </c>
      <c r="C39" s="5" t="str">
        <f>Σύνοψη_Μέτρων!C42</f>
        <v>Επιβολή κανόνων στάθμευσης</v>
      </c>
      <c r="D39" s="10" t="str">
        <f t="shared" si="22"/>
        <v>Ναι</v>
      </c>
      <c r="E39" s="10" t="str">
        <f t="shared" si="0"/>
        <v>Ναι</v>
      </c>
      <c r="F39" s="10" t="str">
        <f t="shared" si="1"/>
        <v>Ναι</v>
      </c>
      <c r="G39" s="10" t="str">
        <f t="shared" si="2"/>
        <v>Ναι</v>
      </c>
      <c r="H39" s="10" t="str">
        <f t="shared" si="3"/>
        <v>Όχι</v>
      </c>
      <c r="I39" s="10" t="str">
        <f t="shared" si="4"/>
        <v>Ναι</v>
      </c>
      <c r="J39" s="10" t="str">
        <f>Σύνοψη_Μέτρων!E42</f>
        <v>x</v>
      </c>
      <c r="K39" s="10" t="str">
        <f>Σύνοψη_Μέτρων!F42</f>
        <v>x</v>
      </c>
      <c r="L39" s="10" t="str">
        <f>Σύνοψη_Μέτρων!G42</f>
        <v>x</v>
      </c>
      <c r="M39" s="10" t="str">
        <f>Σύνοψη_Μέτρων!H42</f>
        <v>x</v>
      </c>
      <c r="N39" s="10" t="str">
        <f>Σύνοψη_Μέτρων!I42</f>
        <v xml:space="preserve"> </v>
      </c>
      <c r="O39" s="10" t="str">
        <f>Σύνοψη_Μέτρων!J42</f>
        <v>x</v>
      </c>
      <c r="P39" s="10" t="str">
        <f t="shared" ref="P39:P41" si="141">P38</f>
        <v>Μερική</v>
      </c>
      <c r="Q39" s="10" t="str">
        <f t="shared" ref="Q39:Q41" si="142">Q38</f>
        <v>Μερική</v>
      </c>
      <c r="R39" s="10" t="str">
        <f t="shared" ref="R39:R41" si="143">R38</f>
        <v>Ισχυρή</v>
      </c>
      <c r="S39" s="10" t="str">
        <f t="shared" ref="S39:S41" si="144">S38</f>
        <v>Ισχυρή</v>
      </c>
      <c r="T39" s="10" t="str">
        <f t="shared" ref="T39:T41" si="145">T38</f>
        <v>Ισχυρή</v>
      </c>
      <c r="U39" s="10" t="str">
        <f t="shared" ref="U39:U41" si="146">U38</f>
        <v>Ισχυρή</v>
      </c>
      <c r="V39" s="10" t="str">
        <f t="shared" ref="V39:V41" si="147">V38</f>
        <v xml:space="preserve"> </v>
      </c>
      <c r="W39" s="10" t="str">
        <f t="shared" ref="W39:W41" si="148">W38</f>
        <v xml:space="preserve"> </v>
      </c>
      <c r="X39" s="10" t="str">
        <f t="shared" ref="X39:X41" si="149">X38</f>
        <v>Ισχυρή</v>
      </c>
      <c r="Y39" s="10" t="str" cm="1">
        <f t="array" ref="Y39">_xlfn.IFS(P39="Ισχυρή","Ναι",P39="Μερική","Ναι",P39=" ","Όχι")</f>
        <v>Ναι</v>
      </c>
      <c r="Z39" s="10" t="str" cm="1">
        <f t="array" ref="Z39">_xlfn.IFS(Q39="Ισχυρή","Ναι",Q39="Μερική","Ναι",Q39=" ","Όχι")</f>
        <v>Ναι</v>
      </c>
      <c r="AA39" s="10" t="str" cm="1">
        <f t="array" ref="AA39">_xlfn.IFS(R39="Ισχυρή","Ναι",R39="Μερική","Ναι",R39=" ","Όχι")</f>
        <v>Ναι</v>
      </c>
      <c r="AB39" s="10" t="str" cm="1">
        <f t="array" ref="AB39">_xlfn.IFS(S39="Ισχυρή","Ναι",S39="Μερική","Ναι",S39=" ","Όχι")</f>
        <v>Ναι</v>
      </c>
      <c r="AC39" s="10" t="str" cm="1">
        <f t="array" ref="AC39">_xlfn.IFS(T39="Ισχυρή","Ναι",T39="Μερική","Ναι",T39=" ","Όχι")</f>
        <v>Ναι</v>
      </c>
      <c r="AD39" s="10" t="str" cm="1">
        <f t="array" ref="AD39">_xlfn.IFS(U39="Ισχυρή","Ναι",U39="Μερική","Ναι",U39=" ","Όχι")</f>
        <v>Ναι</v>
      </c>
      <c r="AE39" s="10" t="str" cm="1">
        <f t="array" ref="AE39">_xlfn.IFS(V39="Ισχυρή","Ναι",V39="Μερική","Ναι",V39=" ","Όχι")</f>
        <v>Όχι</v>
      </c>
      <c r="AF39" s="10" t="str" cm="1">
        <f t="array" ref="AF39">_xlfn.IFS(W39="Ισχυρή","Ναι",W39="Μερική","Ναι",W39=" ","Όχι")</f>
        <v>Όχι</v>
      </c>
      <c r="AG39" s="10" t="str" cm="1">
        <f t="array" ref="AG39">_xlfn.IFS(X39="Ισχυρή","Ναι",X39="Μερική","Ναι",X39=" ","Όχι")</f>
        <v>Ναι</v>
      </c>
      <c r="AH39" s="10" t="str">
        <f t="shared" ref="AH39:AH41" si="150">AH38</f>
        <v xml:space="preserve"> </v>
      </c>
      <c r="AI39" s="10" t="str">
        <f t="shared" ref="AI39:AI41" si="151">AI38</f>
        <v xml:space="preserve"> </v>
      </c>
      <c r="AJ39" s="10" t="str">
        <f t="shared" ref="AJ39:AJ41" si="152">AJ38</f>
        <v>Ισχυρή</v>
      </c>
      <c r="AK39" s="10" t="str">
        <f t="shared" ref="AK39:AK41" si="153">AK38</f>
        <v xml:space="preserve"> </v>
      </c>
      <c r="AL39" s="10" t="str" cm="1">
        <f t="array" ref="AL39">_xlfn.IFS(AH39="Ισχυρή","Ναι",AH39="Μερική","Ναι",AH39=" ","Όχι")</f>
        <v>Όχι</v>
      </c>
      <c r="AM39" s="10" t="str" cm="1">
        <f t="array" ref="AM39">_xlfn.IFS(AI39="Ισχυρή","Ναι",AI39="Μερική","Ναι",AI39=" ","Όχι")</f>
        <v>Όχι</v>
      </c>
      <c r="AN39" s="10" t="str" cm="1">
        <f t="array" ref="AN39">_xlfn.IFS(AJ39="Ισχυρή","Ναι",AJ39="Μερική","Ναι",AJ39=" ","Όχι")</f>
        <v>Ναι</v>
      </c>
      <c r="AO39" s="10" t="str" cm="1">
        <f t="array" ref="AO39">_xlfn.IFS(AK39="Ισχυρή","Ναι",AK39="Μερική","Ναι",AK39=" ","Όχι")</f>
        <v>Όχι</v>
      </c>
      <c r="AP39" s="10" t="s">
        <v>334</v>
      </c>
      <c r="AQ39" s="10" t="s">
        <v>217</v>
      </c>
      <c r="AR39" s="10" t="s">
        <v>334</v>
      </c>
      <c r="AS39" s="10" t="s">
        <v>334</v>
      </c>
      <c r="AT39" s="10" t="s">
        <v>334</v>
      </c>
      <c r="AU39" s="10" t="str">
        <f t="shared" si="25"/>
        <v/>
      </c>
      <c r="AV39" s="10" t="str">
        <f t="shared" si="5"/>
        <v>x</v>
      </c>
      <c r="AW39" s="10" t="str">
        <f t="shared" si="6"/>
        <v/>
      </c>
      <c r="AX39" s="10" t="str">
        <f t="shared" si="7"/>
        <v/>
      </c>
      <c r="AY39" s="10" t="str">
        <f t="shared" si="8"/>
        <v/>
      </c>
      <c r="AZ39" s="10" t="s">
        <v>217</v>
      </c>
      <c r="BA39" s="10" t="s">
        <v>217</v>
      </c>
      <c r="BB39" s="10" t="str">
        <f t="shared" si="26"/>
        <v>x</v>
      </c>
      <c r="BC39" s="10" t="str">
        <f t="shared" si="9"/>
        <v>x</v>
      </c>
      <c r="BD39" s="10" t="s">
        <v>334</v>
      </c>
      <c r="BE39" s="10" t="s">
        <v>217</v>
      </c>
      <c r="BF39" s="10" t="s">
        <v>334</v>
      </c>
      <c r="BG39" s="10" t="s">
        <v>334</v>
      </c>
      <c r="BH39" s="10" t="s">
        <v>334</v>
      </c>
      <c r="BI39" s="10" t="str">
        <f t="shared" si="27"/>
        <v/>
      </c>
      <c r="BJ39" s="10" t="str">
        <f t="shared" si="10"/>
        <v>x</v>
      </c>
      <c r="BK39" s="10" t="str">
        <f t="shared" si="11"/>
        <v/>
      </c>
      <c r="BL39" s="10" t="str">
        <f t="shared" si="12"/>
        <v/>
      </c>
      <c r="BM39" s="10" t="str">
        <f t="shared" si="13"/>
        <v/>
      </c>
      <c r="BN39" s="10" t="s">
        <v>334</v>
      </c>
      <c r="BO39" s="10" t="s">
        <v>217</v>
      </c>
      <c r="BP39" s="10" t="s">
        <v>334</v>
      </c>
      <c r="BQ39" s="10" t="s">
        <v>334</v>
      </c>
      <c r="BR39" s="10" t="s">
        <v>334</v>
      </c>
      <c r="BS39" s="10" t="str">
        <f t="shared" si="28"/>
        <v/>
      </c>
      <c r="BT39" s="10" t="str">
        <f t="shared" si="14"/>
        <v>x</v>
      </c>
      <c r="BU39" s="10" t="str">
        <f t="shared" si="15"/>
        <v/>
      </c>
      <c r="BV39" s="10" t="str">
        <f t="shared" si="16"/>
        <v/>
      </c>
      <c r="BW39" s="10" t="str">
        <f t="shared" si="17"/>
        <v/>
      </c>
      <c r="BX39" s="10" t="s">
        <v>334</v>
      </c>
      <c r="BY39" s="10" t="s">
        <v>217</v>
      </c>
      <c r="BZ39" s="10" t="s">
        <v>334</v>
      </c>
      <c r="CA39" s="10" t="s">
        <v>334</v>
      </c>
      <c r="CB39" s="10" t="s">
        <v>334</v>
      </c>
      <c r="CC39" s="10" t="str">
        <f t="shared" si="29"/>
        <v/>
      </c>
      <c r="CD39" s="10" t="str">
        <f t="shared" si="18"/>
        <v>x</v>
      </c>
      <c r="CE39" s="10" t="str">
        <f t="shared" si="19"/>
        <v/>
      </c>
      <c r="CF39" s="10" t="str">
        <f t="shared" si="20"/>
        <v/>
      </c>
      <c r="CG39" s="10" t="str">
        <f t="shared" si="21"/>
        <v/>
      </c>
      <c r="CH39" s="83" t="str">
        <f>HYPERLINK("[SUMPs_Measures_Selection_Tool_EL_enhanced.xlsx]ΕΚΣ!A1","Access to measure")</f>
        <v>Access to measure</v>
      </c>
    </row>
    <row r="40" spans="1:86" ht="30" customHeight="1" x14ac:dyDescent="0.35">
      <c r="A40" s="25" t="str">
        <f t="shared" ref="A40:B41" si="154">A39</f>
        <v>ΕΚΣ</v>
      </c>
      <c r="B40" s="25" t="str">
        <f t="shared" si="154"/>
        <v xml:space="preserve">Εφαρμογή κανόνων οδικής κυκλοφορίας και στάθμευσης </v>
      </c>
      <c r="C40" s="5" t="str">
        <f>Σύνοψη_Μέτρων!C43</f>
        <v>Επιβολή κανόνων κυκλοφορίας και στάθμευσης για οχήματα ΕΠΗΟ</v>
      </c>
      <c r="D40" s="10" t="str">
        <f t="shared" si="22"/>
        <v>Ναι</v>
      </c>
      <c r="E40" s="10" t="str">
        <f t="shared" si="0"/>
        <v>Ναι</v>
      </c>
      <c r="F40" s="10" t="str">
        <f t="shared" si="1"/>
        <v>Όχι</v>
      </c>
      <c r="G40" s="10" t="str">
        <f t="shared" si="2"/>
        <v>Όχι</v>
      </c>
      <c r="H40" s="10" t="str">
        <f t="shared" si="3"/>
        <v>Όχι</v>
      </c>
      <c r="I40" s="10" t="str">
        <f t="shared" si="4"/>
        <v>Ναι</v>
      </c>
      <c r="J40" s="10" t="str">
        <f>Σύνοψη_Μέτρων!E43</f>
        <v>x</v>
      </c>
      <c r="K40" s="10" t="str">
        <f>Σύνοψη_Μέτρων!F43</f>
        <v>x</v>
      </c>
      <c r="L40" s="10" t="str">
        <f>Σύνοψη_Μέτρων!G43</f>
        <v xml:space="preserve"> </v>
      </c>
      <c r="M40" s="10" t="str">
        <f>Σύνοψη_Μέτρων!H43</f>
        <v xml:space="preserve"> </v>
      </c>
      <c r="N40" s="10" t="str">
        <f>Σύνοψη_Μέτρων!I43</f>
        <v xml:space="preserve"> </v>
      </c>
      <c r="O40" s="10" t="str">
        <f>Σύνοψη_Μέτρων!J43</f>
        <v>x</v>
      </c>
      <c r="P40" s="10" t="str">
        <f t="shared" si="141"/>
        <v>Μερική</v>
      </c>
      <c r="Q40" s="10" t="str">
        <f t="shared" si="142"/>
        <v>Μερική</v>
      </c>
      <c r="R40" s="10" t="str">
        <f t="shared" si="143"/>
        <v>Ισχυρή</v>
      </c>
      <c r="S40" s="10" t="str">
        <f t="shared" si="144"/>
        <v>Ισχυρή</v>
      </c>
      <c r="T40" s="10" t="str">
        <f t="shared" si="145"/>
        <v>Ισχυρή</v>
      </c>
      <c r="U40" s="10" t="str">
        <f t="shared" si="146"/>
        <v>Ισχυρή</v>
      </c>
      <c r="V40" s="10" t="str">
        <f t="shared" si="147"/>
        <v xml:space="preserve"> </v>
      </c>
      <c r="W40" s="10" t="str">
        <f t="shared" si="148"/>
        <v xml:space="preserve"> </v>
      </c>
      <c r="X40" s="10" t="str">
        <f t="shared" si="149"/>
        <v>Ισχυρή</v>
      </c>
      <c r="Y40" s="10" t="str" cm="1">
        <f t="array" ref="Y40">_xlfn.IFS(P40="Ισχυρή","Ναι",P40="Μερική","Ναι",P40=" ","Όχι")</f>
        <v>Ναι</v>
      </c>
      <c r="Z40" s="10" t="str" cm="1">
        <f t="array" ref="Z40">_xlfn.IFS(Q40="Ισχυρή","Ναι",Q40="Μερική","Ναι",Q40=" ","Όχι")</f>
        <v>Ναι</v>
      </c>
      <c r="AA40" s="10" t="str" cm="1">
        <f t="array" ref="AA40">_xlfn.IFS(R40="Ισχυρή","Ναι",R40="Μερική","Ναι",R40=" ","Όχι")</f>
        <v>Ναι</v>
      </c>
      <c r="AB40" s="10" t="str" cm="1">
        <f t="array" ref="AB40">_xlfn.IFS(S40="Ισχυρή","Ναι",S40="Μερική","Ναι",S40=" ","Όχι")</f>
        <v>Ναι</v>
      </c>
      <c r="AC40" s="10" t="str" cm="1">
        <f t="array" ref="AC40">_xlfn.IFS(T40="Ισχυρή","Ναι",T40="Μερική","Ναι",T40=" ","Όχι")</f>
        <v>Ναι</v>
      </c>
      <c r="AD40" s="10" t="str" cm="1">
        <f t="array" ref="AD40">_xlfn.IFS(U40="Ισχυρή","Ναι",U40="Μερική","Ναι",U40=" ","Όχι")</f>
        <v>Ναι</v>
      </c>
      <c r="AE40" s="10" t="str" cm="1">
        <f t="array" ref="AE40">_xlfn.IFS(V40="Ισχυρή","Ναι",V40="Μερική","Ναι",V40=" ","Όχι")</f>
        <v>Όχι</v>
      </c>
      <c r="AF40" s="10" t="str" cm="1">
        <f t="array" ref="AF40">_xlfn.IFS(W40="Ισχυρή","Ναι",W40="Μερική","Ναι",W40=" ","Όχι")</f>
        <v>Όχι</v>
      </c>
      <c r="AG40" s="10" t="str" cm="1">
        <f t="array" ref="AG40">_xlfn.IFS(X40="Ισχυρή","Ναι",X40="Μερική","Ναι",X40=" ","Όχι")</f>
        <v>Ναι</v>
      </c>
      <c r="AH40" s="10" t="str">
        <f t="shared" si="150"/>
        <v xml:space="preserve"> </v>
      </c>
      <c r="AI40" s="10" t="str">
        <f t="shared" si="151"/>
        <v xml:space="preserve"> </v>
      </c>
      <c r="AJ40" s="10" t="str">
        <f t="shared" si="152"/>
        <v>Ισχυρή</v>
      </c>
      <c r="AK40" s="10" t="str">
        <f t="shared" si="153"/>
        <v xml:space="preserve"> </v>
      </c>
      <c r="AL40" s="10" t="str" cm="1">
        <f t="array" ref="AL40">_xlfn.IFS(AH40="Ισχυρή","Ναι",AH40="Μερική","Ναι",AH40=" ","Όχι")</f>
        <v>Όχι</v>
      </c>
      <c r="AM40" s="10" t="str" cm="1">
        <f t="array" ref="AM40">_xlfn.IFS(AI40="Ισχυρή","Ναι",AI40="Μερική","Ναι",AI40=" ","Όχι")</f>
        <v>Όχι</v>
      </c>
      <c r="AN40" s="10" t="str" cm="1">
        <f t="array" ref="AN40">_xlfn.IFS(AJ40="Ισχυρή","Ναι",AJ40="Μερική","Ναι",AJ40=" ","Όχι")</f>
        <v>Ναι</v>
      </c>
      <c r="AO40" s="10" t="str" cm="1">
        <f t="array" ref="AO40">_xlfn.IFS(AK40="Ισχυρή","Ναι",AK40="Μερική","Ναι",AK40=" ","Όχι")</f>
        <v>Όχι</v>
      </c>
      <c r="AP40" s="10" t="s">
        <v>334</v>
      </c>
      <c r="AQ40" s="10" t="s">
        <v>217</v>
      </c>
      <c r="AR40" s="10" t="s">
        <v>334</v>
      </c>
      <c r="AS40" s="10" t="s">
        <v>334</v>
      </c>
      <c r="AT40" s="10" t="s">
        <v>334</v>
      </c>
      <c r="AU40" s="10" t="str">
        <f t="shared" si="25"/>
        <v/>
      </c>
      <c r="AV40" s="10" t="str">
        <f t="shared" si="5"/>
        <v>x</v>
      </c>
      <c r="AW40" s="10" t="str">
        <f t="shared" si="6"/>
        <v/>
      </c>
      <c r="AX40" s="10" t="str">
        <f t="shared" si="7"/>
        <v/>
      </c>
      <c r="AY40" s="10" t="str">
        <f t="shared" si="8"/>
        <v/>
      </c>
      <c r="AZ40" s="10" t="s">
        <v>217</v>
      </c>
      <c r="BA40" s="10" t="s">
        <v>217</v>
      </c>
      <c r="BB40" s="10" t="str">
        <f t="shared" si="26"/>
        <v>x</v>
      </c>
      <c r="BC40" s="10" t="str">
        <f t="shared" si="9"/>
        <v>x</v>
      </c>
      <c r="BD40" s="10" t="s">
        <v>334</v>
      </c>
      <c r="BE40" s="10" t="s">
        <v>217</v>
      </c>
      <c r="BF40" s="10" t="s">
        <v>334</v>
      </c>
      <c r="BG40" s="10" t="s">
        <v>334</v>
      </c>
      <c r="BH40" s="10" t="s">
        <v>334</v>
      </c>
      <c r="BI40" s="10" t="str">
        <f t="shared" si="27"/>
        <v/>
      </c>
      <c r="BJ40" s="10" t="str">
        <f t="shared" si="10"/>
        <v>x</v>
      </c>
      <c r="BK40" s="10" t="str">
        <f t="shared" si="11"/>
        <v/>
      </c>
      <c r="BL40" s="10" t="str">
        <f t="shared" si="12"/>
        <v/>
      </c>
      <c r="BM40" s="10" t="str">
        <f t="shared" si="13"/>
        <v/>
      </c>
      <c r="BN40" s="10" t="s">
        <v>334</v>
      </c>
      <c r="BO40" s="10" t="s">
        <v>217</v>
      </c>
      <c r="BP40" s="10" t="s">
        <v>334</v>
      </c>
      <c r="BQ40" s="10" t="s">
        <v>334</v>
      </c>
      <c r="BR40" s="10" t="s">
        <v>334</v>
      </c>
      <c r="BS40" s="10" t="str">
        <f t="shared" si="28"/>
        <v/>
      </c>
      <c r="BT40" s="10" t="str">
        <f t="shared" si="14"/>
        <v>x</v>
      </c>
      <c r="BU40" s="10" t="str">
        <f t="shared" si="15"/>
        <v/>
      </c>
      <c r="BV40" s="10" t="str">
        <f t="shared" si="16"/>
        <v/>
      </c>
      <c r="BW40" s="10" t="str">
        <f t="shared" si="17"/>
        <v/>
      </c>
      <c r="BX40" s="10" t="s">
        <v>334</v>
      </c>
      <c r="BY40" s="10" t="s">
        <v>217</v>
      </c>
      <c r="BZ40" s="10" t="s">
        <v>334</v>
      </c>
      <c r="CA40" s="10" t="s">
        <v>334</v>
      </c>
      <c r="CB40" s="10" t="s">
        <v>334</v>
      </c>
      <c r="CC40" s="10" t="str">
        <f t="shared" si="29"/>
        <v/>
      </c>
      <c r="CD40" s="10" t="str">
        <f t="shared" si="18"/>
        <v>x</v>
      </c>
      <c r="CE40" s="10" t="str">
        <f t="shared" si="19"/>
        <v/>
      </c>
      <c r="CF40" s="10" t="str">
        <f t="shared" si="20"/>
        <v/>
      </c>
      <c r="CG40" s="10" t="str">
        <f t="shared" si="21"/>
        <v/>
      </c>
      <c r="CH40" s="83" t="str">
        <f>HYPERLINK("[SUMPs_Measures_Selection_Tool_EL_enhanced.xlsx]ΕΚΣ!A1","Access to measure")</f>
        <v>Access to measure</v>
      </c>
    </row>
    <row r="41" spans="1:86" ht="30" customHeight="1" x14ac:dyDescent="0.35">
      <c r="A41" s="25" t="str">
        <f t="shared" si="154"/>
        <v>ΕΚΣ</v>
      </c>
      <c r="B41" s="25" t="str">
        <f t="shared" si="154"/>
        <v xml:space="preserve">Εφαρμογή κανόνων οδικής κυκλοφορίας και στάθμευσης </v>
      </c>
      <c r="C41" s="5" t="str">
        <f>Σύνοψη_Μέτρων!C44</f>
        <v xml:space="preserve">Αυτοματοποιημένες μέθοδοι για την επιβολή των κανόνων κυκλοφορίας και στάθμευσης </v>
      </c>
      <c r="D41" s="10" t="str">
        <f t="shared" si="22"/>
        <v>Ναι</v>
      </c>
      <c r="E41" s="10" t="str">
        <f t="shared" si="0"/>
        <v>Ναι</v>
      </c>
      <c r="F41" s="10" t="str">
        <f t="shared" si="1"/>
        <v>Όχι</v>
      </c>
      <c r="G41" s="10" t="str">
        <f t="shared" si="2"/>
        <v>Όχι</v>
      </c>
      <c r="H41" s="10" t="str">
        <f t="shared" si="3"/>
        <v>Ναι</v>
      </c>
      <c r="I41" s="10" t="str">
        <f t="shared" si="4"/>
        <v>Όχι</v>
      </c>
      <c r="J41" s="10" t="str">
        <f>Σύνοψη_Μέτρων!E44</f>
        <v>x</v>
      </c>
      <c r="K41" s="10" t="str">
        <f>Σύνοψη_Μέτρων!F44</f>
        <v>x</v>
      </c>
      <c r="L41" s="10" t="str">
        <f>Σύνοψη_Μέτρων!G44</f>
        <v xml:space="preserve"> </v>
      </c>
      <c r="M41" s="10" t="str">
        <f>Σύνοψη_Μέτρων!H44</f>
        <v xml:space="preserve"> </v>
      </c>
      <c r="N41" s="10" t="str">
        <f>Σύνοψη_Μέτρων!I44</f>
        <v>x</v>
      </c>
      <c r="O41" s="10" t="str">
        <f>Σύνοψη_Μέτρων!J44</f>
        <v xml:space="preserve"> </v>
      </c>
      <c r="P41" s="10" t="str">
        <f t="shared" si="141"/>
        <v>Μερική</v>
      </c>
      <c r="Q41" s="10" t="str">
        <f t="shared" si="142"/>
        <v>Μερική</v>
      </c>
      <c r="R41" s="10" t="str">
        <f t="shared" si="143"/>
        <v>Ισχυρή</v>
      </c>
      <c r="S41" s="10" t="str">
        <f t="shared" si="144"/>
        <v>Ισχυρή</v>
      </c>
      <c r="T41" s="10" t="str">
        <f t="shared" si="145"/>
        <v>Ισχυρή</v>
      </c>
      <c r="U41" s="10" t="str">
        <f t="shared" si="146"/>
        <v>Ισχυρή</v>
      </c>
      <c r="V41" s="10" t="str">
        <f t="shared" si="147"/>
        <v xml:space="preserve"> </v>
      </c>
      <c r="W41" s="10" t="str">
        <f t="shared" si="148"/>
        <v xml:space="preserve"> </v>
      </c>
      <c r="X41" s="10" t="str">
        <f t="shared" si="149"/>
        <v>Ισχυρή</v>
      </c>
      <c r="Y41" s="10" t="str" cm="1">
        <f t="array" ref="Y41">_xlfn.IFS(P41="Ισχυρή","Ναι",P41="Μερική","Ναι",P41=" ","Όχι")</f>
        <v>Ναι</v>
      </c>
      <c r="Z41" s="10" t="str" cm="1">
        <f t="array" ref="Z41">_xlfn.IFS(Q41="Ισχυρή","Ναι",Q41="Μερική","Ναι",Q41=" ","Όχι")</f>
        <v>Ναι</v>
      </c>
      <c r="AA41" s="10" t="str" cm="1">
        <f t="array" ref="AA41">_xlfn.IFS(R41="Ισχυρή","Ναι",R41="Μερική","Ναι",R41=" ","Όχι")</f>
        <v>Ναι</v>
      </c>
      <c r="AB41" s="10" t="str" cm="1">
        <f t="array" ref="AB41">_xlfn.IFS(S41="Ισχυρή","Ναι",S41="Μερική","Ναι",S41=" ","Όχι")</f>
        <v>Ναι</v>
      </c>
      <c r="AC41" s="10" t="str" cm="1">
        <f t="array" ref="AC41">_xlfn.IFS(T41="Ισχυρή","Ναι",T41="Μερική","Ναι",T41=" ","Όχι")</f>
        <v>Ναι</v>
      </c>
      <c r="AD41" s="10" t="str" cm="1">
        <f t="array" ref="AD41">_xlfn.IFS(U41="Ισχυρή","Ναι",U41="Μερική","Ναι",U41=" ","Όχι")</f>
        <v>Ναι</v>
      </c>
      <c r="AE41" s="10" t="str" cm="1">
        <f t="array" ref="AE41">_xlfn.IFS(V41="Ισχυρή","Ναι",V41="Μερική","Ναι",V41=" ","Όχι")</f>
        <v>Όχι</v>
      </c>
      <c r="AF41" s="10" t="str" cm="1">
        <f t="array" ref="AF41">_xlfn.IFS(W41="Ισχυρή","Ναι",W41="Μερική","Ναι",W41=" ","Όχι")</f>
        <v>Όχι</v>
      </c>
      <c r="AG41" s="10" t="str" cm="1">
        <f t="array" ref="AG41">_xlfn.IFS(X41="Ισχυρή","Ναι",X41="Μερική","Ναι",X41=" ","Όχι")</f>
        <v>Ναι</v>
      </c>
      <c r="AH41" s="10" t="str">
        <f t="shared" si="150"/>
        <v xml:space="preserve"> </v>
      </c>
      <c r="AI41" s="10" t="str">
        <f t="shared" si="151"/>
        <v xml:space="preserve"> </v>
      </c>
      <c r="AJ41" s="10" t="str">
        <f t="shared" si="152"/>
        <v>Ισχυρή</v>
      </c>
      <c r="AK41" s="10" t="str">
        <f t="shared" si="153"/>
        <v xml:space="preserve"> </v>
      </c>
      <c r="AL41" s="10" t="str" cm="1">
        <f t="array" ref="AL41">_xlfn.IFS(AH41="Ισχυρή","Ναι",AH41="Μερική","Ναι",AH41=" ","Όχι")</f>
        <v>Όχι</v>
      </c>
      <c r="AM41" s="10" t="str" cm="1">
        <f t="array" ref="AM41">_xlfn.IFS(AI41="Ισχυρή","Ναι",AI41="Μερική","Ναι",AI41=" ","Όχι")</f>
        <v>Όχι</v>
      </c>
      <c r="AN41" s="10" t="str" cm="1">
        <f t="array" ref="AN41">_xlfn.IFS(AJ41="Ισχυρή","Ναι",AJ41="Μερική","Ναι",AJ41=" ","Όχι")</f>
        <v>Ναι</v>
      </c>
      <c r="AO41" s="10" t="str" cm="1">
        <f t="array" ref="AO41">_xlfn.IFS(AK41="Ισχυρή","Ναι",AK41="Μερική","Ναι",AK41=" ","Όχι")</f>
        <v>Όχι</v>
      </c>
      <c r="AP41" s="10" t="s">
        <v>334</v>
      </c>
      <c r="AQ41" s="10" t="s">
        <v>217</v>
      </c>
      <c r="AR41" s="10" t="s">
        <v>334</v>
      </c>
      <c r="AS41" s="10" t="s">
        <v>334</v>
      </c>
      <c r="AT41" s="10" t="s">
        <v>334</v>
      </c>
      <c r="AU41" s="10" t="str">
        <f t="shared" si="25"/>
        <v/>
      </c>
      <c r="AV41" s="10" t="str">
        <f t="shared" si="5"/>
        <v>x</v>
      </c>
      <c r="AW41" s="10" t="str">
        <f t="shared" si="6"/>
        <v/>
      </c>
      <c r="AX41" s="10" t="str">
        <f t="shared" si="7"/>
        <v/>
      </c>
      <c r="AY41" s="10" t="str">
        <f t="shared" si="8"/>
        <v/>
      </c>
      <c r="AZ41" s="10" t="s">
        <v>217</v>
      </c>
      <c r="BA41" s="10" t="s">
        <v>217</v>
      </c>
      <c r="BB41" s="10" t="str">
        <f t="shared" si="26"/>
        <v>x</v>
      </c>
      <c r="BC41" s="10" t="str">
        <f t="shared" si="9"/>
        <v>x</v>
      </c>
      <c r="BD41" s="10" t="s">
        <v>334</v>
      </c>
      <c r="BE41" s="10" t="s">
        <v>217</v>
      </c>
      <c r="BF41" s="10" t="s">
        <v>334</v>
      </c>
      <c r="BG41" s="10" t="s">
        <v>334</v>
      </c>
      <c r="BH41" s="10" t="s">
        <v>334</v>
      </c>
      <c r="BI41" s="10" t="str">
        <f t="shared" si="27"/>
        <v/>
      </c>
      <c r="BJ41" s="10" t="str">
        <f t="shared" si="10"/>
        <v>x</v>
      </c>
      <c r="BK41" s="10" t="str">
        <f t="shared" si="11"/>
        <v/>
      </c>
      <c r="BL41" s="10" t="str">
        <f t="shared" si="12"/>
        <v/>
      </c>
      <c r="BM41" s="10" t="str">
        <f t="shared" si="13"/>
        <v/>
      </c>
      <c r="BN41" s="10" t="s">
        <v>334</v>
      </c>
      <c r="BO41" s="10" t="s">
        <v>217</v>
      </c>
      <c r="BP41" s="10" t="s">
        <v>334</v>
      </c>
      <c r="BQ41" s="10" t="s">
        <v>334</v>
      </c>
      <c r="BR41" s="10" t="s">
        <v>334</v>
      </c>
      <c r="BS41" s="10" t="str">
        <f t="shared" si="28"/>
        <v/>
      </c>
      <c r="BT41" s="10" t="str">
        <f t="shared" si="14"/>
        <v>x</v>
      </c>
      <c r="BU41" s="10" t="str">
        <f t="shared" si="15"/>
        <v/>
      </c>
      <c r="BV41" s="10" t="str">
        <f t="shared" si="16"/>
        <v/>
      </c>
      <c r="BW41" s="10" t="str">
        <f t="shared" si="17"/>
        <v/>
      </c>
      <c r="BX41" s="10" t="s">
        <v>334</v>
      </c>
      <c r="BY41" s="10" t="s">
        <v>217</v>
      </c>
      <c r="BZ41" s="10" t="s">
        <v>334</v>
      </c>
      <c r="CA41" s="10" t="s">
        <v>334</v>
      </c>
      <c r="CB41" s="10" t="s">
        <v>334</v>
      </c>
      <c r="CC41" s="10" t="str">
        <f t="shared" si="29"/>
        <v/>
      </c>
      <c r="CD41" s="10" t="str">
        <f t="shared" si="18"/>
        <v>x</v>
      </c>
      <c r="CE41" s="10" t="str">
        <f t="shared" si="19"/>
        <v/>
      </c>
      <c r="CF41" s="10" t="str">
        <f t="shared" si="20"/>
        <v/>
      </c>
      <c r="CG41" s="10" t="str">
        <f t="shared" si="21"/>
        <v/>
      </c>
      <c r="CH41" s="83" t="str">
        <f>HYPERLINK("[SUMPs_Measures_Selection_Tool_EL_enhanced.xlsx]ΕΚΣ!A1","Access to measure")</f>
        <v>Access to measure</v>
      </c>
    </row>
    <row r="42" spans="1:86" ht="30" customHeight="1" x14ac:dyDescent="0.35">
      <c r="A42" s="25" t="str">
        <f>Σύνοψη_Μέτρων!A45</f>
        <v>ΥΕΜ</v>
      </c>
      <c r="B42" s="25" t="str">
        <f>Σύνοψη_Μέτρων!B45</f>
        <v xml:space="preserve">Ευρεία διαθεσιμότητα υψηλής ποιότητας υποδομών ενεργητικών τρόπων μετακίνησης και μικροκινητικότητας  </v>
      </c>
      <c r="C42" s="5" t="str">
        <f>Σύνοψη_Μέτρων!C45</f>
        <v>Πεζοδρόμια, προστατευμένοι διάδρομοι κίνησης ποδηλάτων/ΕΠΗΟ και άλλες αποκλειστικές υποδομές</v>
      </c>
      <c r="D42" s="10" t="str">
        <f t="shared" si="22"/>
        <v>Ναι</v>
      </c>
      <c r="E42" s="10" t="str">
        <f t="shared" si="0"/>
        <v>Ναι</v>
      </c>
      <c r="F42" s="10" t="str">
        <f t="shared" si="1"/>
        <v>Ναι</v>
      </c>
      <c r="G42" s="10" t="str">
        <f t="shared" si="2"/>
        <v>Ναι</v>
      </c>
      <c r="H42" s="10" t="str">
        <f t="shared" si="3"/>
        <v>Όχι</v>
      </c>
      <c r="I42" s="10" t="str">
        <f t="shared" si="4"/>
        <v>Ναι</v>
      </c>
      <c r="J42" s="10" t="str">
        <f>Σύνοψη_Μέτρων!E45</f>
        <v>x</v>
      </c>
      <c r="K42" s="10" t="str">
        <f>Σύνοψη_Μέτρων!F45</f>
        <v>x</v>
      </c>
      <c r="L42" s="10" t="str">
        <f>Σύνοψη_Μέτρων!G45</f>
        <v>x</v>
      </c>
      <c r="M42" s="10" t="str">
        <f>Σύνοψη_Μέτρων!H45</f>
        <v>x</v>
      </c>
      <c r="N42" s="10" t="str">
        <f>Σύνοψη_Μέτρων!I45</f>
        <v xml:space="preserve"> </v>
      </c>
      <c r="O42" s="10" t="str">
        <f>Σύνοψη_Μέτρων!J45</f>
        <v>x</v>
      </c>
      <c r="P42" s="10" t="str">
        <f>Σύνοψη_Μέτρων!P45</f>
        <v xml:space="preserve"> </v>
      </c>
      <c r="Q42" s="10" t="str">
        <f>Σύνοψη_Μέτρων!Q45</f>
        <v>Ισχυρή</v>
      </c>
      <c r="R42" s="10" t="str">
        <f>Σύνοψη_Μέτρων!R45</f>
        <v>Μερική</v>
      </c>
      <c r="S42" s="10" t="str">
        <f>Σύνοψη_Μέτρων!S45</f>
        <v xml:space="preserve"> </v>
      </c>
      <c r="T42" s="10" t="str">
        <f>Σύνοψη_Μέτρων!T45</f>
        <v>Μερική</v>
      </c>
      <c r="U42" s="10" t="str">
        <f>Σύνοψη_Μέτρων!U45</f>
        <v>Μερική</v>
      </c>
      <c r="V42" s="10" t="str">
        <f>Σύνοψη_Μέτρων!V45</f>
        <v xml:space="preserve"> </v>
      </c>
      <c r="W42" s="10" t="str">
        <f>Σύνοψη_Μέτρων!W45</f>
        <v xml:space="preserve"> </v>
      </c>
      <c r="X42" s="10" t="str">
        <f>Σύνοψη_Μέτρων!X45</f>
        <v xml:space="preserve"> </v>
      </c>
      <c r="Y42" s="10" t="str" cm="1">
        <f t="array" ref="Y42">_xlfn.IFS(P42="Ισχυρή","Ναι",P42="Μερική","Ναι",P42=" ","Όχι")</f>
        <v>Όχι</v>
      </c>
      <c r="Z42" s="10" t="str" cm="1">
        <f t="array" ref="Z42">_xlfn.IFS(Q42="Ισχυρή","Ναι",Q42="Μερική","Ναι",Q42=" ","Όχι")</f>
        <v>Ναι</v>
      </c>
      <c r="AA42" s="10" t="str" cm="1">
        <f t="array" ref="AA42">_xlfn.IFS(R42="Ισχυρή","Ναι",R42="Μερική","Ναι",R42=" ","Όχι")</f>
        <v>Ναι</v>
      </c>
      <c r="AB42" s="10" t="str" cm="1">
        <f t="array" ref="AB42">_xlfn.IFS(S42="Ισχυρή","Ναι",S42="Μερική","Ναι",S42=" ","Όχι")</f>
        <v>Όχι</v>
      </c>
      <c r="AC42" s="10" t="str" cm="1">
        <f t="array" ref="AC42">_xlfn.IFS(T42="Ισχυρή","Ναι",T42="Μερική","Ναι",T42=" ","Όχι")</f>
        <v>Ναι</v>
      </c>
      <c r="AD42" s="10" t="str" cm="1">
        <f t="array" ref="AD42">_xlfn.IFS(U42="Ισχυρή","Ναι",U42="Μερική","Ναι",U42=" ","Όχι")</f>
        <v>Ναι</v>
      </c>
      <c r="AE42" s="10" t="str" cm="1">
        <f t="array" ref="AE42">_xlfn.IFS(V42="Ισχυρή","Ναι",V42="Μερική","Ναι",V42=" ","Όχι")</f>
        <v>Όχι</v>
      </c>
      <c r="AF42" s="10" t="str" cm="1">
        <f t="array" ref="AF42">_xlfn.IFS(W42="Ισχυρή","Ναι",W42="Μερική","Ναι",W42=" ","Όχι")</f>
        <v>Όχι</v>
      </c>
      <c r="AG42" s="10" t="str" cm="1">
        <f t="array" ref="AG42">_xlfn.IFS(X42="Ισχυρή","Ναι",X42="Μερική","Ναι",X42=" ","Όχι")</f>
        <v>Όχι</v>
      </c>
      <c r="AH42" s="10" t="str">
        <f>Σύνοψη_Μέτρων!Y45</f>
        <v>Μερική</v>
      </c>
      <c r="AI42" s="10" t="str">
        <f>Σύνοψη_Μέτρων!Z45</f>
        <v>Μερική</v>
      </c>
      <c r="AJ42" s="10" t="str">
        <f>Σύνοψη_Μέτρων!AA45</f>
        <v>Ισχυρή</v>
      </c>
      <c r="AK42" s="10" t="str">
        <f>Σύνοψη_Μέτρων!AB45</f>
        <v xml:space="preserve"> </v>
      </c>
      <c r="AL42" s="10" t="str" cm="1">
        <f t="array" ref="AL42">_xlfn.IFS(AH42="Ισχυρή","Ναι",AH42="Μερική","Ναι",AH42=" ","Όχι")</f>
        <v>Ναι</v>
      </c>
      <c r="AM42" s="10" t="str" cm="1">
        <f t="array" ref="AM42">_xlfn.IFS(AI42="Ισχυρή","Ναι",AI42="Μερική","Ναι",AI42=" ","Όχι")</f>
        <v>Ναι</v>
      </c>
      <c r="AN42" s="10" t="str" cm="1">
        <f t="array" ref="AN42">_xlfn.IFS(AJ42="Ισχυρή","Ναι",AJ42="Μερική","Ναι",AJ42=" ","Όχι")</f>
        <v>Ναι</v>
      </c>
      <c r="AO42" s="10" t="str" cm="1">
        <f t="array" ref="AO42">_xlfn.IFS(AK42="Ισχυρή","Ναι",AK42="Μερική","Ναι",AK42=" ","Όχι")</f>
        <v>Όχι</v>
      </c>
      <c r="AP42" s="10" t="s">
        <v>217</v>
      </c>
      <c r="AQ42" s="10" t="s">
        <v>334</v>
      </c>
      <c r="AR42" s="10" t="s">
        <v>334</v>
      </c>
      <c r="AS42" s="10" t="s">
        <v>334</v>
      </c>
      <c r="AT42" s="10" t="s">
        <v>334</v>
      </c>
      <c r="AU42" s="10" t="str">
        <f t="shared" si="25"/>
        <v>x</v>
      </c>
      <c r="AV42" s="10" t="str">
        <f t="shared" si="5"/>
        <v/>
      </c>
      <c r="AW42" s="10" t="str">
        <f t="shared" si="6"/>
        <v/>
      </c>
      <c r="AX42" s="10" t="str">
        <f t="shared" si="7"/>
        <v/>
      </c>
      <c r="AY42" s="10" t="str">
        <f t="shared" si="8"/>
        <v/>
      </c>
      <c r="AZ42" s="10" t="s">
        <v>217</v>
      </c>
      <c r="BA42" s="10" t="s">
        <v>334</v>
      </c>
      <c r="BB42" s="10" t="str">
        <f t="shared" si="26"/>
        <v>x</v>
      </c>
      <c r="BC42" s="10" t="str">
        <f t="shared" si="9"/>
        <v/>
      </c>
      <c r="BD42" s="10" t="s">
        <v>334</v>
      </c>
      <c r="BE42" s="10" t="s">
        <v>217</v>
      </c>
      <c r="BF42" s="10" t="s">
        <v>334</v>
      </c>
      <c r="BG42" s="10" t="s">
        <v>334</v>
      </c>
      <c r="BH42" s="10" t="s">
        <v>334</v>
      </c>
      <c r="BI42" s="10" t="str">
        <f t="shared" si="27"/>
        <v/>
      </c>
      <c r="BJ42" s="10" t="str">
        <f t="shared" si="10"/>
        <v>x</v>
      </c>
      <c r="BK42" s="10" t="str">
        <f t="shared" si="11"/>
        <v/>
      </c>
      <c r="BL42" s="10" t="str">
        <f t="shared" si="12"/>
        <v/>
      </c>
      <c r="BM42" s="10" t="str">
        <f t="shared" si="13"/>
        <v/>
      </c>
      <c r="BN42" s="10" t="s">
        <v>334</v>
      </c>
      <c r="BO42" s="10" t="s">
        <v>217</v>
      </c>
      <c r="BP42" s="10" t="s">
        <v>334</v>
      </c>
      <c r="BQ42" s="10" t="s">
        <v>334</v>
      </c>
      <c r="BR42" s="10" t="s">
        <v>334</v>
      </c>
      <c r="BS42" s="10" t="str">
        <f t="shared" si="28"/>
        <v/>
      </c>
      <c r="BT42" s="10" t="str">
        <f t="shared" si="14"/>
        <v>x</v>
      </c>
      <c r="BU42" s="10" t="str">
        <f t="shared" si="15"/>
        <v/>
      </c>
      <c r="BV42" s="10" t="str">
        <f t="shared" si="16"/>
        <v/>
      </c>
      <c r="BW42" s="10" t="str">
        <f t="shared" si="17"/>
        <v/>
      </c>
      <c r="BX42" s="10" t="s">
        <v>334</v>
      </c>
      <c r="BY42" s="10" t="s">
        <v>334</v>
      </c>
      <c r="BZ42" s="10" t="s">
        <v>217</v>
      </c>
      <c r="CA42" s="10" t="s">
        <v>334</v>
      </c>
      <c r="CB42" s="10" t="s">
        <v>334</v>
      </c>
      <c r="CC42" s="10" t="str">
        <f t="shared" si="29"/>
        <v/>
      </c>
      <c r="CD42" s="10" t="str">
        <f t="shared" si="18"/>
        <v/>
      </c>
      <c r="CE42" s="10" t="str">
        <f t="shared" si="19"/>
        <v>x</v>
      </c>
      <c r="CF42" s="10" t="str">
        <f t="shared" si="20"/>
        <v/>
      </c>
      <c r="CG42" s="10" t="str">
        <f t="shared" si="21"/>
        <v/>
      </c>
      <c r="CH42" s="83" t="str">
        <f>HYPERLINK("[SUMPs_Measures_Selection_Tool_EL_enhanced.xlsx]ΥΕΜ!A1","Access to measure")</f>
        <v>Access to measure</v>
      </c>
    </row>
    <row r="43" spans="1:86" ht="30" customHeight="1" x14ac:dyDescent="0.35">
      <c r="A43" s="25" t="str">
        <f>A42</f>
        <v>ΥΕΜ</v>
      </c>
      <c r="B43" s="25" t="str">
        <f>B42</f>
        <v xml:space="preserve">Ευρεία διαθεσιμότητα υψηλής ποιότητας υποδομών ενεργητικών τρόπων μετακίνησης και μικροκινητικότητας  </v>
      </c>
      <c r="C43" s="5" t="str">
        <f>Σύνοψη_Μέτρων!C46</f>
        <v>Μέτρα ήπιας κυκλοφορίας</v>
      </c>
      <c r="D43" s="10" t="str">
        <f t="shared" si="22"/>
        <v>Ναι</v>
      </c>
      <c r="E43" s="10" t="str">
        <f t="shared" si="0"/>
        <v>Ναι</v>
      </c>
      <c r="F43" s="10" t="str">
        <f t="shared" si="1"/>
        <v>Ναι</v>
      </c>
      <c r="G43" s="10" t="str">
        <f t="shared" si="2"/>
        <v>Ναι</v>
      </c>
      <c r="H43" s="10" t="str">
        <f t="shared" si="3"/>
        <v>Όχι</v>
      </c>
      <c r="I43" s="10" t="str">
        <f t="shared" si="4"/>
        <v>Ναι</v>
      </c>
      <c r="J43" s="10" t="str">
        <f>Σύνοψη_Μέτρων!E46</f>
        <v>x</v>
      </c>
      <c r="K43" s="10" t="str">
        <f>Σύνοψη_Μέτρων!F46</f>
        <v>x</v>
      </c>
      <c r="L43" s="10" t="str">
        <f>Σύνοψη_Μέτρων!G46</f>
        <v>x</v>
      </c>
      <c r="M43" s="10" t="str">
        <f>Σύνοψη_Μέτρων!H46</f>
        <v>x</v>
      </c>
      <c r="N43" s="10" t="str">
        <f>Σύνοψη_Μέτρων!I46</f>
        <v xml:space="preserve"> </v>
      </c>
      <c r="O43" s="10" t="str">
        <f>Σύνοψη_Μέτρων!J46</f>
        <v>x</v>
      </c>
      <c r="P43" s="10" t="str">
        <f t="shared" ref="P43:P44" si="155">P42</f>
        <v xml:space="preserve"> </v>
      </c>
      <c r="Q43" s="10" t="str">
        <f t="shared" ref="Q43:Q44" si="156">Q42</f>
        <v>Ισχυρή</v>
      </c>
      <c r="R43" s="10" t="str">
        <f t="shared" ref="R43:R44" si="157">R42</f>
        <v>Μερική</v>
      </c>
      <c r="S43" s="10" t="str">
        <f t="shared" ref="S43:S44" si="158">S42</f>
        <v xml:space="preserve"> </v>
      </c>
      <c r="T43" s="10" t="str">
        <f t="shared" ref="T43:T44" si="159">T42</f>
        <v>Μερική</v>
      </c>
      <c r="U43" s="10" t="str">
        <f t="shared" ref="U43:U44" si="160">U42</f>
        <v>Μερική</v>
      </c>
      <c r="V43" s="10" t="str">
        <f t="shared" ref="V43:V44" si="161">V42</f>
        <v xml:space="preserve"> </v>
      </c>
      <c r="W43" s="10" t="str">
        <f t="shared" ref="W43:W44" si="162">W42</f>
        <v xml:space="preserve"> </v>
      </c>
      <c r="X43" s="10" t="str">
        <f t="shared" ref="X43:X44" si="163">X42</f>
        <v xml:space="preserve"> </v>
      </c>
      <c r="Y43" s="10" t="str" cm="1">
        <f t="array" ref="Y43">_xlfn.IFS(P43="Ισχυρή","Ναι",P43="Μερική","Ναι",P43=" ","Όχι")</f>
        <v>Όχι</v>
      </c>
      <c r="Z43" s="10" t="str" cm="1">
        <f t="array" ref="Z43">_xlfn.IFS(Q43="Ισχυρή","Ναι",Q43="Μερική","Ναι",Q43=" ","Όχι")</f>
        <v>Ναι</v>
      </c>
      <c r="AA43" s="10" t="str" cm="1">
        <f t="array" ref="AA43">_xlfn.IFS(R43="Ισχυρή","Ναι",R43="Μερική","Ναι",R43=" ","Όχι")</f>
        <v>Ναι</v>
      </c>
      <c r="AB43" s="10" t="str" cm="1">
        <f t="array" ref="AB43">_xlfn.IFS(S43="Ισχυρή","Ναι",S43="Μερική","Ναι",S43=" ","Όχι")</f>
        <v>Όχι</v>
      </c>
      <c r="AC43" s="10" t="str" cm="1">
        <f t="array" ref="AC43">_xlfn.IFS(T43="Ισχυρή","Ναι",T43="Μερική","Ναι",T43=" ","Όχι")</f>
        <v>Ναι</v>
      </c>
      <c r="AD43" s="10" t="str" cm="1">
        <f t="array" ref="AD43">_xlfn.IFS(U43="Ισχυρή","Ναι",U43="Μερική","Ναι",U43=" ","Όχι")</f>
        <v>Ναι</v>
      </c>
      <c r="AE43" s="10" t="str" cm="1">
        <f t="array" ref="AE43">_xlfn.IFS(V43="Ισχυρή","Ναι",V43="Μερική","Ναι",V43=" ","Όχι")</f>
        <v>Όχι</v>
      </c>
      <c r="AF43" s="10" t="str" cm="1">
        <f t="array" ref="AF43">_xlfn.IFS(W43="Ισχυρή","Ναι",W43="Μερική","Ναι",W43=" ","Όχι")</f>
        <v>Όχι</v>
      </c>
      <c r="AG43" s="10" t="str" cm="1">
        <f t="array" ref="AG43">_xlfn.IFS(X43="Ισχυρή","Ναι",X43="Μερική","Ναι",X43=" ","Όχι")</f>
        <v>Όχι</v>
      </c>
      <c r="AH43" s="10" t="str">
        <f t="shared" ref="AH43:AH44" si="164">AH42</f>
        <v>Μερική</v>
      </c>
      <c r="AI43" s="10" t="str">
        <f t="shared" ref="AI43:AI44" si="165">AI42</f>
        <v>Μερική</v>
      </c>
      <c r="AJ43" s="10" t="str">
        <f t="shared" ref="AJ43:AJ44" si="166">AJ42</f>
        <v>Ισχυρή</v>
      </c>
      <c r="AK43" s="10" t="str">
        <f t="shared" ref="AK43:AK44" si="167">AK42</f>
        <v xml:space="preserve"> </v>
      </c>
      <c r="AL43" s="10" t="str" cm="1">
        <f t="array" ref="AL43">_xlfn.IFS(AH43="Ισχυρή","Ναι",AH43="Μερική","Ναι",AH43=" ","Όχι")</f>
        <v>Ναι</v>
      </c>
      <c r="AM43" s="10" t="str" cm="1">
        <f t="array" ref="AM43">_xlfn.IFS(AI43="Ισχυρή","Ναι",AI43="Μερική","Ναι",AI43=" ","Όχι")</f>
        <v>Ναι</v>
      </c>
      <c r="AN43" s="10" t="str" cm="1">
        <f t="array" ref="AN43">_xlfn.IFS(AJ43="Ισχυρή","Ναι",AJ43="Μερική","Ναι",AJ43=" ","Όχι")</f>
        <v>Ναι</v>
      </c>
      <c r="AO43" s="10" t="str" cm="1">
        <f t="array" ref="AO43">_xlfn.IFS(AK43="Ισχυρή","Ναι",AK43="Μερική","Ναι",AK43=" ","Όχι")</f>
        <v>Όχι</v>
      </c>
      <c r="AP43" s="10" t="s">
        <v>217</v>
      </c>
      <c r="AQ43" s="10" t="s">
        <v>334</v>
      </c>
      <c r="AR43" s="10" t="s">
        <v>334</v>
      </c>
      <c r="AS43" s="10" t="s">
        <v>334</v>
      </c>
      <c r="AT43" s="10" t="s">
        <v>334</v>
      </c>
      <c r="AU43" s="10" t="str">
        <f t="shared" si="25"/>
        <v>x</v>
      </c>
      <c r="AV43" s="10" t="str">
        <f t="shared" si="5"/>
        <v/>
      </c>
      <c r="AW43" s="10" t="str">
        <f t="shared" si="6"/>
        <v/>
      </c>
      <c r="AX43" s="10" t="str">
        <f t="shared" si="7"/>
        <v/>
      </c>
      <c r="AY43" s="10" t="str">
        <f t="shared" si="8"/>
        <v/>
      </c>
      <c r="AZ43" s="10" t="s">
        <v>217</v>
      </c>
      <c r="BA43" s="10" t="s">
        <v>334</v>
      </c>
      <c r="BB43" s="10" t="str">
        <f t="shared" si="26"/>
        <v>x</v>
      </c>
      <c r="BC43" s="10" t="str">
        <f t="shared" si="9"/>
        <v/>
      </c>
      <c r="BD43" s="10" t="s">
        <v>334</v>
      </c>
      <c r="BE43" s="10" t="s">
        <v>217</v>
      </c>
      <c r="BF43" s="10" t="s">
        <v>334</v>
      </c>
      <c r="BG43" s="10" t="s">
        <v>334</v>
      </c>
      <c r="BH43" s="10" t="s">
        <v>334</v>
      </c>
      <c r="BI43" s="10" t="str">
        <f t="shared" si="27"/>
        <v/>
      </c>
      <c r="BJ43" s="10" t="str">
        <f t="shared" si="10"/>
        <v>x</v>
      </c>
      <c r="BK43" s="10" t="str">
        <f t="shared" si="11"/>
        <v/>
      </c>
      <c r="BL43" s="10" t="str">
        <f t="shared" si="12"/>
        <v/>
      </c>
      <c r="BM43" s="10" t="str">
        <f t="shared" si="13"/>
        <v/>
      </c>
      <c r="BN43" s="10" t="s">
        <v>334</v>
      </c>
      <c r="BO43" s="10" t="s">
        <v>217</v>
      </c>
      <c r="BP43" s="10" t="s">
        <v>334</v>
      </c>
      <c r="BQ43" s="10" t="s">
        <v>334</v>
      </c>
      <c r="BR43" s="10" t="s">
        <v>334</v>
      </c>
      <c r="BS43" s="10" t="str">
        <f t="shared" si="28"/>
        <v/>
      </c>
      <c r="BT43" s="10" t="str">
        <f t="shared" si="14"/>
        <v>x</v>
      </c>
      <c r="BU43" s="10" t="str">
        <f t="shared" si="15"/>
        <v/>
      </c>
      <c r="BV43" s="10" t="str">
        <f t="shared" si="16"/>
        <v/>
      </c>
      <c r="BW43" s="10" t="str">
        <f t="shared" si="17"/>
        <v/>
      </c>
      <c r="BX43" s="10" t="s">
        <v>334</v>
      </c>
      <c r="BY43" s="10" t="s">
        <v>334</v>
      </c>
      <c r="BZ43" s="10" t="s">
        <v>217</v>
      </c>
      <c r="CA43" s="10" t="s">
        <v>334</v>
      </c>
      <c r="CB43" s="10" t="s">
        <v>334</v>
      </c>
      <c r="CC43" s="10" t="str">
        <f t="shared" si="29"/>
        <v/>
      </c>
      <c r="CD43" s="10" t="str">
        <f t="shared" si="18"/>
        <v/>
      </c>
      <c r="CE43" s="10" t="str">
        <f t="shared" si="19"/>
        <v>x</v>
      </c>
      <c r="CF43" s="10" t="str">
        <f t="shared" si="20"/>
        <v/>
      </c>
      <c r="CG43" s="10" t="str">
        <f t="shared" si="21"/>
        <v/>
      </c>
      <c r="CH43" s="83" t="str">
        <f>HYPERLINK("[SUMPs_Measures_Selection_Tool_EL_enhanced.xlsx]ΥΕΜ!A1","Access to measure")</f>
        <v>Access to measure</v>
      </c>
    </row>
    <row r="44" spans="1:86" ht="30" customHeight="1" x14ac:dyDescent="0.35">
      <c r="A44" s="25" t="str">
        <f>A43</f>
        <v>ΥΕΜ</v>
      </c>
      <c r="B44" s="25" t="str">
        <f>B43</f>
        <v xml:space="preserve">Ευρεία διαθεσιμότητα υψηλής ποιότητας υποδομών ενεργητικών τρόπων μετακίνησης και μικροκινητικότητας  </v>
      </c>
      <c r="C44" s="5" t="str">
        <f>Σύνοψη_Μέτρων!C47</f>
        <v>Ολοκληρωμένος σχεδιασμός</v>
      </c>
      <c r="D44" s="10" t="str">
        <f t="shared" si="22"/>
        <v>Ναι</v>
      </c>
      <c r="E44" s="10" t="str">
        <f t="shared" si="0"/>
        <v>Ναι</v>
      </c>
      <c r="F44" s="10" t="str">
        <f t="shared" si="1"/>
        <v>Ναι</v>
      </c>
      <c r="G44" s="10" t="str">
        <f t="shared" si="2"/>
        <v>Ναι</v>
      </c>
      <c r="H44" s="10" t="str">
        <f t="shared" si="3"/>
        <v>Όχι</v>
      </c>
      <c r="I44" s="10" t="str">
        <f t="shared" si="4"/>
        <v>Ναι</v>
      </c>
      <c r="J44" s="10" t="str">
        <f>Σύνοψη_Μέτρων!E47</f>
        <v>x</v>
      </c>
      <c r="K44" s="10" t="str">
        <f>Σύνοψη_Μέτρων!F47</f>
        <v>x</v>
      </c>
      <c r="L44" s="10" t="str">
        <f>Σύνοψη_Μέτρων!G47</f>
        <v>x</v>
      </c>
      <c r="M44" s="10" t="str">
        <f>Σύνοψη_Μέτρων!H47</f>
        <v>x</v>
      </c>
      <c r="N44" s="10" t="str">
        <f>Σύνοψη_Μέτρων!I47</f>
        <v xml:space="preserve"> </v>
      </c>
      <c r="O44" s="10" t="str">
        <f>Σύνοψη_Μέτρων!J47</f>
        <v>x</v>
      </c>
      <c r="P44" s="10" t="str">
        <f t="shared" si="155"/>
        <v xml:space="preserve"> </v>
      </c>
      <c r="Q44" s="10" t="str">
        <f t="shared" si="156"/>
        <v>Ισχυρή</v>
      </c>
      <c r="R44" s="10" t="str">
        <f t="shared" si="157"/>
        <v>Μερική</v>
      </c>
      <c r="S44" s="10" t="str">
        <f t="shared" si="158"/>
        <v xml:space="preserve"> </v>
      </c>
      <c r="T44" s="10" t="str">
        <f t="shared" si="159"/>
        <v>Μερική</v>
      </c>
      <c r="U44" s="10" t="str">
        <f t="shared" si="160"/>
        <v>Μερική</v>
      </c>
      <c r="V44" s="10" t="str">
        <f t="shared" si="161"/>
        <v xml:space="preserve"> </v>
      </c>
      <c r="W44" s="10" t="str">
        <f t="shared" si="162"/>
        <v xml:space="preserve"> </v>
      </c>
      <c r="X44" s="10" t="str">
        <f t="shared" si="163"/>
        <v xml:space="preserve"> </v>
      </c>
      <c r="Y44" s="10" t="str" cm="1">
        <f t="array" ref="Y44">_xlfn.IFS(P44="Ισχυρή","Ναι",P44="Μερική","Ναι",P44=" ","Όχι")</f>
        <v>Όχι</v>
      </c>
      <c r="Z44" s="10" t="str" cm="1">
        <f t="array" ref="Z44">_xlfn.IFS(Q44="Ισχυρή","Ναι",Q44="Μερική","Ναι",Q44=" ","Όχι")</f>
        <v>Ναι</v>
      </c>
      <c r="AA44" s="10" t="str" cm="1">
        <f t="array" ref="AA44">_xlfn.IFS(R44="Ισχυρή","Ναι",R44="Μερική","Ναι",R44=" ","Όχι")</f>
        <v>Ναι</v>
      </c>
      <c r="AB44" s="10" t="str" cm="1">
        <f t="array" ref="AB44">_xlfn.IFS(S44="Ισχυρή","Ναι",S44="Μερική","Ναι",S44=" ","Όχι")</f>
        <v>Όχι</v>
      </c>
      <c r="AC44" s="10" t="str" cm="1">
        <f t="array" ref="AC44">_xlfn.IFS(T44="Ισχυρή","Ναι",T44="Μερική","Ναι",T44=" ","Όχι")</f>
        <v>Ναι</v>
      </c>
      <c r="AD44" s="10" t="str" cm="1">
        <f t="array" ref="AD44">_xlfn.IFS(U44="Ισχυρή","Ναι",U44="Μερική","Ναι",U44=" ","Όχι")</f>
        <v>Ναι</v>
      </c>
      <c r="AE44" s="10" t="str" cm="1">
        <f t="array" ref="AE44">_xlfn.IFS(V44="Ισχυρή","Ναι",V44="Μερική","Ναι",V44=" ","Όχι")</f>
        <v>Όχι</v>
      </c>
      <c r="AF44" s="10" t="str" cm="1">
        <f t="array" ref="AF44">_xlfn.IFS(W44="Ισχυρή","Ναι",W44="Μερική","Ναι",W44=" ","Όχι")</f>
        <v>Όχι</v>
      </c>
      <c r="AG44" s="10" t="str" cm="1">
        <f t="array" ref="AG44">_xlfn.IFS(X44="Ισχυρή","Ναι",X44="Μερική","Ναι",X44=" ","Όχι")</f>
        <v>Όχι</v>
      </c>
      <c r="AH44" s="10" t="str">
        <f t="shared" si="164"/>
        <v>Μερική</v>
      </c>
      <c r="AI44" s="10" t="str">
        <f t="shared" si="165"/>
        <v>Μερική</v>
      </c>
      <c r="AJ44" s="10" t="str">
        <f t="shared" si="166"/>
        <v>Ισχυρή</v>
      </c>
      <c r="AK44" s="10" t="str">
        <f t="shared" si="167"/>
        <v xml:space="preserve"> </v>
      </c>
      <c r="AL44" s="10" t="str" cm="1">
        <f t="array" ref="AL44">_xlfn.IFS(AH44="Ισχυρή","Ναι",AH44="Μερική","Ναι",AH44=" ","Όχι")</f>
        <v>Ναι</v>
      </c>
      <c r="AM44" s="10" t="str" cm="1">
        <f t="array" ref="AM44">_xlfn.IFS(AI44="Ισχυρή","Ναι",AI44="Μερική","Ναι",AI44=" ","Όχι")</f>
        <v>Ναι</v>
      </c>
      <c r="AN44" s="10" t="str" cm="1">
        <f t="array" ref="AN44">_xlfn.IFS(AJ44="Ισχυρή","Ναι",AJ44="Μερική","Ναι",AJ44=" ","Όχι")</f>
        <v>Ναι</v>
      </c>
      <c r="AO44" s="10" t="str" cm="1">
        <f t="array" ref="AO44">_xlfn.IFS(AK44="Ισχυρή","Ναι",AK44="Μερική","Ναι",AK44=" ","Όχι")</f>
        <v>Όχι</v>
      </c>
      <c r="AP44" s="10" t="s">
        <v>217</v>
      </c>
      <c r="AQ44" s="10" t="s">
        <v>334</v>
      </c>
      <c r="AR44" s="10" t="s">
        <v>334</v>
      </c>
      <c r="AS44" s="10" t="s">
        <v>334</v>
      </c>
      <c r="AT44" s="10" t="s">
        <v>334</v>
      </c>
      <c r="AU44" s="10" t="str">
        <f t="shared" si="25"/>
        <v>x</v>
      </c>
      <c r="AV44" s="10" t="str">
        <f t="shared" si="5"/>
        <v/>
      </c>
      <c r="AW44" s="10" t="str">
        <f t="shared" si="6"/>
        <v/>
      </c>
      <c r="AX44" s="10" t="str">
        <f t="shared" si="7"/>
        <v/>
      </c>
      <c r="AY44" s="10" t="str">
        <f t="shared" si="8"/>
        <v/>
      </c>
      <c r="AZ44" s="10" t="s">
        <v>217</v>
      </c>
      <c r="BA44" s="10" t="s">
        <v>334</v>
      </c>
      <c r="BB44" s="10" t="str">
        <f t="shared" si="26"/>
        <v>x</v>
      </c>
      <c r="BC44" s="10" t="str">
        <f t="shared" si="9"/>
        <v/>
      </c>
      <c r="BD44" s="10" t="s">
        <v>334</v>
      </c>
      <c r="BE44" s="10" t="s">
        <v>217</v>
      </c>
      <c r="BF44" s="10" t="s">
        <v>334</v>
      </c>
      <c r="BG44" s="10" t="s">
        <v>334</v>
      </c>
      <c r="BH44" s="10" t="s">
        <v>334</v>
      </c>
      <c r="BI44" s="10" t="str">
        <f t="shared" si="27"/>
        <v/>
      </c>
      <c r="BJ44" s="10" t="str">
        <f t="shared" si="10"/>
        <v>x</v>
      </c>
      <c r="BK44" s="10" t="str">
        <f t="shared" si="11"/>
        <v/>
      </c>
      <c r="BL44" s="10" t="str">
        <f t="shared" si="12"/>
        <v/>
      </c>
      <c r="BM44" s="10" t="str">
        <f t="shared" si="13"/>
        <v/>
      </c>
      <c r="BN44" s="10" t="s">
        <v>334</v>
      </c>
      <c r="BO44" s="10" t="s">
        <v>217</v>
      </c>
      <c r="BP44" s="10" t="s">
        <v>334</v>
      </c>
      <c r="BQ44" s="10" t="s">
        <v>334</v>
      </c>
      <c r="BR44" s="10" t="s">
        <v>334</v>
      </c>
      <c r="BS44" s="10" t="str">
        <f t="shared" si="28"/>
        <v/>
      </c>
      <c r="BT44" s="10" t="str">
        <f t="shared" si="14"/>
        <v>x</v>
      </c>
      <c r="BU44" s="10" t="str">
        <f t="shared" si="15"/>
        <v/>
      </c>
      <c r="BV44" s="10" t="str">
        <f t="shared" si="16"/>
        <v/>
      </c>
      <c r="BW44" s="10" t="str">
        <f t="shared" si="17"/>
        <v/>
      </c>
      <c r="BX44" s="10" t="s">
        <v>334</v>
      </c>
      <c r="BY44" s="10" t="s">
        <v>334</v>
      </c>
      <c r="BZ44" s="10" t="s">
        <v>217</v>
      </c>
      <c r="CA44" s="10" t="s">
        <v>334</v>
      </c>
      <c r="CB44" s="10" t="s">
        <v>334</v>
      </c>
      <c r="CC44" s="10" t="str">
        <f t="shared" si="29"/>
        <v/>
      </c>
      <c r="CD44" s="10" t="str">
        <f t="shared" si="18"/>
        <v/>
      </c>
      <c r="CE44" s="10" t="str">
        <f t="shared" si="19"/>
        <v>x</v>
      </c>
      <c r="CF44" s="10" t="str">
        <f t="shared" si="20"/>
        <v/>
      </c>
      <c r="CG44" s="10" t="str">
        <f t="shared" si="21"/>
        <v/>
      </c>
      <c r="CH44" s="83" t="str">
        <f>HYPERLINK("[SUMPs_Measures_Selection_Tool_EL_enhanced.xlsx]ΥΕΜ!A1","Access to measure")</f>
        <v>Access to measure</v>
      </c>
    </row>
    <row r="45" spans="1:86" ht="30" customHeight="1" x14ac:dyDescent="0.35">
      <c r="A45" s="25" t="str">
        <f>Σύνοψη_Μέτρων!A48</f>
        <v>ΣΠΕ</v>
      </c>
      <c r="B45" s="25" t="str">
        <f>Σύνοψη_Μέτρων!B48</f>
        <v>Σχέδια πεζοδρομήσεων και εξωραϊσμού αστικού χώρου</v>
      </c>
      <c r="C45" s="5" t="str">
        <f>Σύνοψη_Μέτρων!C48</f>
        <v>Σχέδια πεζοδρομήσεων</v>
      </c>
      <c r="D45" s="10" t="str">
        <f t="shared" si="22"/>
        <v>Ναι</v>
      </c>
      <c r="E45" s="10" t="str">
        <f t="shared" si="0"/>
        <v>Ναι</v>
      </c>
      <c r="F45" s="10" t="str">
        <f t="shared" si="1"/>
        <v>Ναι</v>
      </c>
      <c r="G45" s="10" t="str">
        <f t="shared" si="2"/>
        <v>Ναι</v>
      </c>
      <c r="H45" s="10" t="str">
        <f t="shared" si="3"/>
        <v>Όχι</v>
      </c>
      <c r="I45" s="10" t="str">
        <f t="shared" si="4"/>
        <v>Ναι</v>
      </c>
      <c r="J45" s="10" t="str">
        <f>Σύνοψη_Μέτρων!E48</f>
        <v>x</v>
      </c>
      <c r="K45" s="10" t="str">
        <f>Σύνοψη_Μέτρων!F48</f>
        <v>x</v>
      </c>
      <c r="L45" s="10" t="str">
        <f>Σύνοψη_Μέτρων!G48</f>
        <v>x</v>
      </c>
      <c r="M45" s="10" t="str">
        <f>Σύνοψη_Μέτρων!H48</f>
        <v>x</v>
      </c>
      <c r="N45" s="10" t="str">
        <f>Σύνοψη_Μέτρων!I48</f>
        <v xml:space="preserve"> </v>
      </c>
      <c r="O45" s="10" t="str">
        <f>Σύνοψη_Μέτρων!J48</f>
        <v>x</v>
      </c>
      <c r="P45" s="10" t="str">
        <f>Σύνοψη_Μέτρων!P48</f>
        <v xml:space="preserve"> </v>
      </c>
      <c r="Q45" s="10" t="str">
        <f>Σύνοψη_Μέτρων!Q48</f>
        <v>Ισχυρή</v>
      </c>
      <c r="R45" s="10" t="str">
        <f>Σύνοψη_Μέτρων!R48</f>
        <v>Μερική</v>
      </c>
      <c r="S45" s="10" t="str">
        <f>Σύνοψη_Μέτρων!S48</f>
        <v xml:space="preserve"> </v>
      </c>
      <c r="T45" s="10" t="str">
        <f>Σύνοψη_Μέτρων!T48</f>
        <v>Μερική</v>
      </c>
      <c r="U45" s="10" t="str">
        <f>Σύνοψη_Μέτρων!U48</f>
        <v>Μερική</v>
      </c>
      <c r="V45" s="10" t="str">
        <f>Σύνοψη_Μέτρων!V48</f>
        <v xml:space="preserve"> </v>
      </c>
      <c r="W45" s="10" t="str">
        <f>Σύνοψη_Μέτρων!W48</f>
        <v xml:space="preserve"> </v>
      </c>
      <c r="X45" s="10" t="str">
        <f>Σύνοψη_Μέτρων!X48</f>
        <v xml:space="preserve"> </v>
      </c>
      <c r="Y45" s="10" t="str" cm="1">
        <f t="array" ref="Y45">_xlfn.IFS(P45="Ισχυρή","Ναι",P45="Μερική","Ναι",P45=" ","Όχι")</f>
        <v>Όχι</v>
      </c>
      <c r="Z45" s="10" t="str" cm="1">
        <f t="array" ref="Z45">_xlfn.IFS(Q45="Ισχυρή","Ναι",Q45="Μερική","Ναι",Q45=" ","Όχι")</f>
        <v>Ναι</v>
      </c>
      <c r="AA45" s="10" t="str" cm="1">
        <f t="array" ref="AA45">_xlfn.IFS(R45="Ισχυρή","Ναι",R45="Μερική","Ναι",R45=" ","Όχι")</f>
        <v>Ναι</v>
      </c>
      <c r="AB45" s="10" t="str" cm="1">
        <f t="array" ref="AB45">_xlfn.IFS(S45="Ισχυρή","Ναι",S45="Μερική","Ναι",S45=" ","Όχι")</f>
        <v>Όχι</v>
      </c>
      <c r="AC45" s="10" t="str" cm="1">
        <f t="array" ref="AC45">_xlfn.IFS(T45="Ισχυρή","Ναι",T45="Μερική","Ναι",T45=" ","Όχι")</f>
        <v>Ναι</v>
      </c>
      <c r="AD45" s="10" t="str" cm="1">
        <f t="array" ref="AD45">_xlfn.IFS(U45="Ισχυρή","Ναι",U45="Μερική","Ναι",U45=" ","Όχι")</f>
        <v>Ναι</v>
      </c>
      <c r="AE45" s="10" t="str" cm="1">
        <f t="array" ref="AE45">_xlfn.IFS(V45="Ισχυρή","Ναι",V45="Μερική","Ναι",V45=" ","Όχι")</f>
        <v>Όχι</v>
      </c>
      <c r="AF45" s="10" t="str" cm="1">
        <f t="array" ref="AF45">_xlfn.IFS(W45="Ισχυρή","Ναι",W45="Μερική","Ναι",W45=" ","Όχι")</f>
        <v>Όχι</v>
      </c>
      <c r="AG45" s="10" t="str" cm="1">
        <f t="array" ref="AG45">_xlfn.IFS(X45="Ισχυρή","Ναι",X45="Μερική","Ναι",X45=" ","Όχι")</f>
        <v>Όχι</v>
      </c>
      <c r="AH45" s="10" t="str">
        <f>Σύνοψη_Μέτρων!Y48</f>
        <v>Μερική</v>
      </c>
      <c r="AI45" s="10" t="str">
        <f>Σύνοψη_Μέτρων!Z48</f>
        <v>Μερική</v>
      </c>
      <c r="AJ45" s="10" t="str">
        <f>Σύνοψη_Μέτρων!AA48</f>
        <v>Ισχυρή</v>
      </c>
      <c r="AK45" s="10" t="str">
        <f>Σύνοψη_Μέτρων!AB48</f>
        <v xml:space="preserve"> </v>
      </c>
      <c r="AL45" s="10" t="str" cm="1">
        <f t="array" ref="AL45">_xlfn.IFS(AH45="Ισχυρή","Ναι",AH45="Μερική","Ναι",AH45=" ","Όχι")</f>
        <v>Ναι</v>
      </c>
      <c r="AM45" s="10" t="str" cm="1">
        <f t="array" ref="AM45">_xlfn.IFS(AI45="Ισχυρή","Ναι",AI45="Μερική","Ναι",AI45=" ","Όχι")</f>
        <v>Ναι</v>
      </c>
      <c r="AN45" s="10" t="str" cm="1">
        <f t="array" ref="AN45">_xlfn.IFS(AJ45="Ισχυρή","Ναι",AJ45="Μερική","Ναι",AJ45=" ","Όχι")</f>
        <v>Ναι</v>
      </c>
      <c r="AO45" s="10" t="str" cm="1">
        <f t="array" ref="AO45">_xlfn.IFS(AK45="Ισχυρή","Ναι",AK45="Μερική","Ναι",AK45=" ","Όχι")</f>
        <v>Όχι</v>
      </c>
      <c r="AP45" s="10" t="s">
        <v>217</v>
      </c>
      <c r="AQ45" s="10" t="s">
        <v>217</v>
      </c>
      <c r="AR45" s="10" t="s">
        <v>334</v>
      </c>
      <c r="AS45" s="10" t="s">
        <v>334</v>
      </c>
      <c r="AT45" s="10" t="s">
        <v>334</v>
      </c>
      <c r="AU45" s="10" t="str">
        <f t="shared" si="25"/>
        <v>x</v>
      </c>
      <c r="AV45" s="10" t="str">
        <f t="shared" si="5"/>
        <v>x</v>
      </c>
      <c r="AW45" s="10" t="str">
        <f t="shared" si="6"/>
        <v/>
      </c>
      <c r="AX45" s="10" t="str">
        <f t="shared" si="7"/>
        <v/>
      </c>
      <c r="AY45" s="10" t="str">
        <f t="shared" si="8"/>
        <v/>
      </c>
      <c r="AZ45" s="10" t="s">
        <v>217</v>
      </c>
      <c r="BA45" s="10" t="s">
        <v>334</v>
      </c>
      <c r="BB45" s="10" t="str">
        <f t="shared" si="26"/>
        <v>x</v>
      </c>
      <c r="BC45" s="10" t="str">
        <f t="shared" si="9"/>
        <v/>
      </c>
      <c r="BD45" s="10" t="s">
        <v>334</v>
      </c>
      <c r="BE45" s="10" t="s">
        <v>334</v>
      </c>
      <c r="BF45" s="10" t="s">
        <v>217</v>
      </c>
      <c r="BG45" s="10" t="s">
        <v>334</v>
      </c>
      <c r="BH45" s="10" t="s">
        <v>334</v>
      </c>
      <c r="BI45" s="10" t="str">
        <f t="shared" si="27"/>
        <v/>
      </c>
      <c r="BJ45" s="10" t="str">
        <f t="shared" si="10"/>
        <v/>
      </c>
      <c r="BK45" s="10" t="str">
        <f t="shared" si="11"/>
        <v>x</v>
      </c>
      <c r="BL45" s="10" t="str">
        <f t="shared" si="12"/>
        <v/>
      </c>
      <c r="BM45" s="10" t="str">
        <f t="shared" si="13"/>
        <v/>
      </c>
      <c r="BN45" s="10" t="s">
        <v>334</v>
      </c>
      <c r="BO45" s="10" t="s">
        <v>217</v>
      </c>
      <c r="BP45" s="10" t="s">
        <v>334</v>
      </c>
      <c r="BQ45" s="10" t="s">
        <v>334</v>
      </c>
      <c r="BR45" s="10" t="s">
        <v>334</v>
      </c>
      <c r="BS45" s="10" t="str">
        <f t="shared" si="28"/>
        <v/>
      </c>
      <c r="BT45" s="10" t="str">
        <f t="shared" si="14"/>
        <v>x</v>
      </c>
      <c r="BU45" s="10" t="str">
        <f t="shared" si="15"/>
        <v/>
      </c>
      <c r="BV45" s="10" t="str">
        <f t="shared" si="16"/>
        <v/>
      </c>
      <c r="BW45" s="10" t="str">
        <f t="shared" si="17"/>
        <v/>
      </c>
      <c r="BX45" s="10" t="s">
        <v>334</v>
      </c>
      <c r="BY45" s="10" t="s">
        <v>217</v>
      </c>
      <c r="BZ45" s="10" t="s">
        <v>334</v>
      </c>
      <c r="CA45" s="10" t="s">
        <v>334</v>
      </c>
      <c r="CB45" s="10" t="s">
        <v>334</v>
      </c>
      <c r="CC45" s="10" t="str">
        <f t="shared" si="29"/>
        <v/>
      </c>
      <c r="CD45" s="10" t="str">
        <f t="shared" si="18"/>
        <v>x</v>
      </c>
      <c r="CE45" s="10" t="str">
        <f t="shared" si="19"/>
        <v/>
      </c>
      <c r="CF45" s="10" t="str">
        <f t="shared" si="20"/>
        <v/>
      </c>
      <c r="CG45" s="10" t="str">
        <f t="shared" si="21"/>
        <v/>
      </c>
      <c r="CH45" s="83" t="str">
        <f>HYPERLINK("[SUMPs_Measures_Selection_Tool_EL_enhanced.xlsx]ΣΠΕ!A1","Access to measure")</f>
        <v>Access to measure</v>
      </c>
    </row>
    <row r="46" spans="1:86" ht="30" customHeight="1" x14ac:dyDescent="0.35">
      <c r="A46" s="25" t="str">
        <f>A45</f>
        <v>ΣΠΕ</v>
      </c>
      <c r="B46" s="25" t="str">
        <f>B45</f>
        <v>Σχέδια πεζοδρομήσεων και εξωραϊσμού αστικού χώρου</v>
      </c>
      <c r="C46" s="5" t="str">
        <f>Σύνοψη_Μέτρων!C49</f>
        <v>Εξωραϊσμός αστικού χώρου</v>
      </c>
      <c r="D46" s="10" t="str">
        <f t="shared" si="22"/>
        <v>Ναι</v>
      </c>
      <c r="E46" s="10" t="str">
        <f t="shared" si="0"/>
        <v>Ναι</v>
      </c>
      <c r="F46" s="10" t="str">
        <f t="shared" si="1"/>
        <v>Ναι</v>
      </c>
      <c r="G46" s="10" t="str">
        <f t="shared" si="2"/>
        <v>Ναι</v>
      </c>
      <c r="H46" s="10" t="str">
        <f t="shared" si="3"/>
        <v>Όχι</v>
      </c>
      <c r="I46" s="10" t="str">
        <f t="shared" si="4"/>
        <v>Ναι</v>
      </c>
      <c r="J46" s="10" t="str">
        <f>Σύνοψη_Μέτρων!E49</f>
        <v>x</v>
      </c>
      <c r="K46" s="10" t="str">
        <f>Σύνοψη_Μέτρων!F49</f>
        <v>x</v>
      </c>
      <c r="L46" s="10" t="str">
        <f>Σύνοψη_Μέτρων!G49</f>
        <v>x</v>
      </c>
      <c r="M46" s="10" t="str">
        <f>Σύνοψη_Μέτρων!H49</f>
        <v>x</v>
      </c>
      <c r="N46" s="10" t="str">
        <f>Σύνοψη_Μέτρων!I49</f>
        <v xml:space="preserve"> </v>
      </c>
      <c r="O46" s="10" t="str">
        <f>Σύνοψη_Μέτρων!J49</f>
        <v>x</v>
      </c>
      <c r="P46" s="10" t="str">
        <f>P45</f>
        <v xml:space="preserve"> </v>
      </c>
      <c r="Q46" s="10" t="str">
        <f t="shared" ref="Q46" si="168">Q45</f>
        <v>Ισχυρή</v>
      </c>
      <c r="R46" s="10" t="str">
        <f t="shared" ref="R46" si="169">R45</f>
        <v>Μερική</v>
      </c>
      <c r="S46" s="10" t="str">
        <f t="shared" ref="S46" si="170">S45</f>
        <v xml:space="preserve"> </v>
      </c>
      <c r="T46" s="10" t="str">
        <f t="shared" ref="T46" si="171">T45</f>
        <v>Μερική</v>
      </c>
      <c r="U46" s="10" t="str">
        <f t="shared" ref="U46" si="172">U45</f>
        <v>Μερική</v>
      </c>
      <c r="V46" s="10" t="str">
        <f t="shared" ref="V46" si="173">V45</f>
        <v xml:space="preserve"> </v>
      </c>
      <c r="W46" s="10" t="str">
        <f t="shared" ref="W46" si="174">W45</f>
        <v xml:space="preserve"> </v>
      </c>
      <c r="X46" s="10" t="str">
        <f t="shared" ref="X46" si="175">X45</f>
        <v xml:space="preserve"> </v>
      </c>
      <c r="Y46" s="10" t="str" cm="1">
        <f t="array" ref="Y46">_xlfn.IFS(P46="Ισχυρή","Ναι",P46="Μερική","Ναι",P46=" ","Όχι")</f>
        <v>Όχι</v>
      </c>
      <c r="Z46" s="10" t="str" cm="1">
        <f t="array" ref="Z46">_xlfn.IFS(Q46="Ισχυρή","Ναι",Q46="Μερική","Ναι",Q46=" ","Όχι")</f>
        <v>Ναι</v>
      </c>
      <c r="AA46" s="10" t="str" cm="1">
        <f t="array" ref="AA46">_xlfn.IFS(R46="Ισχυρή","Ναι",R46="Μερική","Ναι",R46=" ","Όχι")</f>
        <v>Ναι</v>
      </c>
      <c r="AB46" s="10" t="str" cm="1">
        <f t="array" ref="AB46">_xlfn.IFS(S46="Ισχυρή","Ναι",S46="Μερική","Ναι",S46=" ","Όχι")</f>
        <v>Όχι</v>
      </c>
      <c r="AC46" s="10" t="str" cm="1">
        <f t="array" ref="AC46">_xlfn.IFS(T46="Ισχυρή","Ναι",T46="Μερική","Ναι",T46=" ","Όχι")</f>
        <v>Ναι</v>
      </c>
      <c r="AD46" s="10" t="str" cm="1">
        <f t="array" ref="AD46">_xlfn.IFS(U46="Ισχυρή","Ναι",U46="Μερική","Ναι",U46=" ","Όχι")</f>
        <v>Ναι</v>
      </c>
      <c r="AE46" s="10" t="str" cm="1">
        <f t="array" ref="AE46">_xlfn.IFS(V46="Ισχυρή","Ναι",V46="Μερική","Ναι",V46=" ","Όχι")</f>
        <v>Όχι</v>
      </c>
      <c r="AF46" s="10" t="str" cm="1">
        <f t="array" ref="AF46">_xlfn.IFS(W46="Ισχυρή","Ναι",W46="Μερική","Ναι",W46=" ","Όχι")</f>
        <v>Όχι</v>
      </c>
      <c r="AG46" s="10" t="str" cm="1">
        <f t="array" ref="AG46">_xlfn.IFS(X46="Ισχυρή","Ναι",X46="Μερική","Ναι",X46=" ","Όχι")</f>
        <v>Όχι</v>
      </c>
      <c r="AH46" s="10" t="str">
        <f>AH45</f>
        <v>Μερική</v>
      </c>
      <c r="AI46" s="10" t="str">
        <f t="shared" ref="AI46" si="176">AI45</f>
        <v>Μερική</v>
      </c>
      <c r="AJ46" s="10" t="str">
        <f t="shared" ref="AJ46" si="177">AJ45</f>
        <v>Ισχυρή</v>
      </c>
      <c r="AK46" s="10" t="str">
        <f t="shared" ref="AK46" si="178">AK45</f>
        <v xml:space="preserve"> </v>
      </c>
      <c r="AL46" s="10" t="str" cm="1">
        <f t="array" ref="AL46">_xlfn.IFS(AH46="Ισχυρή","Ναι",AH46="Μερική","Ναι",AH46=" ","Όχι")</f>
        <v>Ναι</v>
      </c>
      <c r="AM46" s="10" t="str" cm="1">
        <f t="array" ref="AM46">_xlfn.IFS(AI46="Ισχυρή","Ναι",AI46="Μερική","Ναι",AI46=" ","Όχι")</f>
        <v>Ναι</v>
      </c>
      <c r="AN46" s="10" t="str" cm="1">
        <f t="array" ref="AN46">_xlfn.IFS(AJ46="Ισχυρή","Ναι",AJ46="Μερική","Ναι",AJ46=" ","Όχι")</f>
        <v>Ναι</v>
      </c>
      <c r="AO46" s="10" t="str" cm="1">
        <f t="array" ref="AO46">_xlfn.IFS(AK46="Ισχυρή","Ναι",AK46="Μερική","Ναι",AK46=" ","Όχι")</f>
        <v>Όχι</v>
      </c>
      <c r="AP46" s="10" t="s">
        <v>217</v>
      </c>
      <c r="AQ46" s="10" t="s">
        <v>217</v>
      </c>
      <c r="AR46" s="10" t="s">
        <v>334</v>
      </c>
      <c r="AS46" s="10" t="s">
        <v>334</v>
      </c>
      <c r="AT46" s="10" t="s">
        <v>334</v>
      </c>
      <c r="AU46" s="10" t="str">
        <f t="shared" si="25"/>
        <v>x</v>
      </c>
      <c r="AV46" s="10" t="str">
        <f t="shared" si="5"/>
        <v>x</v>
      </c>
      <c r="AW46" s="10" t="str">
        <f t="shared" si="6"/>
        <v/>
      </c>
      <c r="AX46" s="10" t="str">
        <f t="shared" si="7"/>
        <v/>
      </c>
      <c r="AY46" s="10" t="str">
        <f t="shared" si="8"/>
        <v/>
      </c>
      <c r="AZ46" s="10" t="s">
        <v>217</v>
      </c>
      <c r="BA46" s="10" t="s">
        <v>334</v>
      </c>
      <c r="BB46" s="10" t="str">
        <f t="shared" si="26"/>
        <v>x</v>
      </c>
      <c r="BC46" s="10" t="str">
        <f t="shared" si="9"/>
        <v/>
      </c>
      <c r="BD46" s="10" t="s">
        <v>334</v>
      </c>
      <c r="BE46" s="10" t="s">
        <v>334</v>
      </c>
      <c r="BF46" s="10" t="s">
        <v>217</v>
      </c>
      <c r="BG46" s="10" t="s">
        <v>334</v>
      </c>
      <c r="BH46" s="10" t="s">
        <v>334</v>
      </c>
      <c r="BI46" s="10" t="str">
        <f t="shared" si="27"/>
        <v/>
      </c>
      <c r="BJ46" s="10" t="str">
        <f t="shared" si="10"/>
        <v/>
      </c>
      <c r="BK46" s="10" t="str">
        <f t="shared" si="11"/>
        <v>x</v>
      </c>
      <c r="BL46" s="10" t="str">
        <f t="shared" si="12"/>
        <v/>
      </c>
      <c r="BM46" s="10" t="str">
        <f t="shared" si="13"/>
        <v/>
      </c>
      <c r="BN46" s="10" t="s">
        <v>334</v>
      </c>
      <c r="BO46" s="10" t="s">
        <v>217</v>
      </c>
      <c r="BP46" s="10" t="s">
        <v>334</v>
      </c>
      <c r="BQ46" s="10" t="s">
        <v>334</v>
      </c>
      <c r="BR46" s="10" t="s">
        <v>334</v>
      </c>
      <c r="BS46" s="10" t="str">
        <f t="shared" si="28"/>
        <v/>
      </c>
      <c r="BT46" s="10" t="str">
        <f t="shared" si="14"/>
        <v>x</v>
      </c>
      <c r="BU46" s="10" t="str">
        <f t="shared" si="15"/>
        <v/>
      </c>
      <c r="BV46" s="10" t="str">
        <f t="shared" si="16"/>
        <v/>
      </c>
      <c r="BW46" s="10" t="str">
        <f t="shared" si="17"/>
        <v/>
      </c>
      <c r="BX46" s="10" t="s">
        <v>334</v>
      </c>
      <c r="BY46" s="10" t="s">
        <v>217</v>
      </c>
      <c r="BZ46" s="10" t="s">
        <v>334</v>
      </c>
      <c r="CA46" s="10" t="s">
        <v>334</v>
      </c>
      <c r="CB46" s="10" t="s">
        <v>334</v>
      </c>
      <c r="CC46" s="10" t="str">
        <f t="shared" si="29"/>
        <v/>
      </c>
      <c r="CD46" s="10" t="str">
        <f t="shared" si="18"/>
        <v>x</v>
      </c>
      <c r="CE46" s="10" t="str">
        <f t="shared" si="19"/>
        <v/>
      </c>
      <c r="CF46" s="10" t="str">
        <f t="shared" si="20"/>
        <v/>
      </c>
      <c r="CG46" s="10" t="str">
        <f t="shared" si="21"/>
        <v/>
      </c>
      <c r="CH46" s="83" t="str">
        <f>HYPERLINK("[SUMPs_Measures_Selection_Tool_EL_enhanced.xlsx]ΣΠΕ!A1","Access to measure")</f>
        <v>Access to measure</v>
      </c>
    </row>
    <row r="47" spans="1:86" ht="30" customHeight="1" x14ac:dyDescent="0.35">
      <c r="A47" s="25" t="str">
        <f>Σύνοψη_Μέτρων!A50</f>
        <v>ΠΔΣ</v>
      </c>
      <c r="B47" s="25" t="str">
        <f>Σύνοψη_Μέτρων!B50</f>
        <v>Πράσινες δημόσιες συμβάσεις</v>
      </c>
      <c r="C47" s="5" t="str">
        <f>Σύνοψη_Μέτρων!C50</f>
        <v>Πράσινες δημόσιες συμβάσεις για τον δημοτικό στόλο οχημάτων</v>
      </c>
      <c r="D47" s="10" t="str">
        <f t="shared" si="22"/>
        <v>Ναι</v>
      </c>
      <c r="E47" s="10" t="str">
        <f t="shared" si="0"/>
        <v>Ναι</v>
      </c>
      <c r="F47" s="10" t="str">
        <f t="shared" si="1"/>
        <v>Ναι</v>
      </c>
      <c r="G47" s="10" t="str">
        <f t="shared" si="2"/>
        <v>Ναι</v>
      </c>
      <c r="H47" s="10" t="str">
        <f t="shared" si="3"/>
        <v>Ναι</v>
      </c>
      <c r="I47" s="10" t="str">
        <f t="shared" si="4"/>
        <v>Όχι</v>
      </c>
      <c r="J47" s="10" t="str">
        <f>Σύνοψη_Μέτρων!E50</f>
        <v>x</v>
      </c>
      <c r="K47" s="10" t="str">
        <f>Σύνοψη_Μέτρων!F50</f>
        <v>x</v>
      </c>
      <c r="L47" s="10" t="str">
        <f>Σύνοψη_Μέτρων!G50</f>
        <v>x</v>
      </c>
      <c r="M47" s="10" t="str">
        <f>Σύνοψη_Μέτρων!H50</f>
        <v>x</v>
      </c>
      <c r="N47" s="10" t="str">
        <f>Σύνοψη_Μέτρων!I50</f>
        <v>x</v>
      </c>
      <c r="O47" s="10" t="str">
        <f>Σύνοψη_Μέτρων!J50</f>
        <v xml:space="preserve"> </v>
      </c>
      <c r="P47" s="10" t="str">
        <f>Σύνοψη_Μέτρων!P50</f>
        <v>Ισχυρή</v>
      </c>
      <c r="Q47" s="10" t="str">
        <f>Σύνοψη_Μέτρων!Q50</f>
        <v xml:space="preserve"> </v>
      </c>
      <c r="R47" s="10" t="str">
        <f>Σύνοψη_Μέτρων!R50</f>
        <v xml:space="preserve"> </v>
      </c>
      <c r="S47" s="10" t="str">
        <f>Σύνοψη_Μέτρων!S50</f>
        <v xml:space="preserve"> </v>
      </c>
      <c r="T47" s="10" t="str">
        <f>Σύνοψη_Μέτρων!T50</f>
        <v xml:space="preserve"> </v>
      </c>
      <c r="U47" s="10" t="str">
        <f>Σύνοψη_Μέτρων!U50</f>
        <v xml:space="preserve"> </v>
      </c>
      <c r="V47" s="10" t="str">
        <f>Σύνοψη_Μέτρων!V50</f>
        <v>Ισχυρή</v>
      </c>
      <c r="W47" s="10" t="str">
        <f>Σύνοψη_Μέτρων!W50</f>
        <v xml:space="preserve"> </v>
      </c>
      <c r="X47" s="10" t="str">
        <f>Σύνοψη_Μέτρων!X50</f>
        <v xml:space="preserve"> </v>
      </c>
      <c r="Y47" s="10" t="str" cm="1">
        <f t="array" ref="Y47">_xlfn.IFS(P47="Ισχυρή","Ναι",P47="Μερική","Ναι",P47=" ","Όχι")</f>
        <v>Ναι</v>
      </c>
      <c r="Z47" s="10" t="str" cm="1">
        <f t="array" ref="Z47">_xlfn.IFS(Q47="Ισχυρή","Ναι",Q47="Μερική","Ναι",Q47=" ","Όχι")</f>
        <v>Όχι</v>
      </c>
      <c r="AA47" s="10" t="str" cm="1">
        <f t="array" ref="AA47">_xlfn.IFS(R47="Ισχυρή","Ναι",R47="Μερική","Ναι",R47=" ","Όχι")</f>
        <v>Όχι</v>
      </c>
      <c r="AB47" s="10" t="str" cm="1">
        <f t="array" ref="AB47">_xlfn.IFS(S47="Ισχυρή","Ναι",S47="Μερική","Ναι",S47=" ","Όχι")</f>
        <v>Όχι</v>
      </c>
      <c r="AC47" s="10" t="str" cm="1">
        <f t="array" ref="AC47">_xlfn.IFS(T47="Ισχυρή","Ναι",T47="Μερική","Ναι",T47=" ","Όχι")</f>
        <v>Όχι</v>
      </c>
      <c r="AD47" s="10" t="str" cm="1">
        <f t="array" ref="AD47">_xlfn.IFS(U47="Ισχυρή","Ναι",U47="Μερική","Ναι",U47=" ","Όχι")</f>
        <v>Όχι</v>
      </c>
      <c r="AE47" s="10" t="str" cm="1">
        <f t="array" ref="AE47">_xlfn.IFS(V47="Ισχυρή","Ναι",V47="Μερική","Ναι",V47=" ","Όχι")</f>
        <v>Ναι</v>
      </c>
      <c r="AF47" s="10" t="str" cm="1">
        <f t="array" ref="AF47">_xlfn.IFS(W47="Ισχυρή","Ναι",W47="Μερική","Ναι",W47=" ","Όχι")</f>
        <v>Όχι</v>
      </c>
      <c r="AG47" s="10" t="str" cm="1">
        <f t="array" ref="AG47">_xlfn.IFS(X47="Ισχυρή","Ναι",X47="Μερική","Ναι",X47=" ","Όχι")</f>
        <v>Όχι</v>
      </c>
      <c r="AH47" s="10" t="str">
        <f>Σύνοψη_Μέτρων!Y50</f>
        <v xml:space="preserve"> </v>
      </c>
      <c r="AI47" s="10" t="str">
        <f>Σύνοψη_Μέτρων!Z50</f>
        <v>Μερική</v>
      </c>
      <c r="AJ47" s="10" t="str">
        <f>Σύνοψη_Μέτρων!AA50</f>
        <v xml:space="preserve"> </v>
      </c>
      <c r="AK47" s="10" t="str">
        <f>Σύνοψη_Μέτρων!AB50</f>
        <v xml:space="preserve"> </v>
      </c>
      <c r="AL47" s="10" t="str" cm="1">
        <f t="array" ref="AL47">_xlfn.IFS(AH47="Ισχυρή","Ναι",AH47="Μερική","Ναι",AH47=" ","Όχι")</f>
        <v>Όχι</v>
      </c>
      <c r="AM47" s="10" t="str" cm="1">
        <f t="array" ref="AM47">_xlfn.IFS(AI47="Ισχυρή","Ναι",AI47="Μερική","Ναι",AI47=" ","Όχι")</f>
        <v>Ναι</v>
      </c>
      <c r="AN47" s="10" t="str" cm="1">
        <f t="array" ref="AN47">_xlfn.IFS(AJ47="Ισχυρή","Ναι",AJ47="Μερική","Ναι",AJ47=" ","Όχι")</f>
        <v>Όχι</v>
      </c>
      <c r="AO47" s="10" t="str" cm="1">
        <f t="array" ref="AO47">_xlfn.IFS(AK47="Ισχυρή","Ναι",AK47="Μερική","Ναι",AK47=" ","Όχι")</f>
        <v>Όχι</v>
      </c>
      <c r="AP47" s="10" t="s">
        <v>334</v>
      </c>
      <c r="AQ47" s="10" t="s">
        <v>334</v>
      </c>
      <c r="AR47" s="10" t="s">
        <v>217</v>
      </c>
      <c r="AS47" s="10" t="s">
        <v>334</v>
      </c>
      <c r="AT47" s="10" t="s">
        <v>334</v>
      </c>
      <c r="AU47" s="10" t="str">
        <f t="shared" si="25"/>
        <v/>
      </c>
      <c r="AV47" s="10" t="str">
        <f t="shared" si="5"/>
        <v/>
      </c>
      <c r="AW47" s="10" t="str">
        <f t="shared" si="6"/>
        <v>x</v>
      </c>
      <c r="AX47" s="10" t="str">
        <f t="shared" si="7"/>
        <v/>
      </c>
      <c r="AY47" s="10" t="str">
        <f t="shared" si="8"/>
        <v/>
      </c>
      <c r="AZ47" s="10" t="s">
        <v>217</v>
      </c>
      <c r="BA47" s="10" t="s">
        <v>217</v>
      </c>
      <c r="BB47" s="10" t="str">
        <f t="shared" si="26"/>
        <v>x</v>
      </c>
      <c r="BC47" s="10" t="str">
        <f t="shared" si="9"/>
        <v>x</v>
      </c>
      <c r="BD47" s="10" t="s">
        <v>334</v>
      </c>
      <c r="BE47" s="10" t="s">
        <v>217</v>
      </c>
      <c r="BF47" s="10" t="s">
        <v>334</v>
      </c>
      <c r="BG47" s="10" t="s">
        <v>334</v>
      </c>
      <c r="BH47" s="10" t="s">
        <v>334</v>
      </c>
      <c r="BI47" s="10" t="str">
        <f t="shared" si="27"/>
        <v/>
      </c>
      <c r="BJ47" s="10" t="str">
        <f t="shared" si="10"/>
        <v>x</v>
      </c>
      <c r="BK47" s="10" t="str">
        <f t="shared" si="11"/>
        <v/>
      </c>
      <c r="BL47" s="10" t="str">
        <f t="shared" si="12"/>
        <v/>
      </c>
      <c r="BM47" s="10" t="str">
        <f t="shared" si="13"/>
        <v/>
      </c>
      <c r="BN47" s="10" t="s">
        <v>334</v>
      </c>
      <c r="BO47" s="10" t="s">
        <v>217</v>
      </c>
      <c r="BP47" s="10" t="s">
        <v>334</v>
      </c>
      <c r="BQ47" s="10" t="s">
        <v>334</v>
      </c>
      <c r="BR47" s="10" t="s">
        <v>334</v>
      </c>
      <c r="BS47" s="10" t="str">
        <f t="shared" si="28"/>
        <v/>
      </c>
      <c r="BT47" s="10" t="str">
        <f t="shared" si="14"/>
        <v>x</v>
      </c>
      <c r="BU47" s="10" t="str">
        <f t="shared" si="15"/>
        <v/>
      </c>
      <c r="BV47" s="10" t="str">
        <f t="shared" si="16"/>
        <v/>
      </c>
      <c r="BW47" s="10" t="str">
        <f t="shared" si="17"/>
        <v/>
      </c>
      <c r="BX47" s="10" t="s">
        <v>334</v>
      </c>
      <c r="BY47" s="10" t="s">
        <v>334</v>
      </c>
      <c r="BZ47" s="10" t="s">
        <v>217</v>
      </c>
      <c r="CA47" s="10" t="s">
        <v>334</v>
      </c>
      <c r="CB47" s="10" t="s">
        <v>334</v>
      </c>
      <c r="CC47" s="10" t="str">
        <f t="shared" si="29"/>
        <v/>
      </c>
      <c r="CD47" s="10" t="str">
        <f t="shared" si="18"/>
        <v/>
      </c>
      <c r="CE47" s="10" t="str">
        <f t="shared" si="19"/>
        <v>x</v>
      </c>
      <c r="CF47" s="10" t="str">
        <f t="shared" si="20"/>
        <v/>
      </c>
      <c r="CG47" s="10" t="str">
        <f t="shared" si="21"/>
        <v/>
      </c>
      <c r="CH47" s="83" t="str">
        <f>HYPERLINK("[SUMPs_Measures_Selection_Tool_EL_enhanced.xlsx]ΠΔΣ!A1","Access to measure")</f>
        <v>Access to measure</v>
      </c>
    </row>
    <row r="48" spans="1:86" ht="30" customHeight="1" x14ac:dyDescent="0.35">
      <c r="A48" s="25" t="str">
        <f>A47</f>
        <v>ΠΔΣ</v>
      </c>
      <c r="B48" s="25" t="str">
        <f>B47</f>
        <v>Πράσινες δημόσιες συμβάσεις</v>
      </c>
      <c r="C48" s="5" t="str">
        <f>Σύνοψη_Μέτρων!C51</f>
        <v>Πράσινες δημόσιες συμβάσεις για τον στόλο των δημοσίων συγκοινωνιών</v>
      </c>
      <c r="D48" s="10" t="str">
        <f t="shared" si="22"/>
        <v>Ναι</v>
      </c>
      <c r="E48" s="10" t="str">
        <f t="shared" si="0"/>
        <v>Ναι</v>
      </c>
      <c r="F48" s="10" t="str">
        <f t="shared" si="1"/>
        <v>Ναι</v>
      </c>
      <c r="G48" s="10" t="str">
        <f t="shared" si="2"/>
        <v>Ναι</v>
      </c>
      <c r="H48" s="10" t="str">
        <f t="shared" si="3"/>
        <v>Όχι</v>
      </c>
      <c r="I48" s="10" t="str">
        <f t="shared" si="4"/>
        <v>Όχι</v>
      </c>
      <c r="J48" s="10" t="str">
        <f>Σύνοψη_Μέτρων!E51</f>
        <v>x</v>
      </c>
      <c r="K48" s="10" t="str">
        <f>Σύνοψη_Μέτρων!F51</f>
        <v>x</v>
      </c>
      <c r="L48" s="10" t="str">
        <f>Σύνοψη_Μέτρων!G51</f>
        <v>x</v>
      </c>
      <c r="M48" s="10" t="str">
        <f>Σύνοψη_Μέτρων!H51</f>
        <v>x</v>
      </c>
      <c r="N48" s="10" t="str">
        <f>Σύνοψη_Μέτρων!I51</f>
        <v xml:space="preserve"> </v>
      </c>
      <c r="O48" s="10" t="str">
        <f>Σύνοψη_Μέτρων!J51</f>
        <v xml:space="preserve"> </v>
      </c>
      <c r="P48" s="10" t="str">
        <f>P47</f>
        <v>Ισχυρή</v>
      </c>
      <c r="Q48" s="10" t="str">
        <f t="shared" ref="Q48" si="179">Q47</f>
        <v xml:space="preserve"> </v>
      </c>
      <c r="R48" s="10" t="str">
        <f t="shared" ref="R48" si="180">R47</f>
        <v xml:space="preserve"> </v>
      </c>
      <c r="S48" s="10" t="str">
        <f t="shared" ref="S48" si="181">S47</f>
        <v xml:space="preserve"> </v>
      </c>
      <c r="T48" s="10" t="str">
        <f t="shared" ref="T48" si="182">T47</f>
        <v xml:space="preserve"> </v>
      </c>
      <c r="U48" s="10" t="str">
        <f t="shared" ref="U48" si="183">U47</f>
        <v xml:space="preserve"> </v>
      </c>
      <c r="V48" s="10" t="str">
        <f t="shared" ref="V48" si="184">V47</f>
        <v>Ισχυρή</v>
      </c>
      <c r="W48" s="10" t="str">
        <f t="shared" ref="W48" si="185">W47</f>
        <v xml:space="preserve"> </v>
      </c>
      <c r="X48" s="10" t="str">
        <f t="shared" ref="X48" si="186">X47</f>
        <v xml:space="preserve"> </v>
      </c>
      <c r="Y48" s="10" t="str" cm="1">
        <f t="array" ref="Y48">_xlfn.IFS(P48="Ισχυρή","Ναι",P48="Μερική","Ναι",P48=" ","Όχι")</f>
        <v>Ναι</v>
      </c>
      <c r="Z48" s="10" t="str" cm="1">
        <f t="array" ref="Z48">_xlfn.IFS(Q48="Ισχυρή","Ναι",Q48="Μερική","Ναι",Q48=" ","Όχι")</f>
        <v>Όχι</v>
      </c>
      <c r="AA48" s="10" t="str" cm="1">
        <f t="array" ref="AA48">_xlfn.IFS(R48="Ισχυρή","Ναι",R48="Μερική","Ναι",R48=" ","Όχι")</f>
        <v>Όχι</v>
      </c>
      <c r="AB48" s="10" t="str" cm="1">
        <f t="array" ref="AB48">_xlfn.IFS(S48="Ισχυρή","Ναι",S48="Μερική","Ναι",S48=" ","Όχι")</f>
        <v>Όχι</v>
      </c>
      <c r="AC48" s="10" t="str" cm="1">
        <f t="array" ref="AC48">_xlfn.IFS(T48="Ισχυρή","Ναι",T48="Μερική","Ναι",T48=" ","Όχι")</f>
        <v>Όχι</v>
      </c>
      <c r="AD48" s="10" t="str" cm="1">
        <f t="array" ref="AD48">_xlfn.IFS(U48="Ισχυρή","Ναι",U48="Μερική","Ναι",U48=" ","Όχι")</f>
        <v>Όχι</v>
      </c>
      <c r="AE48" s="10" t="str" cm="1">
        <f t="array" ref="AE48">_xlfn.IFS(V48="Ισχυρή","Ναι",V48="Μερική","Ναι",V48=" ","Όχι")</f>
        <v>Ναι</v>
      </c>
      <c r="AF48" s="10" t="str" cm="1">
        <f t="array" ref="AF48">_xlfn.IFS(W48="Ισχυρή","Ναι",W48="Μερική","Ναι",W48=" ","Όχι")</f>
        <v>Όχι</v>
      </c>
      <c r="AG48" s="10" t="str" cm="1">
        <f t="array" ref="AG48">_xlfn.IFS(X48="Ισχυρή","Ναι",X48="Μερική","Ναι",X48=" ","Όχι")</f>
        <v>Όχι</v>
      </c>
      <c r="AH48" s="10" t="str">
        <f>AH47</f>
        <v xml:space="preserve"> </v>
      </c>
      <c r="AI48" s="10" t="str">
        <f t="shared" ref="AI48" si="187">AI47</f>
        <v>Μερική</v>
      </c>
      <c r="AJ48" s="10" t="str">
        <f t="shared" ref="AJ48" si="188">AJ47</f>
        <v xml:space="preserve"> </v>
      </c>
      <c r="AK48" s="10" t="str">
        <f t="shared" ref="AK48" si="189">AK47</f>
        <v xml:space="preserve"> </v>
      </c>
      <c r="AL48" s="10" t="str" cm="1">
        <f t="array" ref="AL48">_xlfn.IFS(AH48="Ισχυρή","Ναι",AH48="Μερική","Ναι",AH48=" ","Όχι")</f>
        <v>Όχι</v>
      </c>
      <c r="AM48" s="10" t="str" cm="1">
        <f t="array" ref="AM48">_xlfn.IFS(AI48="Ισχυρή","Ναι",AI48="Μερική","Ναι",AI48=" ","Όχι")</f>
        <v>Ναι</v>
      </c>
      <c r="AN48" s="10" t="str" cm="1">
        <f t="array" ref="AN48">_xlfn.IFS(AJ48="Ισχυρή","Ναι",AJ48="Μερική","Ναι",AJ48=" ","Όχι")</f>
        <v>Όχι</v>
      </c>
      <c r="AO48" s="10" t="str" cm="1">
        <f t="array" ref="AO48">_xlfn.IFS(AK48="Ισχυρή","Ναι",AK48="Μερική","Ναι",AK48=" ","Όχι")</f>
        <v>Όχι</v>
      </c>
      <c r="AP48" s="10" t="s">
        <v>334</v>
      </c>
      <c r="AQ48" s="10" t="s">
        <v>334</v>
      </c>
      <c r="AR48" s="10" t="s">
        <v>217</v>
      </c>
      <c r="AS48" s="10" t="s">
        <v>334</v>
      </c>
      <c r="AT48" s="10" t="s">
        <v>334</v>
      </c>
      <c r="AU48" s="10" t="str">
        <f t="shared" si="25"/>
        <v/>
      </c>
      <c r="AV48" s="10" t="str">
        <f t="shared" si="5"/>
        <v/>
      </c>
      <c r="AW48" s="10" t="str">
        <f t="shared" si="6"/>
        <v>x</v>
      </c>
      <c r="AX48" s="10" t="str">
        <f t="shared" si="7"/>
        <v/>
      </c>
      <c r="AY48" s="10" t="str">
        <f t="shared" si="8"/>
        <v/>
      </c>
      <c r="AZ48" s="10" t="s">
        <v>217</v>
      </c>
      <c r="BA48" s="10" t="s">
        <v>217</v>
      </c>
      <c r="BB48" s="10" t="str">
        <f t="shared" si="26"/>
        <v>x</v>
      </c>
      <c r="BC48" s="10" t="str">
        <f t="shared" si="9"/>
        <v>x</v>
      </c>
      <c r="BD48" s="10" t="s">
        <v>334</v>
      </c>
      <c r="BE48" s="10" t="s">
        <v>217</v>
      </c>
      <c r="BF48" s="10" t="s">
        <v>334</v>
      </c>
      <c r="BG48" s="10" t="s">
        <v>334</v>
      </c>
      <c r="BH48" s="10" t="s">
        <v>334</v>
      </c>
      <c r="BI48" s="10" t="str">
        <f t="shared" si="27"/>
        <v/>
      </c>
      <c r="BJ48" s="10" t="str">
        <f t="shared" si="10"/>
        <v>x</v>
      </c>
      <c r="BK48" s="10" t="str">
        <f t="shared" si="11"/>
        <v/>
      </c>
      <c r="BL48" s="10" t="str">
        <f t="shared" si="12"/>
        <v/>
      </c>
      <c r="BM48" s="10" t="str">
        <f t="shared" si="13"/>
        <v/>
      </c>
      <c r="BN48" s="10" t="s">
        <v>334</v>
      </c>
      <c r="BO48" s="10" t="s">
        <v>217</v>
      </c>
      <c r="BP48" s="10" t="s">
        <v>334</v>
      </c>
      <c r="BQ48" s="10" t="s">
        <v>334</v>
      </c>
      <c r="BR48" s="10" t="s">
        <v>334</v>
      </c>
      <c r="BS48" s="10" t="str">
        <f t="shared" si="28"/>
        <v/>
      </c>
      <c r="BT48" s="10" t="str">
        <f t="shared" si="14"/>
        <v>x</v>
      </c>
      <c r="BU48" s="10" t="str">
        <f t="shared" si="15"/>
        <v/>
      </c>
      <c r="BV48" s="10" t="str">
        <f t="shared" si="16"/>
        <v/>
      </c>
      <c r="BW48" s="10" t="str">
        <f t="shared" si="17"/>
        <v/>
      </c>
      <c r="BX48" s="10" t="s">
        <v>334</v>
      </c>
      <c r="BY48" s="10" t="s">
        <v>334</v>
      </c>
      <c r="BZ48" s="10" t="s">
        <v>217</v>
      </c>
      <c r="CA48" s="10" t="s">
        <v>334</v>
      </c>
      <c r="CB48" s="10" t="s">
        <v>334</v>
      </c>
      <c r="CC48" s="10" t="str">
        <f t="shared" si="29"/>
        <v/>
      </c>
      <c r="CD48" s="10" t="str">
        <f t="shared" si="18"/>
        <v/>
      </c>
      <c r="CE48" s="10" t="str">
        <f t="shared" si="19"/>
        <v>x</v>
      </c>
      <c r="CF48" s="10" t="str">
        <f t="shared" si="20"/>
        <v/>
      </c>
      <c r="CG48" s="10" t="str">
        <f t="shared" si="21"/>
        <v/>
      </c>
      <c r="CH48" s="83" t="str">
        <f>HYPERLINK("[SUMPs_Measures_Selection_Tool_EL_enhanced.xlsx]ΠΔΣ!A1","Access to measure")</f>
        <v>Access to measure</v>
      </c>
    </row>
    <row r="49" spans="1:86" ht="30" customHeight="1" x14ac:dyDescent="0.35">
      <c r="A49" s="25" t="str">
        <f>Σύνοψη_Μέτρων!A52</f>
        <v>ΥΦΗ</v>
      </c>
      <c r="B49" s="25" t="str">
        <f>Σύνοψη_Μέτρων!B52</f>
        <v>Υποδομές φόρτισης ηλεκτρικών οχημάτων</v>
      </c>
      <c r="C49" s="5" t="str">
        <f>Σύνοψη_Μέτρων!C52</f>
        <v>Υποστήριξη υποδομών φόρτισης ηλεκτρικών οχημάτων</v>
      </c>
      <c r="D49" s="10" t="str">
        <f t="shared" si="22"/>
        <v>Ναι</v>
      </c>
      <c r="E49" s="10" t="str">
        <f t="shared" si="0"/>
        <v>Ναι</v>
      </c>
      <c r="F49" s="10" t="str">
        <f t="shared" si="1"/>
        <v>Ναι</v>
      </c>
      <c r="G49" s="10" t="str">
        <f t="shared" si="2"/>
        <v>Ναι</v>
      </c>
      <c r="H49" s="10" t="str">
        <f t="shared" si="3"/>
        <v>Όχι</v>
      </c>
      <c r="I49" s="10" t="str">
        <f t="shared" si="4"/>
        <v>Όχι</v>
      </c>
      <c r="J49" s="10" t="str">
        <f>Σύνοψη_Μέτρων!E52</f>
        <v>x</v>
      </c>
      <c r="K49" s="10" t="str">
        <f>Σύνοψη_Μέτρων!F52</f>
        <v>x</v>
      </c>
      <c r="L49" s="10" t="str">
        <f>Σύνοψη_Μέτρων!G52</f>
        <v>x</v>
      </c>
      <c r="M49" s="10" t="str">
        <f>Σύνοψη_Μέτρων!H52</f>
        <v>x</v>
      </c>
      <c r="N49" s="10" t="str">
        <f>Σύνοψη_Μέτρων!I52</f>
        <v xml:space="preserve"> </v>
      </c>
      <c r="O49" s="10" t="str">
        <f>Σύνοψη_Μέτρων!J52</f>
        <v xml:space="preserve"> </v>
      </c>
      <c r="P49" s="10" t="str">
        <f>Σύνοψη_Μέτρων!P52</f>
        <v xml:space="preserve"> </v>
      </c>
      <c r="Q49" s="10" t="str">
        <f>Σύνοψη_Μέτρων!Q52</f>
        <v xml:space="preserve"> </v>
      </c>
      <c r="R49" s="10" t="str">
        <f>Σύνοψη_Μέτρων!R52</f>
        <v xml:space="preserve"> </v>
      </c>
      <c r="S49" s="10" t="str">
        <f>Σύνοψη_Μέτρων!S52</f>
        <v xml:space="preserve"> </v>
      </c>
      <c r="T49" s="10" t="str">
        <f>Σύνοψη_Μέτρων!T52</f>
        <v xml:space="preserve"> </v>
      </c>
      <c r="U49" s="10" t="str">
        <f>Σύνοψη_Μέτρων!U52</f>
        <v xml:space="preserve"> </v>
      </c>
      <c r="V49" s="10" t="str">
        <f>Σύνοψη_Μέτρων!V52</f>
        <v>Ισχυρή</v>
      </c>
      <c r="W49" s="10" t="str">
        <f>Σύνοψη_Μέτρων!W52</f>
        <v xml:space="preserve"> </v>
      </c>
      <c r="X49" s="10" t="str">
        <f>Σύνοψη_Μέτρων!X52</f>
        <v xml:space="preserve"> </v>
      </c>
      <c r="Y49" s="10" t="str" cm="1">
        <f t="array" ref="Y49">_xlfn.IFS(P49="Ισχυρή","Ναι",P49="Μερική","Ναι",P49=" ","Όχι")</f>
        <v>Όχι</v>
      </c>
      <c r="Z49" s="10" t="str" cm="1">
        <f t="array" ref="Z49">_xlfn.IFS(Q49="Ισχυρή","Ναι",Q49="Μερική","Ναι",Q49=" ","Όχι")</f>
        <v>Όχι</v>
      </c>
      <c r="AA49" s="10" t="str" cm="1">
        <f t="array" ref="AA49">_xlfn.IFS(R49="Ισχυρή","Ναι",R49="Μερική","Ναι",R49=" ","Όχι")</f>
        <v>Όχι</v>
      </c>
      <c r="AB49" s="10" t="str" cm="1">
        <f t="array" ref="AB49">_xlfn.IFS(S49="Ισχυρή","Ναι",S49="Μερική","Ναι",S49=" ","Όχι")</f>
        <v>Όχι</v>
      </c>
      <c r="AC49" s="10" t="str" cm="1">
        <f t="array" ref="AC49">_xlfn.IFS(T49="Ισχυρή","Ναι",T49="Μερική","Ναι",T49=" ","Όχι")</f>
        <v>Όχι</v>
      </c>
      <c r="AD49" s="10" t="str" cm="1">
        <f t="array" ref="AD49">_xlfn.IFS(U49="Ισχυρή","Ναι",U49="Μερική","Ναι",U49=" ","Όχι")</f>
        <v>Όχι</v>
      </c>
      <c r="AE49" s="10" t="str" cm="1">
        <f t="array" ref="AE49">_xlfn.IFS(V49="Ισχυρή","Ναι",V49="Μερική","Ναι",V49=" ","Όχι")</f>
        <v>Ναι</v>
      </c>
      <c r="AF49" s="10" t="str" cm="1">
        <f t="array" ref="AF49">_xlfn.IFS(W49="Ισχυρή","Ναι",W49="Μερική","Ναι",W49=" ","Όχι")</f>
        <v>Όχι</v>
      </c>
      <c r="AG49" s="10" t="str" cm="1">
        <f t="array" ref="AG49">_xlfn.IFS(X49="Ισχυρή","Ναι",X49="Μερική","Ναι",X49=" ","Όχι")</f>
        <v>Όχι</v>
      </c>
      <c r="AH49" s="10" t="str">
        <f>Σύνοψη_Μέτρων!Y52</f>
        <v xml:space="preserve"> </v>
      </c>
      <c r="AI49" s="10" t="str">
        <f>Σύνοψη_Μέτρων!Z52</f>
        <v>Μερική</v>
      </c>
      <c r="AJ49" s="10" t="str">
        <f>Σύνοψη_Μέτρων!AA52</f>
        <v xml:space="preserve"> </v>
      </c>
      <c r="AK49" s="10" t="str">
        <f>Σύνοψη_Μέτρων!AB52</f>
        <v xml:space="preserve"> </v>
      </c>
      <c r="AL49" s="10" t="str" cm="1">
        <f t="array" ref="AL49">_xlfn.IFS(AH49="Ισχυρή","Ναι",AH49="Μερική","Ναι",AH49=" ","Όχι")</f>
        <v>Όχι</v>
      </c>
      <c r="AM49" s="10" t="str" cm="1">
        <f t="array" ref="AM49">_xlfn.IFS(AI49="Ισχυρή","Ναι",AI49="Μερική","Ναι",AI49=" ","Όχι")</f>
        <v>Ναι</v>
      </c>
      <c r="AN49" s="10" t="str" cm="1">
        <f t="array" ref="AN49">_xlfn.IFS(AJ49="Ισχυρή","Ναι",AJ49="Μερική","Ναι",AJ49=" ","Όχι")</f>
        <v>Όχι</v>
      </c>
      <c r="AO49" s="10" t="str" cm="1">
        <f t="array" ref="AO49">_xlfn.IFS(AK49="Ισχυρή","Ναι",AK49="Μερική","Ναι",AK49=" ","Όχι")</f>
        <v>Όχι</v>
      </c>
      <c r="AP49" s="10" t="s">
        <v>334</v>
      </c>
      <c r="AQ49" s="10" t="s">
        <v>217</v>
      </c>
      <c r="AR49" s="10" t="s">
        <v>334</v>
      </c>
      <c r="AS49" s="10" t="s">
        <v>334</v>
      </c>
      <c r="AT49" s="10" t="s">
        <v>334</v>
      </c>
      <c r="AU49" s="10" t="str">
        <f t="shared" si="25"/>
        <v/>
      </c>
      <c r="AV49" s="10" t="str">
        <f t="shared" si="5"/>
        <v>x</v>
      </c>
      <c r="AW49" s="10" t="str">
        <f t="shared" si="6"/>
        <v/>
      </c>
      <c r="AX49" s="10" t="str">
        <f t="shared" si="7"/>
        <v/>
      </c>
      <c r="AY49" s="10" t="str">
        <f t="shared" si="8"/>
        <v/>
      </c>
      <c r="AZ49" s="10" t="s">
        <v>217</v>
      </c>
      <c r="BA49" s="10" t="s">
        <v>217</v>
      </c>
      <c r="BB49" s="10" t="str">
        <f t="shared" si="26"/>
        <v>x</v>
      </c>
      <c r="BC49" s="10" t="str">
        <f t="shared" si="9"/>
        <v>x</v>
      </c>
      <c r="BD49" s="10" t="s">
        <v>217</v>
      </c>
      <c r="BE49" s="10" t="s">
        <v>334</v>
      </c>
      <c r="BF49" s="10" t="s">
        <v>334</v>
      </c>
      <c r="BG49" s="10" t="s">
        <v>334</v>
      </c>
      <c r="BH49" s="10" t="s">
        <v>334</v>
      </c>
      <c r="BI49" s="10" t="str">
        <f t="shared" si="27"/>
        <v>x</v>
      </c>
      <c r="BJ49" s="10" t="str">
        <f t="shared" si="10"/>
        <v/>
      </c>
      <c r="BK49" s="10" t="str">
        <f t="shared" si="11"/>
        <v/>
      </c>
      <c r="BL49" s="10" t="str">
        <f t="shared" si="12"/>
        <v/>
      </c>
      <c r="BM49" s="10" t="str">
        <f t="shared" si="13"/>
        <v/>
      </c>
      <c r="BN49" s="10" t="s">
        <v>334</v>
      </c>
      <c r="BO49" s="10" t="s">
        <v>217</v>
      </c>
      <c r="BP49" s="10" t="s">
        <v>334</v>
      </c>
      <c r="BQ49" s="10" t="s">
        <v>334</v>
      </c>
      <c r="BR49" s="10" t="s">
        <v>334</v>
      </c>
      <c r="BS49" s="10" t="str">
        <f t="shared" si="28"/>
        <v/>
      </c>
      <c r="BT49" s="10" t="str">
        <f t="shared" si="14"/>
        <v>x</v>
      </c>
      <c r="BU49" s="10" t="str">
        <f t="shared" si="15"/>
        <v/>
      </c>
      <c r="BV49" s="10" t="str">
        <f t="shared" si="16"/>
        <v/>
      </c>
      <c r="BW49" s="10" t="str">
        <f t="shared" si="17"/>
        <v/>
      </c>
      <c r="BX49" s="10" t="s">
        <v>217</v>
      </c>
      <c r="BY49" s="10" t="s">
        <v>334</v>
      </c>
      <c r="BZ49" s="10" t="s">
        <v>334</v>
      </c>
      <c r="CA49" s="10" t="s">
        <v>334</v>
      </c>
      <c r="CB49" s="10" t="s">
        <v>334</v>
      </c>
      <c r="CC49" s="10" t="str">
        <f t="shared" si="29"/>
        <v>x</v>
      </c>
      <c r="CD49" s="10" t="str">
        <f t="shared" si="18"/>
        <v/>
      </c>
      <c r="CE49" s="10" t="str">
        <f t="shared" si="19"/>
        <v/>
      </c>
      <c r="CF49" s="10" t="str">
        <f t="shared" si="20"/>
        <v/>
      </c>
      <c r="CG49" s="10" t="str">
        <f t="shared" si="21"/>
        <v/>
      </c>
      <c r="CH49" s="83" t="str">
        <f>HYPERLINK("[SUMPs_Measures_Selection_Tool_EL_enhanced.xlsx]ΥΦΗ!A1","Access to measure")</f>
        <v>Access to measure</v>
      </c>
    </row>
    <row r="50" spans="1:86" ht="30" customHeight="1" x14ac:dyDescent="0.35">
      <c r="A50" s="25" t="str">
        <f>Σύνοψη_Μέτρων!A53</f>
        <v>ΣΔΜ</v>
      </c>
      <c r="B50" s="25" t="str">
        <f>Σύνοψη_Μέτρων!B53</f>
        <v>Συστήματα διαμοιρασμού διαδρομών και μεταφορών με μίσθωση (ηλεκτρικών) οχημάτων</v>
      </c>
      <c r="C50" s="5" t="str">
        <f>Σύνοψη_Μέτρων!C53</f>
        <v>Υπηρεσίες μεταφορών με μίσθωση οχήματος</v>
      </c>
      <c r="D50" s="10" t="str">
        <f t="shared" si="22"/>
        <v>Ναι</v>
      </c>
      <c r="E50" s="10" t="str">
        <f t="shared" si="0"/>
        <v>Ναι</v>
      </c>
      <c r="F50" s="10" t="str">
        <f t="shared" si="1"/>
        <v>Ναι</v>
      </c>
      <c r="G50" s="10" t="str">
        <f t="shared" si="2"/>
        <v>Ναι</v>
      </c>
      <c r="H50" s="10" t="str">
        <f t="shared" si="3"/>
        <v>Όχι</v>
      </c>
      <c r="I50" s="10" t="str">
        <f t="shared" si="4"/>
        <v>Ναι</v>
      </c>
      <c r="J50" s="10" t="str">
        <f>Σύνοψη_Μέτρων!E53</f>
        <v>x</v>
      </c>
      <c r="K50" s="10" t="str">
        <f>Σύνοψη_Μέτρων!F53</f>
        <v>x</v>
      </c>
      <c r="L50" s="10" t="str">
        <f>Σύνοψη_Μέτρων!G53</f>
        <v>x</v>
      </c>
      <c r="M50" s="10" t="str">
        <f>Σύνοψη_Μέτρων!H53</f>
        <v>x</v>
      </c>
      <c r="N50" s="10" t="str">
        <f>Σύνοψη_Μέτρων!I53</f>
        <v xml:space="preserve"> </v>
      </c>
      <c r="O50" s="10" t="str">
        <f>Σύνοψη_Μέτρων!J53</f>
        <v>x</v>
      </c>
      <c r="P50" s="10" t="str">
        <f>Σύνοψη_Μέτρων!P53</f>
        <v>Μερική</v>
      </c>
      <c r="Q50" s="10" t="str">
        <f>Σύνοψη_Μέτρων!Q53</f>
        <v xml:space="preserve"> </v>
      </c>
      <c r="R50" s="10" t="str">
        <f>Σύνοψη_Μέτρων!R53</f>
        <v>Μερική</v>
      </c>
      <c r="S50" s="10" t="str">
        <f>Σύνοψη_Μέτρων!S53</f>
        <v xml:space="preserve"> </v>
      </c>
      <c r="T50" s="10" t="str">
        <f>Σύνοψη_Μέτρων!T53</f>
        <v xml:space="preserve"> </v>
      </c>
      <c r="U50" s="10" t="str">
        <f>Σύνοψη_Μέτρων!U53</f>
        <v>Ισχυρή</v>
      </c>
      <c r="V50" s="10" t="str">
        <f>Σύνοψη_Μέτρων!V53</f>
        <v>Μερική</v>
      </c>
      <c r="W50" s="10" t="str">
        <f>Σύνοψη_Μέτρων!W53</f>
        <v xml:space="preserve"> </v>
      </c>
      <c r="X50" s="10" t="str">
        <f>Σύνοψη_Μέτρων!X53</f>
        <v>Ισχυρή</v>
      </c>
      <c r="Y50" s="10" t="str" cm="1">
        <f t="array" ref="Y50">_xlfn.IFS(P50="Ισχυρή","Ναι",P50="Μερική","Ναι",P50=" ","Όχι")</f>
        <v>Ναι</v>
      </c>
      <c r="Z50" s="10" t="str" cm="1">
        <f t="array" ref="Z50">_xlfn.IFS(Q50="Ισχυρή","Ναι",Q50="Μερική","Ναι",Q50=" ","Όχι")</f>
        <v>Όχι</v>
      </c>
      <c r="AA50" s="10" t="str" cm="1">
        <f t="array" ref="AA50">_xlfn.IFS(R50="Ισχυρή","Ναι",R50="Μερική","Ναι",R50=" ","Όχι")</f>
        <v>Ναι</v>
      </c>
      <c r="AB50" s="10" t="str" cm="1">
        <f t="array" ref="AB50">_xlfn.IFS(S50="Ισχυρή","Ναι",S50="Μερική","Ναι",S50=" ","Όχι")</f>
        <v>Όχι</v>
      </c>
      <c r="AC50" s="10" t="str" cm="1">
        <f t="array" ref="AC50">_xlfn.IFS(T50="Ισχυρή","Ναι",T50="Μερική","Ναι",T50=" ","Όχι")</f>
        <v>Όχι</v>
      </c>
      <c r="AD50" s="10" t="str" cm="1">
        <f t="array" ref="AD50">_xlfn.IFS(U50="Ισχυρή","Ναι",U50="Μερική","Ναι",U50=" ","Όχι")</f>
        <v>Ναι</v>
      </c>
      <c r="AE50" s="10" t="str" cm="1">
        <f t="array" ref="AE50">_xlfn.IFS(V50="Ισχυρή","Ναι",V50="Μερική","Ναι",V50=" ","Όχι")</f>
        <v>Ναι</v>
      </c>
      <c r="AF50" s="10" t="str" cm="1">
        <f t="array" ref="AF50">_xlfn.IFS(W50="Ισχυρή","Ναι",W50="Μερική","Ναι",W50=" ","Όχι")</f>
        <v>Όχι</v>
      </c>
      <c r="AG50" s="10" t="str" cm="1">
        <f t="array" ref="AG50">_xlfn.IFS(X50="Ισχυρή","Ναι",X50="Μερική","Ναι",X50=" ","Όχι")</f>
        <v>Ναι</v>
      </c>
      <c r="AH50" s="10" t="str">
        <f>Σύνοψη_Μέτρων!Y53</f>
        <v>Μερική</v>
      </c>
      <c r="AI50" s="10" t="str">
        <f>Σύνοψη_Μέτρων!Z53</f>
        <v xml:space="preserve"> </v>
      </c>
      <c r="AJ50" s="10" t="str">
        <f>Σύνοψη_Μέτρων!AA53</f>
        <v xml:space="preserve"> </v>
      </c>
      <c r="AK50" s="10" t="str">
        <f>Σύνοψη_Μέτρων!AB53</f>
        <v xml:space="preserve"> </v>
      </c>
      <c r="AL50" s="10" t="str" cm="1">
        <f t="array" ref="AL50">_xlfn.IFS(AH50="Ισχυρή","Ναι",AH50="Μερική","Ναι",AH50=" ","Όχι")</f>
        <v>Ναι</v>
      </c>
      <c r="AM50" s="10" t="str" cm="1">
        <f t="array" ref="AM50">_xlfn.IFS(AI50="Ισχυρή","Ναι",AI50="Μερική","Ναι",AI50=" ","Όχι")</f>
        <v>Όχι</v>
      </c>
      <c r="AN50" s="10" t="str" cm="1">
        <f t="array" ref="AN50">_xlfn.IFS(AJ50="Ισχυρή","Ναι",AJ50="Μερική","Ναι",AJ50=" ","Όχι")</f>
        <v>Όχι</v>
      </c>
      <c r="AO50" s="10" t="str" cm="1">
        <f t="array" ref="AO50">_xlfn.IFS(AK50="Ισχυρή","Ναι",AK50="Μερική","Ναι",AK50=" ","Όχι")</f>
        <v>Όχι</v>
      </c>
      <c r="AP50" s="10" t="s">
        <v>217</v>
      </c>
      <c r="AQ50" s="10" t="s">
        <v>217</v>
      </c>
      <c r="AR50" s="10" t="s">
        <v>334</v>
      </c>
      <c r="AS50" s="10" t="s">
        <v>334</v>
      </c>
      <c r="AT50" s="10" t="s">
        <v>217</v>
      </c>
      <c r="AU50" s="10" t="str">
        <f t="shared" si="25"/>
        <v>x</v>
      </c>
      <c r="AV50" s="10" t="str">
        <f t="shared" si="5"/>
        <v>x</v>
      </c>
      <c r="AW50" s="10" t="str">
        <f t="shared" si="6"/>
        <v/>
      </c>
      <c r="AX50" s="10" t="str">
        <f t="shared" si="7"/>
        <v/>
      </c>
      <c r="AY50" s="10" t="str">
        <f t="shared" si="8"/>
        <v>x</v>
      </c>
      <c r="AZ50" s="10" t="s">
        <v>217</v>
      </c>
      <c r="BA50" s="10" t="s">
        <v>334</v>
      </c>
      <c r="BB50" s="10" t="str">
        <f t="shared" si="26"/>
        <v>x</v>
      </c>
      <c r="BC50" s="10" t="str">
        <f t="shared" si="9"/>
        <v/>
      </c>
      <c r="BD50" s="10" t="s">
        <v>334</v>
      </c>
      <c r="BE50" s="10" t="s">
        <v>334</v>
      </c>
      <c r="BF50" s="10" t="s">
        <v>217</v>
      </c>
      <c r="BG50" s="10" t="s">
        <v>334</v>
      </c>
      <c r="BH50" s="10" t="s">
        <v>334</v>
      </c>
      <c r="BI50" s="10" t="str">
        <f t="shared" si="27"/>
        <v/>
      </c>
      <c r="BJ50" s="10" t="str">
        <f t="shared" si="10"/>
        <v/>
      </c>
      <c r="BK50" s="10" t="str">
        <f t="shared" si="11"/>
        <v>x</v>
      </c>
      <c r="BL50" s="10" t="str">
        <f t="shared" si="12"/>
        <v/>
      </c>
      <c r="BM50" s="10" t="str">
        <f t="shared" si="13"/>
        <v/>
      </c>
      <c r="BN50" s="10" t="s">
        <v>334</v>
      </c>
      <c r="BO50" s="10" t="s">
        <v>334</v>
      </c>
      <c r="BP50" s="10" t="s">
        <v>217</v>
      </c>
      <c r="BQ50" s="10" t="s">
        <v>334</v>
      </c>
      <c r="BR50" s="10" t="s">
        <v>334</v>
      </c>
      <c r="BS50" s="10" t="str">
        <f t="shared" si="28"/>
        <v/>
      </c>
      <c r="BT50" s="10" t="str">
        <f t="shared" si="14"/>
        <v/>
      </c>
      <c r="BU50" s="10" t="str">
        <f t="shared" si="15"/>
        <v>x</v>
      </c>
      <c r="BV50" s="10" t="str">
        <f t="shared" si="16"/>
        <v/>
      </c>
      <c r="BW50" s="10" t="str">
        <f t="shared" si="17"/>
        <v/>
      </c>
      <c r="BX50" s="10" t="s">
        <v>334</v>
      </c>
      <c r="BY50" s="10" t="s">
        <v>334</v>
      </c>
      <c r="BZ50" s="10" t="s">
        <v>217</v>
      </c>
      <c r="CA50" s="10" t="s">
        <v>334</v>
      </c>
      <c r="CB50" s="10" t="s">
        <v>334</v>
      </c>
      <c r="CC50" s="10" t="str">
        <f t="shared" si="29"/>
        <v/>
      </c>
      <c r="CD50" s="10" t="str">
        <f t="shared" si="18"/>
        <v/>
      </c>
      <c r="CE50" s="10" t="str">
        <f t="shared" si="19"/>
        <v>x</v>
      </c>
      <c r="CF50" s="10" t="str">
        <f t="shared" si="20"/>
        <v/>
      </c>
      <c r="CG50" s="10" t="str">
        <f t="shared" si="21"/>
        <v/>
      </c>
      <c r="CH50" s="83" t="str">
        <f>HYPERLINK("[SUMPs_Measures_Selection_Tool_EL_enhanced.xlsx]ΣΔΜ!A1","Access to measure")</f>
        <v>Access to measure</v>
      </c>
    </row>
    <row r="51" spans="1:86" ht="30" customHeight="1" x14ac:dyDescent="0.35">
      <c r="A51" s="25" t="str">
        <f>A50</f>
        <v>ΣΔΜ</v>
      </c>
      <c r="B51" s="25" t="str">
        <f>B50</f>
        <v>Συστήματα διαμοιρασμού διαδρομών και μεταφορών με μίσθωση (ηλεκτρικών) οχημάτων</v>
      </c>
      <c r="C51" s="5" t="str">
        <f>Σύνοψη_Μέτρων!C54</f>
        <v>Υπηρεσίες διαμοιρασμού διαδρομής</v>
      </c>
      <c r="D51" s="10" t="str">
        <f t="shared" si="22"/>
        <v>Ναι</v>
      </c>
      <c r="E51" s="10" t="str">
        <f t="shared" si="0"/>
        <v>Ναι</v>
      </c>
      <c r="F51" s="10" t="str">
        <f t="shared" si="1"/>
        <v>Ναι</v>
      </c>
      <c r="G51" s="10" t="str">
        <f t="shared" si="2"/>
        <v>Ναι</v>
      </c>
      <c r="H51" s="10" t="str">
        <f t="shared" si="3"/>
        <v>Όχι</v>
      </c>
      <c r="I51" s="10" t="str">
        <f t="shared" si="4"/>
        <v>Ναι</v>
      </c>
      <c r="J51" s="10" t="str">
        <f>Σύνοψη_Μέτρων!E54</f>
        <v>x</v>
      </c>
      <c r="K51" s="10" t="str">
        <f>Σύνοψη_Μέτρων!F54</f>
        <v>x</v>
      </c>
      <c r="L51" s="10" t="str">
        <f>Σύνοψη_Μέτρων!G54</f>
        <v>x</v>
      </c>
      <c r="M51" s="10" t="str">
        <f>Σύνοψη_Μέτρων!H54</f>
        <v>x</v>
      </c>
      <c r="N51" s="10" t="str">
        <f>Σύνοψη_Μέτρων!I54</f>
        <v xml:space="preserve"> </v>
      </c>
      <c r="O51" s="10" t="str">
        <f>Σύνοψη_Μέτρων!J54</f>
        <v>x</v>
      </c>
      <c r="P51" s="10" t="str">
        <f t="shared" ref="P51:P52" si="190">P50</f>
        <v>Μερική</v>
      </c>
      <c r="Q51" s="10" t="str">
        <f t="shared" ref="Q51:Q52" si="191">Q50</f>
        <v xml:space="preserve"> </v>
      </c>
      <c r="R51" s="10" t="str">
        <f t="shared" ref="R51:R52" si="192">R50</f>
        <v>Μερική</v>
      </c>
      <c r="S51" s="10" t="str">
        <f t="shared" ref="S51:S52" si="193">S50</f>
        <v xml:space="preserve"> </v>
      </c>
      <c r="T51" s="10" t="str">
        <f t="shared" ref="T51:T52" si="194">T50</f>
        <v xml:space="preserve"> </v>
      </c>
      <c r="U51" s="10" t="str">
        <f t="shared" ref="U51:U52" si="195">U50</f>
        <v>Ισχυρή</v>
      </c>
      <c r="V51" s="10" t="str">
        <f t="shared" ref="V51:V52" si="196">V50</f>
        <v>Μερική</v>
      </c>
      <c r="W51" s="10" t="str">
        <f t="shared" ref="W51:W52" si="197">W50</f>
        <v xml:space="preserve"> </v>
      </c>
      <c r="X51" s="10" t="str">
        <f t="shared" ref="X51:X52" si="198">X50</f>
        <v>Ισχυρή</v>
      </c>
      <c r="Y51" s="10" t="str" cm="1">
        <f t="array" ref="Y51">_xlfn.IFS(P51="Ισχυρή","Ναι",P51="Μερική","Ναι",P51=" ","Όχι")</f>
        <v>Ναι</v>
      </c>
      <c r="Z51" s="10" t="str" cm="1">
        <f t="array" ref="Z51">_xlfn.IFS(Q51="Ισχυρή","Ναι",Q51="Μερική","Ναι",Q51=" ","Όχι")</f>
        <v>Όχι</v>
      </c>
      <c r="AA51" s="10" t="str" cm="1">
        <f t="array" ref="AA51">_xlfn.IFS(R51="Ισχυρή","Ναι",R51="Μερική","Ναι",R51=" ","Όχι")</f>
        <v>Ναι</v>
      </c>
      <c r="AB51" s="10" t="str" cm="1">
        <f t="array" ref="AB51">_xlfn.IFS(S51="Ισχυρή","Ναι",S51="Μερική","Ναι",S51=" ","Όχι")</f>
        <v>Όχι</v>
      </c>
      <c r="AC51" s="10" t="str" cm="1">
        <f t="array" ref="AC51">_xlfn.IFS(T51="Ισχυρή","Ναι",T51="Μερική","Ναι",T51=" ","Όχι")</f>
        <v>Όχι</v>
      </c>
      <c r="AD51" s="10" t="str" cm="1">
        <f t="array" ref="AD51">_xlfn.IFS(U51="Ισχυρή","Ναι",U51="Μερική","Ναι",U51=" ","Όχι")</f>
        <v>Ναι</v>
      </c>
      <c r="AE51" s="10" t="str" cm="1">
        <f t="array" ref="AE51">_xlfn.IFS(V51="Ισχυρή","Ναι",V51="Μερική","Ναι",V51=" ","Όχι")</f>
        <v>Ναι</v>
      </c>
      <c r="AF51" s="10" t="str" cm="1">
        <f t="array" ref="AF51">_xlfn.IFS(W51="Ισχυρή","Ναι",W51="Μερική","Ναι",W51=" ","Όχι")</f>
        <v>Όχι</v>
      </c>
      <c r="AG51" s="10" t="str" cm="1">
        <f t="array" ref="AG51">_xlfn.IFS(X51="Ισχυρή","Ναι",X51="Μερική","Ναι",X51=" ","Όχι")</f>
        <v>Ναι</v>
      </c>
      <c r="AH51" s="10" t="str">
        <f t="shared" ref="AH51:AH52" si="199">AH50</f>
        <v>Μερική</v>
      </c>
      <c r="AI51" s="10" t="str">
        <f t="shared" ref="AI51:AI52" si="200">AI50</f>
        <v xml:space="preserve"> </v>
      </c>
      <c r="AJ51" s="10" t="str">
        <f t="shared" ref="AJ51:AJ52" si="201">AJ50</f>
        <v xml:space="preserve"> </v>
      </c>
      <c r="AK51" s="10" t="str">
        <f t="shared" ref="AK51:AK52" si="202">AK50</f>
        <v xml:space="preserve"> </v>
      </c>
      <c r="AL51" s="10" t="str" cm="1">
        <f t="array" ref="AL51">_xlfn.IFS(AH51="Ισχυρή","Ναι",AH51="Μερική","Ναι",AH51=" ","Όχι")</f>
        <v>Ναι</v>
      </c>
      <c r="AM51" s="10" t="str" cm="1">
        <f t="array" ref="AM51">_xlfn.IFS(AI51="Ισχυρή","Ναι",AI51="Μερική","Ναι",AI51=" ","Όχι")</f>
        <v>Όχι</v>
      </c>
      <c r="AN51" s="10" t="str" cm="1">
        <f t="array" ref="AN51">_xlfn.IFS(AJ51="Ισχυρή","Ναι",AJ51="Μερική","Ναι",AJ51=" ","Όχι")</f>
        <v>Όχι</v>
      </c>
      <c r="AO51" s="10" t="str" cm="1">
        <f t="array" ref="AO51">_xlfn.IFS(AK51="Ισχυρή","Ναι",AK51="Μερική","Ναι",AK51=" ","Όχι")</f>
        <v>Όχι</v>
      </c>
      <c r="AP51" s="10" t="s">
        <v>217</v>
      </c>
      <c r="AQ51" s="10" t="s">
        <v>217</v>
      </c>
      <c r="AR51" s="10" t="s">
        <v>334</v>
      </c>
      <c r="AS51" s="10" t="s">
        <v>334</v>
      </c>
      <c r="AT51" s="10" t="s">
        <v>217</v>
      </c>
      <c r="AU51" s="10" t="str">
        <f t="shared" si="25"/>
        <v>x</v>
      </c>
      <c r="AV51" s="10" t="str">
        <f t="shared" si="5"/>
        <v>x</v>
      </c>
      <c r="AW51" s="10" t="str">
        <f t="shared" si="6"/>
        <v/>
      </c>
      <c r="AX51" s="10" t="str">
        <f t="shared" si="7"/>
        <v/>
      </c>
      <c r="AY51" s="10" t="str">
        <f t="shared" si="8"/>
        <v>x</v>
      </c>
      <c r="AZ51" s="10" t="s">
        <v>217</v>
      </c>
      <c r="BA51" s="10" t="s">
        <v>334</v>
      </c>
      <c r="BB51" s="10" t="str">
        <f t="shared" si="26"/>
        <v>x</v>
      </c>
      <c r="BC51" s="10" t="str">
        <f t="shared" si="9"/>
        <v/>
      </c>
      <c r="BD51" s="10" t="s">
        <v>334</v>
      </c>
      <c r="BE51" s="10" t="s">
        <v>334</v>
      </c>
      <c r="BF51" s="10" t="s">
        <v>217</v>
      </c>
      <c r="BG51" s="10" t="s">
        <v>334</v>
      </c>
      <c r="BH51" s="10" t="s">
        <v>334</v>
      </c>
      <c r="BI51" s="10" t="str">
        <f t="shared" si="27"/>
        <v/>
      </c>
      <c r="BJ51" s="10" t="str">
        <f t="shared" si="10"/>
        <v/>
      </c>
      <c r="BK51" s="10" t="str">
        <f t="shared" si="11"/>
        <v>x</v>
      </c>
      <c r="BL51" s="10" t="str">
        <f t="shared" si="12"/>
        <v/>
      </c>
      <c r="BM51" s="10" t="str">
        <f t="shared" si="13"/>
        <v/>
      </c>
      <c r="BN51" s="10" t="s">
        <v>334</v>
      </c>
      <c r="BO51" s="10" t="s">
        <v>334</v>
      </c>
      <c r="BP51" s="10" t="s">
        <v>217</v>
      </c>
      <c r="BQ51" s="10" t="s">
        <v>334</v>
      </c>
      <c r="BR51" s="10" t="s">
        <v>334</v>
      </c>
      <c r="BS51" s="10" t="str">
        <f t="shared" si="28"/>
        <v/>
      </c>
      <c r="BT51" s="10" t="str">
        <f t="shared" si="14"/>
        <v/>
      </c>
      <c r="BU51" s="10" t="str">
        <f t="shared" si="15"/>
        <v>x</v>
      </c>
      <c r="BV51" s="10" t="str">
        <f t="shared" si="16"/>
        <v/>
      </c>
      <c r="BW51" s="10" t="str">
        <f t="shared" si="17"/>
        <v/>
      </c>
      <c r="BX51" s="10" t="s">
        <v>334</v>
      </c>
      <c r="BY51" s="10" t="s">
        <v>334</v>
      </c>
      <c r="BZ51" s="10" t="s">
        <v>217</v>
      </c>
      <c r="CA51" s="10" t="s">
        <v>334</v>
      </c>
      <c r="CB51" s="10" t="s">
        <v>334</v>
      </c>
      <c r="CC51" s="10" t="str">
        <f t="shared" si="29"/>
        <v/>
      </c>
      <c r="CD51" s="10" t="str">
        <f t="shared" si="18"/>
        <v/>
      </c>
      <c r="CE51" s="10" t="str">
        <f t="shared" si="19"/>
        <v>x</v>
      </c>
      <c r="CF51" s="10" t="str">
        <f t="shared" si="20"/>
        <v/>
      </c>
      <c r="CG51" s="10" t="str">
        <f t="shared" si="21"/>
        <v/>
      </c>
      <c r="CH51" s="83" t="str">
        <f>HYPERLINK("[SUMPs_Measures_Selection_Tool_EL_enhanced.xlsx]ΣΔΜ!A1","Access to measure")</f>
        <v>Access to measure</v>
      </c>
    </row>
    <row r="52" spans="1:86" ht="30" customHeight="1" x14ac:dyDescent="0.35">
      <c r="A52" s="25" t="str">
        <f>A51</f>
        <v>ΣΔΜ</v>
      </c>
      <c r="B52" s="25" t="str">
        <f>B51</f>
        <v>Συστήματα διαμοιρασμού διαδρομών και μεταφορών με μίσθωση (ηλεκτρικών) οχημάτων</v>
      </c>
      <c r="C52" s="5" t="str">
        <f>Σύνοψη_Μέτρων!C55</f>
        <v xml:space="preserve">Σύστημα δημόσιων συγκοινωνιών ανταποκρινόμενο στη ζήτηση </v>
      </c>
      <c r="D52" s="10" t="str">
        <f t="shared" si="22"/>
        <v>Ναι</v>
      </c>
      <c r="E52" s="10" t="str">
        <f t="shared" si="0"/>
        <v>Ναι</v>
      </c>
      <c r="F52" s="10" t="str">
        <f t="shared" si="1"/>
        <v>Ναι</v>
      </c>
      <c r="G52" s="10" t="str">
        <f t="shared" si="2"/>
        <v>Ναι</v>
      </c>
      <c r="H52" s="10" t="str">
        <f t="shared" si="3"/>
        <v>Όχι</v>
      </c>
      <c r="I52" s="10" t="str">
        <f t="shared" si="4"/>
        <v>Ναι</v>
      </c>
      <c r="J52" s="10" t="str">
        <f>Σύνοψη_Μέτρων!E55</f>
        <v>x</v>
      </c>
      <c r="K52" s="10" t="str">
        <f>Σύνοψη_Μέτρων!F55</f>
        <v>x</v>
      </c>
      <c r="L52" s="10" t="str">
        <f>Σύνοψη_Μέτρων!G55</f>
        <v>x</v>
      </c>
      <c r="M52" s="10" t="str">
        <f>Σύνοψη_Μέτρων!H55</f>
        <v>x</v>
      </c>
      <c r="N52" s="10" t="str">
        <f>Σύνοψη_Μέτρων!I55</f>
        <v xml:space="preserve"> </v>
      </c>
      <c r="O52" s="10" t="str">
        <f>Σύνοψη_Μέτρων!J55</f>
        <v>x</v>
      </c>
      <c r="P52" s="10" t="str">
        <f t="shared" si="190"/>
        <v>Μερική</v>
      </c>
      <c r="Q52" s="10" t="str">
        <f t="shared" si="191"/>
        <v xml:space="preserve"> </v>
      </c>
      <c r="R52" s="10" t="str">
        <f t="shared" si="192"/>
        <v>Μερική</v>
      </c>
      <c r="S52" s="10" t="str">
        <f t="shared" si="193"/>
        <v xml:space="preserve"> </v>
      </c>
      <c r="T52" s="10" t="str">
        <f t="shared" si="194"/>
        <v xml:space="preserve"> </v>
      </c>
      <c r="U52" s="10" t="str">
        <f t="shared" si="195"/>
        <v>Ισχυρή</v>
      </c>
      <c r="V52" s="10" t="str">
        <f t="shared" si="196"/>
        <v>Μερική</v>
      </c>
      <c r="W52" s="10" t="str">
        <f t="shared" si="197"/>
        <v xml:space="preserve"> </v>
      </c>
      <c r="X52" s="10" t="str">
        <f t="shared" si="198"/>
        <v>Ισχυρή</v>
      </c>
      <c r="Y52" s="10" t="str" cm="1">
        <f t="array" ref="Y52">_xlfn.IFS(P52="Ισχυρή","Ναι",P52="Μερική","Ναι",P52=" ","Όχι")</f>
        <v>Ναι</v>
      </c>
      <c r="Z52" s="10" t="str" cm="1">
        <f t="array" ref="Z52">_xlfn.IFS(Q52="Ισχυρή","Ναι",Q52="Μερική","Ναι",Q52=" ","Όχι")</f>
        <v>Όχι</v>
      </c>
      <c r="AA52" s="10" t="str" cm="1">
        <f t="array" ref="AA52">_xlfn.IFS(R52="Ισχυρή","Ναι",R52="Μερική","Ναι",R52=" ","Όχι")</f>
        <v>Ναι</v>
      </c>
      <c r="AB52" s="10" t="str" cm="1">
        <f t="array" ref="AB52">_xlfn.IFS(S52="Ισχυρή","Ναι",S52="Μερική","Ναι",S52=" ","Όχι")</f>
        <v>Όχι</v>
      </c>
      <c r="AC52" s="10" t="str" cm="1">
        <f t="array" ref="AC52">_xlfn.IFS(T52="Ισχυρή","Ναι",T52="Μερική","Ναι",T52=" ","Όχι")</f>
        <v>Όχι</v>
      </c>
      <c r="AD52" s="10" t="str" cm="1">
        <f t="array" ref="AD52">_xlfn.IFS(U52="Ισχυρή","Ναι",U52="Μερική","Ναι",U52=" ","Όχι")</f>
        <v>Ναι</v>
      </c>
      <c r="AE52" s="10" t="str" cm="1">
        <f t="array" ref="AE52">_xlfn.IFS(V52="Ισχυρή","Ναι",V52="Μερική","Ναι",V52=" ","Όχι")</f>
        <v>Ναι</v>
      </c>
      <c r="AF52" s="10" t="str" cm="1">
        <f t="array" ref="AF52">_xlfn.IFS(W52="Ισχυρή","Ναι",W52="Μερική","Ναι",W52=" ","Όχι")</f>
        <v>Όχι</v>
      </c>
      <c r="AG52" s="10" t="str" cm="1">
        <f t="array" ref="AG52">_xlfn.IFS(X52="Ισχυρή","Ναι",X52="Μερική","Ναι",X52=" ","Όχι")</f>
        <v>Ναι</v>
      </c>
      <c r="AH52" s="10" t="str">
        <f t="shared" si="199"/>
        <v>Μερική</v>
      </c>
      <c r="AI52" s="10" t="str">
        <f t="shared" si="200"/>
        <v xml:space="preserve"> </v>
      </c>
      <c r="AJ52" s="10" t="str">
        <f t="shared" si="201"/>
        <v xml:space="preserve"> </v>
      </c>
      <c r="AK52" s="10" t="str">
        <f t="shared" si="202"/>
        <v xml:space="preserve"> </v>
      </c>
      <c r="AL52" s="10" t="str" cm="1">
        <f t="array" ref="AL52">_xlfn.IFS(AH52="Ισχυρή","Ναι",AH52="Μερική","Ναι",AH52=" ","Όχι")</f>
        <v>Ναι</v>
      </c>
      <c r="AM52" s="10" t="str" cm="1">
        <f t="array" ref="AM52">_xlfn.IFS(AI52="Ισχυρή","Ναι",AI52="Μερική","Ναι",AI52=" ","Όχι")</f>
        <v>Όχι</v>
      </c>
      <c r="AN52" s="10" t="str" cm="1">
        <f t="array" ref="AN52">_xlfn.IFS(AJ52="Ισχυρή","Ναι",AJ52="Μερική","Ναι",AJ52=" ","Όχι")</f>
        <v>Όχι</v>
      </c>
      <c r="AO52" s="10" t="str" cm="1">
        <f t="array" ref="AO52">_xlfn.IFS(AK52="Ισχυρή","Ναι",AK52="Μερική","Ναι",AK52=" ","Όχι")</f>
        <v>Όχι</v>
      </c>
      <c r="AP52" s="10" t="s">
        <v>217</v>
      </c>
      <c r="AQ52" s="10" t="s">
        <v>217</v>
      </c>
      <c r="AR52" s="10" t="s">
        <v>334</v>
      </c>
      <c r="AS52" s="10" t="s">
        <v>334</v>
      </c>
      <c r="AT52" s="10" t="s">
        <v>217</v>
      </c>
      <c r="AU52" s="10" t="str">
        <f t="shared" si="25"/>
        <v>x</v>
      </c>
      <c r="AV52" s="10" t="str">
        <f t="shared" si="5"/>
        <v>x</v>
      </c>
      <c r="AW52" s="10" t="str">
        <f t="shared" si="6"/>
        <v/>
      </c>
      <c r="AX52" s="10" t="str">
        <f t="shared" si="7"/>
        <v/>
      </c>
      <c r="AY52" s="10" t="str">
        <f t="shared" si="8"/>
        <v>x</v>
      </c>
      <c r="AZ52" s="10" t="s">
        <v>217</v>
      </c>
      <c r="BA52" s="10" t="s">
        <v>334</v>
      </c>
      <c r="BB52" s="10" t="str">
        <f t="shared" si="26"/>
        <v>x</v>
      </c>
      <c r="BC52" s="10" t="str">
        <f t="shared" si="9"/>
        <v/>
      </c>
      <c r="BD52" s="10" t="s">
        <v>334</v>
      </c>
      <c r="BE52" s="10" t="s">
        <v>334</v>
      </c>
      <c r="BF52" s="10" t="s">
        <v>217</v>
      </c>
      <c r="BG52" s="10" t="s">
        <v>334</v>
      </c>
      <c r="BH52" s="10" t="s">
        <v>334</v>
      </c>
      <c r="BI52" s="10" t="str">
        <f t="shared" si="27"/>
        <v/>
      </c>
      <c r="BJ52" s="10" t="str">
        <f t="shared" si="10"/>
        <v/>
      </c>
      <c r="BK52" s="10" t="str">
        <f t="shared" si="11"/>
        <v>x</v>
      </c>
      <c r="BL52" s="10" t="str">
        <f t="shared" si="12"/>
        <v/>
      </c>
      <c r="BM52" s="10" t="str">
        <f t="shared" si="13"/>
        <v/>
      </c>
      <c r="BN52" s="10" t="s">
        <v>334</v>
      </c>
      <c r="BO52" s="10" t="s">
        <v>334</v>
      </c>
      <c r="BP52" s="10" t="s">
        <v>217</v>
      </c>
      <c r="BQ52" s="10" t="s">
        <v>334</v>
      </c>
      <c r="BR52" s="10" t="s">
        <v>334</v>
      </c>
      <c r="BS52" s="10" t="str">
        <f t="shared" si="28"/>
        <v/>
      </c>
      <c r="BT52" s="10" t="str">
        <f t="shared" si="14"/>
        <v/>
      </c>
      <c r="BU52" s="10" t="str">
        <f t="shared" si="15"/>
        <v>x</v>
      </c>
      <c r="BV52" s="10" t="str">
        <f t="shared" si="16"/>
        <v/>
      </c>
      <c r="BW52" s="10" t="str">
        <f t="shared" si="17"/>
        <v/>
      </c>
      <c r="BX52" s="10" t="s">
        <v>334</v>
      </c>
      <c r="BY52" s="10" t="s">
        <v>334</v>
      </c>
      <c r="BZ52" s="10" t="s">
        <v>217</v>
      </c>
      <c r="CA52" s="10" t="s">
        <v>334</v>
      </c>
      <c r="CB52" s="10" t="s">
        <v>334</v>
      </c>
      <c r="CC52" s="10" t="str">
        <f t="shared" si="29"/>
        <v/>
      </c>
      <c r="CD52" s="10" t="str">
        <f t="shared" si="18"/>
        <v/>
      </c>
      <c r="CE52" s="10" t="str">
        <f t="shared" si="19"/>
        <v>x</v>
      </c>
      <c r="CF52" s="10" t="str">
        <f t="shared" si="20"/>
        <v/>
      </c>
      <c r="CG52" s="10" t="str">
        <f t="shared" si="21"/>
        <v/>
      </c>
      <c r="CH52" s="83" t="str">
        <f>HYPERLINK("[SUMPs_Measures_Selection_Tool_EL_enhanced.xlsx]ΣΔΜ!A1","Access to measure")</f>
        <v>Access to measure</v>
      </c>
    </row>
    <row r="53" spans="1:86" ht="30" customHeight="1" x14ac:dyDescent="0.35">
      <c r="A53" s="25" t="str">
        <f>Σύνοψη_Μέτρων!A56</f>
        <v>ΣΚΧ</v>
      </c>
      <c r="B53" s="25" t="str">
        <f>Σύνοψη_Μέτρων!B56</f>
        <v>Συστήματα κοινής χρήσης (ηλεκτρικών) οχημάτων</v>
      </c>
      <c r="C53" s="5" t="str">
        <f>Σύνοψη_Μέτρων!C56</f>
        <v>Κοινή χρήση Ι.Χ. αυτοκινήτων και βαν</v>
      </c>
      <c r="D53" s="10" t="str">
        <f t="shared" si="22"/>
        <v>Ναι</v>
      </c>
      <c r="E53" s="10" t="str">
        <f t="shared" si="0"/>
        <v>Ναι</v>
      </c>
      <c r="F53" s="10" t="str">
        <f t="shared" si="1"/>
        <v>Ναι</v>
      </c>
      <c r="G53" s="10" t="str">
        <f t="shared" si="2"/>
        <v>Ναι</v>
      </c>
      <c r="H53" s="10" t="str">
        <f t="shared" si="3"/>
        <v>Ναι</v>
      </c>
      <c r="I53" s="10" t="str">
        <f t="shared" si="4"/>
        <v>Ναι</v>
      </c>
      <c r="J53" s="10" t="str">
        <f>Σύνοψη_Μέτρων!E56</f>
        <v>x</v>
      </c>
      <c r="K53" s="10" t="str">
        <f>Σύνοψη_Μέτρων!F56</f>
        <v>x</v>
      </c>
      <c r="L53" s="10" t="str">
        <f>Σύνοψη_Μέτρων!G56</f>
        <v>x</v>
      </c>
      <c r="M53" s="10" t="str">
        <f>Σύνοψη_Μέτρων!H56</f>
        <v>x</v>
      </c>
      <c r="N53" s="10" t="str">
        <f>Σύνοψη_Μέτρων!I56</f>
        <v>x</v>
      </c>
      <c r="O53" s="10" t="str">
        <f>Σύνοψη_Μέτρων!J56</f>
        <v>x</v>
      </c>
      <c r="P53" s="10" t="str">
        <f>Σύνοψη_Μέτρων!P56</f>
        <v xml:space="preserve"> </v>
      </c>
      <c r="Q53" s="10" t="str">
        <f>Σύνοψη_Μέτρων!Q56</f>
        <v>Ισχυρή</v>
      </c>
      <c r="R53" s="10" t="str">
        <f>Σύνοψη_Μέτρων!R56</f>
        <v>Μερική</v>
      </c>
      <c r="S53" s="10" t="str">
        <f>Σύνοψη_Μέτρων!S56</f>
        <v>Ισχυρή</v>
      </c>
      <c r="T53" s="10" t="str">
        <f>Σύνοψη_Μέτρων!T56</f>
        <v xml:space="preserve"> </v>
      </c>
      <c r="U53" s="10" t="str">
        <f>Σύνοψη_Μέτρων!U56</f>
        <v>Ισχυρή</v>
      </c>
      <c r="V53" s="10" t="str">
        <f>Σύνοψη_Μέτρων!V56</f>
        <v>Μερική</v>
      </c>
      <c r="W53" s="10" t="str">
        <f>Σύνοψη_Μέτρων!W56</f>
        <v xml:space="preserve"> </v>
      </c>
      <c r="X53" s="10" t="str">
        <f>Σύνοψη_Μέτρων!X56</f>
        <v>Ισχυρή</v>
      </c>
      <c r="Y53" s="10" t="str" cm="1">
        <f t="array" ref="Y53">_xlfn.IFS(P53="Ισχυρή","Ναι",P53="Μερική","Ναι",P53=" ","Όχι")</f>
        <v>Όχι</v>
      </c>
      <c r="Z53" s="10" t="str" cm="1">
        <f t="array" ref="Z53">_xlfn.IFS(Q53="Ισχυρή","Ναι",Q53="Μερική","Ναι",Q53=" ","Όχι")</f>
        <v>Ναι</v>
      </c>
      <c r="AA53" s="10" t="str" cm="1">
        <f t="array" ref="AA53">_xlfn.IFS(R53="Ισχυρή","Ναι",R53="Μερική","Ναι",R53=" ","Όχι")</f>
        <v>Ναι</v>
      </c>
      <c r="AB53" s="10" t="str" cm="1">
        <f t="array" ref="AB53">_xlfn.IFS(S53="Ισχυρή","Ναι",S53="Μερική","Ναι",S53=" ","Όχι")</f>
        <v>Ναι</v>
      </c>
      <c r="AC53" s="10" t="str" cm="1">
        <f t="array" ref="AC53">_xlfn.IFS(T53="Ισχυρή","Ναι",T53="Μερική","Ναι",T53=" ","Όχι")</f>
        <v>Όχι</v>
      </c>
      <c r="AD53" s="10" t="str" cm="1">
        <f t="array" ref="AD53">_xlfn.IFS(U53="Ισχυρή","Ναι",U53="Μερική","Ναι",U53=" ","Όχι")</f>
        <v>Ναι</v>
      </c>
      <c r="AE53" s="10" t="str" cm="1">
        <f t="array" ref="AE53">_xlfn.IFS(V53="Ισχυρή","Ναι",V53="Μερική","Ναι",V53=" ","Όχι")</f>
        <v>Ναι</v>
      </c>
      <c r="AF53" s="10" t="str" cm="1">
        <f t="array" ref="AF53">_xlfn.IFS(W53="Ισχυρή","Ναι",W53="Μερική","Ναι",W53=" ","Όχι")</f>
        <v>Όχι</v>
      </c>
      <c r="AG53" s="10" t="str" cm="1">
        <f t="array" ref="AG53">_xlfn.IFS(X53="Ισχυρή","Ναι",X53="Μερική","Ναι",X53=" ","Όχι")</f>
        <v>Ναι</v>
      </c>
      <c r="AH53" s="10" t="str">
        <f>Σύνοψη_Μέτρων!Y56</f>
        <v>Μερική</v>
      </c>
      <c r="AI53" s="10" t="str">
        <f>Σύνοψη_Μέτρων!Z56</f>
        <v xml:space="preserve"> </v>
      </c>
      <c r="AJ53" s="10" t="str">
        <f>Σύνοψη_Μέτρων!AA56</f>
        <v xml:space="preserve"> </v>
      </c>
      <c r="AK53" s="10" t="str">
        <f>Σύνοψη_Μέτρων!AB56</f>
        <v xml:space="preserve"> </v>
      </c>
      <c r="AL53" s="10" t="str" cm="1">
        <f t="array" ref="AL53">_xlfn.IFS(AH53="Ισχυρή","Ναι",AH53="Μερική","Ναι",AH53=" ","Όχι")</f>
        <v>Ναι</v>
      </c>
      <c r="AM53" s="10" t="str" cm="1">
        <f t="array" ref="AM53">_xlfn.IFS(AI53="Ισχυρή","Ναι",AI53="Μερική","Ναι",AI53=" ","Όχι")</f>
        <v>Όχι</v>
      </c>
      <c r="AN53" s="10" t="str" cm="1">
        <f t="array" ref="AN53">_xlfn.IFS(AJ53="Ισχυρή","Ναι",AJ53="Μερική","Ναι",AJ53=" ","Όχι")</f>
        <v>Όχι</v>
      </c>
      <c r="AO53" s="10" t="str" cm="1">
        <f t="array" ref="AO53">_xlfn.IFS(AK53="Ισχυρή","Ναι",AK53="Μερική","Ναι",AK53=" ","Όχι")</f>
        <v>Όχι</v>
      </c>
      <c r="AP53" s="10" t="s">
        <v>217</v>
      </c>
      <c r="AQ53" s="10" t="s">
        <v>217</v>
      </c>
      <c r="AR53" s="10" t="s">
        <v>334</v>
      </c>
      <c r="AS53" s="10" t="s">
        <v>334</v>
      </c>
      <c r="AT53" s="10" t="s">
        <v>217</v>
      </c>
      <c r="AU53" s="10" t="str">
        <f t="shared" si="25"/>
        <v>x</v>
      </c>
      <c r="AV53" s="10" t="str">
        <f t="shared" si="5"/>
        <v>x</v>
      </c>
      <c r="AW53" s="10" t="str">
        <f t="shared" si="6"/>
        <v/>
      </c>
      <c r="AX53" s="10" t="str">
        <f t="shared" si="7"/>
        <v/>
      </c>
      <c r="AY53" s="10" t="str">
        <f t="shared" si="8"/>
        <v>x</v>
      </c>
      <c r="AZ53" s="10" t="s">
        <v>217</v>
      </c>
      <c r="BA53" s="10" t="s">
        <v>334</v>
      </c>
      <c r="BB53" s="10" t="str">
        <f t="shared" si="26"/>
        <v>x</v>
      </c>
      <c r="BC53" s="10" t="str">
        <f t="shared" si="9"/>
        <v/>
      </c>
      <c r="BD53" s="10" t="s">
        <v>334</v>
      </c>
      <c r="BE53" s="10" t="s">
        <v>217</v>
      </c>
      <c r="BF53" s="10" t="s">
        <v>334</v>
      </c>
      <c r="BG53" s="10" t="s">
        <v>334</v>
      </c>
      <c r="BH53" s="10" t="s">
        <v>334</v>
      </c>
      <c r="BI53" s="10" t="str">
        <f t="shared" si="27"/>
        <v/>
      </c>
      <c r="BJ53" s="10" t="str">
        <f t="shared" si="10"/>
        <v>x</v>
      </c>
      <c r="BK53" s="10" t="str">
        <f t="shared" si="11"/>
        <v/>
      </c>
      <c r="BL53" s="10" t="str">
        <f t="shared" si="12"/>
        <v/>
      </c>
      <c r="BM53" s="10" t="str">
        <f t="shared" si="13"/>
        <v/>
      </c>
      <c r="BN53" s="10" t="s">
        <v>334</v>
      </c>
      <c r="BO53" s="10" t="s">
        <v>334</v>
      </c>
      <c r="BP53" s="10" t="s">
        <v>217</v>
      </c>
      <c r="BQ53" s="10" t="s">
        <v>334</v>
      </c>
      <c r="BR53" s="10" t="s">
        <v>334</v>
      </c>
      <c r="BS53" s="10" t="str">
        <f t="shared" si="28"/>
        <v/>
      </c>
      <c r="BT53" s="10" t="str">
        <f t="shared" si="14"/>
        <v/>
      </c>
      <c r="BU53" s="10" t="str">
        <f t="shared" si="15"/>
        <v>x</v>
      </c>
      <c r="BV53" s="10" t="str">
        <f t="shared" si="16"/>
        <v/>
      </c>
      <c r="BW53" s="10" t="str">
        <f t="shared" si="17"/>
        <v/>
      </c>
      <c r="BX53" s="10" t="s">
        <v>334</v>
      </c>
      <c r="BY53" s="10" t="s">
        <v>217</v>
      </c>
      <c r="BZ53" s="10" t="s">
        <v>334</v>
      </c>
      <c r="CA53" s="10" t="s">
        <v>334</v>
      </c>
      <c r="CB53" s="10" t="s">
        <v>334</v>
      </c>
      <c r="CC53" s="10" t="str">
        <f t="shared" si="29"/>
        <v/>
      </c>
      <c r="CD53" s="10" t="str">
        <f t="shared" si="18"/>
        <v>x</v>
      </c>
      <c r="CE53" s="10" t="str">
        <f t="shared" si="19"/>
        <v/>
      </c>
      <c r="CF53" s="10" t="str">
        <f t="shared" si="20"/>
        <v/>
      </c>
      <c r="CG53" s="10" t="str">
        <f t="shared" si="21"/>
        <v/>
      </c>
      <c r="CH53" s="83" t="str">
        <f>HYPERLINK("[SUMPs_Measures_Selection_Tool_EL_enhanced.xlsx]ΣΚΧ!A1","Access to measure")</f>
        <v>Access to measure</v>
      </c>
    </row>
    <row r="54" spans="1:86" ht="30" customHeight="1" x14ac:dyDescent="0.35">
      <c r="A54" s="25" t="str">
        <f>A53</f>
        <v>ΣΚΧ</v>
      </c>
      <c r="B54" s="25" t="str">
        <f>B53</f>
        <v>Συστήματα κοινής χρήσης (ηλεκτρικών) οχημάτων</v>
      </c>
      <c r="C54" s="5" t="str">
        <f>Σύνοψη_Μέτρων!C57</f>
        <v xml:space="preserve">Κοινή χρήση ΕΠΗΟ </v>
      </c>
      <c r="D54" s="10" t="str">
        <f t="shared" si="22"/>
        <v>Ναι</v>
      </c>
      <c r="E54" s="10" t="str">
        <f t="shared" si="0"/>
        <v>Ναι</v>
      </c>
      <c r="F54" s="10" t="str">
        <f t="shared" si="1"/>
        <v>Όχι</v>
      </c>
      <c r="G54" s="10" t="str">
        <f t="shared" si="2"/>
        <v>Όχι</v>
      </c>
      <c r="H54" s="10" t="str">
        <f t="shared" si="3"/>
        <v>Όχι</v>
      </c>
      <c r="I54" s="10" t="str">
        <f t="shared" si="4"/>
        <v>Ναι</v>
      </c>
      <c r="J54" s="10" t="str">
        <f>Σύνοψη_Μέτρων!E57</f>
        <v>x</v>
      </c>
      <c r="K54" s="10" t="str">
        <f>Σύνοψη_Μέτρων!F57</f>
        <v>x</v>
      </c>
      <c r="L54" s="10" t="str">
        <f>Σύνοψη_Μέτρων!G57</f>
        <v xml:space="preserve"> </v>
      </c>
      <c r="M54" s="10" t="str">
        <f>Σύνοψη_Μέτρων!H57</f>
        <v xml:space="preserve"> </v>
      </c>
      <c r="N54" s="10" t="str">
        <f>Σύνοψη_Μέτρων!I57</f>
        <v xml:space="preserve"> </v>
      </c>
      <c r="O54" s="10" t="str">
        <f>Σύνοψη_Μέτρων!J57</f>
        <v>x</v>
      </c>
      <c r="P54" s="10" t="str">
        <f>P53</f>
        <v xml:space="preserve"> </v>
      </c>
      <c r="Q54" s="10" t="str">
        <f t="shared" ref="Q54" si="203">Q53</f>
        <v>Ισχυρή</v>
      </c>
      <c r="R54" s="10" t="str">
        <f t="shared" ref="R54" si="204">R53</f>
        <v>Μερική</v>
      </c>
      <c r="S54" s="10" t="str">
        <f t="shared" ref="S54" si="205">S53</f>
        <v>Ισχυρή</v>
      </c>
      <c r="T54" s="10" t="str">
        <f t="shared" ref="T54" si="206">T53</f>
        <v xml:space="preserve"> </v>
      </c>
      <c r="U54" s="10" t="str">
        <f t="shared" ref="U54" si="207">U53</f>
        <v>Ισχυρή</v>
      </c>
      <c r="V54" s="10" t="str">
        <f t="shared" ref="V54" si="208">V53</f>
        <v>Μερική</v>
      </c>
      <c r="W54" s="10" t="str">
        <f t="shared" ref="W54" si="209">W53</f>
        <v xml:space="preserve"> </v>
      </c>
      <c r="X54" s="10" t="str">
        <f t="shared" ref="X54" si="210">X53</f>
        <v>Ισχυρή</v>
      </c>
      <c r="Y54" s="10" t="str" cm="1">
        <f t="array" ref="Y54">_xlfn.IFS(P54="Ισχυρή","Ναι",P54="Μερική","Ναι",P54=" ","Όχι")</f>
        <v>Όχι</v>
      </c>
      <c r="Z54" s="10" t="str" cm="1">
        <f t="array" ref="Z54">_xlfn.IFS(Q54="Ισχυρή","Ναι",Q54="Μερική","Ναι",Q54=" ","Όχι")</f>
        <v>Ναι</v>
      </c>
      <c r="AA54" s="10" t="str" cm="1">
        <f t="array" ref="AA54">_xlfn.IFS(R54="Ισχυρή","Ναι",R54="Μερική","Ναι",R54=" ","Όχι")</f>
        <v>Ναι</v>
      </c>
      <c r="AB54" s="10" t="str" cm="1">
        <f t="array" ref="AB54">_xlfn.IFS(S54="Ισχυρή","Ναι",S54="Μερική","Ναι",S54=" ","Όχι")</f>
        <v>Ναι</v>
      </c>
      <c r="AC54" s="10" t="str" cm="1">
        <f t="array" ref="AC54">_xlfn.IFS(T54="Ισχυρή","Ναι",T54="Μερική","Ναι",T54=" ","Όχι")</f>
        <v>Όχι</v>
      </c>
      <c r="AD54" s="10" t="str" cm="1">
        <f t="array" ref="AD54">_xlfn.IFS(U54="Ισχυρή","Ναι",U54="Μερική","Ναι",U54=" ","Όχι")</f>
        <v>Ναι</v>
      </c>
      <c r="AE54" s="10" t="str" cm="1">
        <f t="array" ref="AE54">_xlfn.IFS(V54="Ισχυρή","Ναι",V54="Μερική","Ναι",V54=" ","Όχι")</f>
        <v>Ναι</v>
      </c>
      <c r="AF54" s="10" t="str" cm="1">
        <f t="array" ref="AF54">_xlfn.IFS(W54="Ισχυρή","Ναι",W54="Μερική","Ναι",W54=" ","Όχι")</f>
        <v>Όχι</v>
      </c>
      <c r="AG54" s="10" t="str" cm="1">
        <f t="array" ref="AG54">_xlfn.IFS(X54="Ισχυρή","Ναι",X54="Μερική","Ναι",X54=" ","Όχι")</f>
        <v>Ναι</v>
      </c>
      <c r="AH54" s="10" t="str">
        <f t="shared" ref="AH54:AH56" si="211">AH53</f>
        <v>Μερική</v>
      </c>
      <c r="AI54" s="10" t="str">
        <f t="shared" ref="AI54:AI56" si="212">AI53</f>
        <v xml:space="preserve"> </v>
      </c>
      <c r="AJ54" s="10" t="str">
        <f t="shared" ref="AJ54:AJ56" si="213">AJ53</f>
        <v xml:space="preserve"> </v>
      </c>
      <c r="AK54" s="10" t="str">
        <f t="shared" ref="AK54:AK56" si="214">AK53</f>
        <v xml:space="preserve"> </v>
      </c>
      <c r="AL54" s="10" t="str" cm="1">
        <f t="array" ref="AL54">_xlfn.IFS(AH54="Ισχυρή","Ναι",AH54="Μερική","Ναι",AH54=" ","Όχι")</f>
        <v>Ναι</v>
      </c>
      <c r="AM54" s="10" t="str" cm="1">
        <f t="array" ref="AM54">_xlfn.IFS(AI54="Ισχυρή","Ναι",AI54="Μερική","Ναι",AI54=" ","Όχι")</f>
        <v>Όχι</v>
      </c>
      <c r="AN54" s="10" t="str" cm="1">
        <f t="array" ref="AN54">_xlfn.IFS(AJ54="Ισχυρή","Ναι",AJ54="Μερική","Ναι",AJ54=" ","Όχι")</f>
        <v>Όχι</v>
      </c>
      <c r="AO54" s="10" t="str" cm="1">
        <f t="array" ref="AO54">_xlfn.IFS(AK54="Ισχυρή","Ναι",AK54="Μερική","Ναι",AK54=" ","Όχι")</f>
        <v>Όχι</v>
      </c>
      <c r="AP54" s="10" t="s">
        <v>217</v>
      </c>
      <c r="AQ54" s="10" t="s">
        <v>217</v>
      </c>
      <c r="AR54" s="10" t="s">
        <v>334</v>
      </c>
      <c r="AS54" s="10" t="s">
        <v>334</v>
      </c>
      <c r="AT54" s="10" t="s">
        <v>217</v>
      </c>
      <c r="AU54" s="10" t="str">
        <f t="shared" si="25"/>
        <v>x</v>
      </c>
      <c r="AV54" s="10" t="str">
        <f t="shared" si="5"/>
        <v>x</v>
      </c>
      <c r="AW54" s="10" t="str">
        <f t="shared" si="6"/>
        <v/>
      </c>
      <c r="AX54" s="10" t="str">
        <f t="shared" si="7"/>
        <v/>
      </c>
      <c r="AY54" s="10" t="str">
        <f t="shared" si="8"/>
        <v>x</v>
      </c>
      <c r="AZ54" s="10" t="s">
        <v>217</v>
      </c>
      <c r="BA54" s="10" t="s">
        <v>334</v>
      </c>
      <c r="BB54" s="10" t="str">
        <f t="shared" si="26"/>
        <v>x</v>
      </c>
      <c r="BC54" s="10" t="str">
        <f t="shared" si="9"/>
        <v/>
      </c>
      <c r="BD54" s="10" t="s">
        <v>334</v>
      </c>
      <c r="BE54" s="10" t="s">
        <v>217</v>
      </c>
      <c r="BF54" s="10" t="s">
        <v>334</v>
      </c>
      <c r="BG54" s="10" t="s">
        <v>334</v>
      </c>
      <c r="BH54" s="10" t="s">
        <v>334</v>
      </c>
      <c r="BI54" s="10" t="str">
        <f t="shared" si="27"/>
        <v/>
      </c>
      <c r="BJ54" s="10" t="str">
        <f t="shared" si="10"/>
        <v>x</v>
      </c>
      <c r="BK54" s="10" t="str">
        <f t="shared" si="11"/>
        <v/>
      </c>
      <c r="BL54" s="10" t="str">
        <f t="shared" si="12"/>
        <v/>
      </c>
      <c r="BM54" s="10" t="str">
        <f t="shared" si="13"/>
        <v/>
      </c>
      <c r="BN54" s="10" t="s">
        <v>334</v>
      </c>
      <c r="BO54" s="10" t="s">
        <v>334</v>
      </c>
      <c r="BP54" s="10" t="s">
        <v>217</v>
      </c>
      <c r="BQ54" s="10" t="s">
        <v>334</v>
      </c>
      <c r="BR54" s="10" t="s">
        <v>334</v>
      </c>
      <c r="BS54" s="10" t="str">
        <f t="shared" si="28"/>
        <v/>
      </c>
      <c r="BT54" s="10" t="str">
        <f t="shared" si="14"/>
        <v/>
      </c>
      <c r="BU54" s="10" t="str">
        <f t="shared" si="15"/>
        <v>x</v>
      </c>
      <c r="BV54" s="10" t="str">
        <f t="shared" si="16"/>
        <v/>
      </c>
      <c r="BW54" s="10" t="str">
        <f t="shared" si="17"/>
        <v/>
      </c>
      <c r="BX54" s="10" t="s">
        <v>334</v>
      </c>
      <c r="BY54" s="10" t="s">
        <v>217</v>
      </c>
      <c r="BZ54" s="10" t="s">
        <v>334</v>
      </c>
      <c r="CA54" s="10" t="s">
        <v>334</v>
      </c>
      <c r="CB54" s="10" t="s">
        <v>334</v>
      </c>
      <c r="CC54" s="10" t="str">
        <f t="shared" si="29"/>
        <v/>
      </c>
      <c r="CD54" s="10" t="str">
        <f t="shared" si="18"/>
        <v>x</v>
      </c>
      <c r="CE54" s="10" t="str">
        <f t="shared" si="19"/>
        <v/>
      </c>
      <c r="CF54" s="10" t="str">
        <f t="shared" si="20"/>
        <v/>
      </c>
      <c r="CG54" s="10" t="str">
        <f t="shared" si="21"/>
        <v/>
      </c>
      <c r="CH54" s="83" t="str">
        <f>HYPERLINK("[SUMPs_Measures_Selection_Tool_EL_enhanced.xlsx]ΣΚΧ!A1","Access to measure")</f>
        <v>Access to measure</v>
      </c>
    </row>
    <row r="55" spans="1:86" ht="30" customHeight="1" x14ac:dyDescent="0.35">
      <c r="A55" s="25" t="str">
        <f>Σύνοψη_Μέτρων!A58</f>
        <v>ΕΠΕ</v>
      </c>
      <c r="B55" s="25" t="str">
        <f>Σύνοψη_Μέτρων!B58</f>
        <v>Εκπαιδευτικά προγράμματα και εκστρατείες ευαισθητοποίησης</v>
      </c>
      <c r="C55" s="5" t="str">
        <f>Σύνοψη_Μέτρων!C58</f>
        <v>Εκπαιδευτικά προγράμματα</v>
      </c>
      <c r="D55" s="10" t="str">
        <f t="shared" si="22"/>
        <v>Ναι</v>
      </c>
      <c r="E55" s="10" t="str">
        <f t="shared" si="0"/>
        <v>Ναι</v>
      </c>
      <c r="F55" s="10" t="str">
        <f t="shared" si="1"/>
        <v>Ναι</v>
      </c>
      <c r="G55" s="10" t="str">
        <f t="shared" si="2"/>
        <v>Ναι</v>
      </c>
      <c r="H55" s="10" t="str">
        <f t="shared" si="3"/>
        <v>Όχι</v>
      </c>
      <c r="I55" s="10" t="str">
        <f t="shared" si="4"/>
        <v>Όχι</v>
      </c>
      <c r="J55" s="10" t="str">
        <f>Σύνοψη_Μέτρων!E58</f>
        <v>x</v>
      </c>
      <c r="K55" s="10" t="str">
        <f>Σύνοψη_Μέτρων!F58</f>
        <v>x</v>
      </c>
      <c r="L55" s="10" t="str">
        <f>Σύνοψη_Μέτρων!G58</f>
        <v>x</v>
      </c>
      <c r="M55" s="10" t="str">
        <f>Σύνοψη_Μέτρων!H58</f>
        <v>x</v>
      </c>
      <c r="N55" s="10" t="str">
        <f>Σύνοψη_Μέτρων!I58</f>
        <v xml:space="preserve"> </v>
      </c>
      <c r="O55" s="10" t="str">
        <f>Σύνοψη_Μέτρων!J58</f>
        <v xml:space="preserve"> </v>
      </c>
      <c r="P55" s="10" t="str">
        <f>Σύνοψη_Μέτρων!P58</f>
        <v xml:space="preserve"> </v>
      </c>
      <c r="Q55" s="10" t="str">
        <f>Σύνοψη_Μέτρων!Q58</f>
        <v>Ισχυρή</v>
      </c>
      <c r="R55" s="10" t="str">
        <f>Σύνοψη_Μέτρων!R58</f>
        <v xml:space="preserve"> </v>
      </c>
      <c r="S55" s="10" t="str">
        <f>Σύνοψη_Μέτρων!S58</f>
        <v xml:space="preserve"> </v>
      </c>
      <c r="T55" s="10" t="str">
        <f>Σύνοψη_Μέτρων!T58</f>
        <v>Ισχυρή</v>
      </c>
      <c r="U55" s="10" t="str">
        <f>Σύνοψη_Μέτρων!U58</f>
        <v>Ισχυρή</v>
      </c>
      <c r="V55" s="10" t="str">
        <f>Σύνοψη_Μέτρων!V58</f>
        <v>Μερική</v>
      </c>
      <c r="W55" s="10" t="str">
        <f>Σύνοψη_Μέτρων!W58</f>
        <v xml:space="preserve"> </v>
      </c>
      <c r="X55" s="10" t="str">
        <f>Σύνοψη_Μέτρων!X58</f>
        <v>Μερική</v>
      </c>
      <c r="Y55" s="10" t="str" cm="1">
        <f t="array" ref="Y55">_xlfn.IFS(P55="Ισχυρή","Ναι",P55="Μερική","Ναι",P55=" ","Όχι")</f>
        <v>Όχι</v>
      </c>
      <c r="Z55" s="10" t="str" cm="1">
        <f t="array" ref="Z55">_xlfn.IFS(Q55="Ισχυρή","Ναι",Q55="Μερική","Ναι",Q55=" ","Όχι")</f>
        <v>Ναι</v>
      </c>
      <c r="AA55" s="10" t="str" cm="1">
        <f t="array" ref="AA55">_xlfn.IFS(R55="Ισχυρή","Ναι",R55="Μερική","Ναι",R55=" ","Όχι")</f>
        <v>Όχι</v>
      </c>
      <c r="AB55" s="10" t="str" cm="1">
        <f t="array" ref="AB55">_xlfn.IFS(S55="Ισχυρή","Ναι",S55="Μερική","Ναι",S55=" ","Όχι")</f>
        <v>Όχι</v>
      </c>
      <c r="AC55" s="10" t="str" cm="1">
        <f t="array" ref="AC55">_xlfn.IFS(T55="Ισχυρή","Ναι",T55="Μερική","Ναι",T55=" ","Όχι")</f>
        <v>Ναι</v>
      </c>
      <c r="AD55" s="10" t="str" cm="1">
        <f t="array" ref="AD55">_xlfn.IFS(U55="Ισχυρή","Ναι",U55="Μερική","Ναι",U55=" ","Όχι")</f>
        <v>Ναι</v>
      </c>
      <c r="AE55" s="10" t="str" cm="1">
        <f t="array" ref="AE55">_xlfn.IFS(V55="Ισχυρή","Ναι",V55="Μερική","Ναι",V55=" ","Όχι")</f>
        <v>Ναι</v>
      </c>
      <c r="AF55" s="10" t="str" cm="1">
        <f t="array" ref="AF55">_xlfn.IFS(W55="Ισχυρή","Ναι",W55="Μερική","Ναι",W55=" ","Όχι")</f>
        <v>Όχι</v>
      </c>
      <c r="AG55" s="10" t="str" cm="1">
        <f t="array" ref="AG55">_xlfn.IFS(X55="Ισχυρή","Ναι",X55="Μερική","Ναι",X55=" ","Όχι")</f>
        <v>Ναι</v>
      </c>
      <c r="AH55" s="10" t="str">
        <f>Σύνοψη_Μέτρων!Y58</f>
        <v xml:space="preserve"> </v>
      </c>
      <c r="AI55" s="10" t="str">
        <f>Σύνοψη_Μέτρων!Z58</f>
        <v xml:space="preserve"> </v>
      </c>
      <c r="AJ55" s="10" t="str">
        <f>Σύνοψη_Μέτρων!AA58</f>
        <v xml:space="preserve"> </v>
      </c>
      <c r="AK55" s="10" t="str">
        <f>Σύνοψη_Μέτρων!AB58</f>
        <v xml:space="preserve"> </v>
      </c>
      <c r="AL55" s="10" t="str" cm="1">
        <f t="array" ref="AL55">_xlfn.IFS(AH55="Ισχυρή","Ναι",AH55="Μερική","Ναι",AH55=" ","Όχι")</f>
        <v>Όχι</v>
      </c>
      <c r="AM55" s="10" t="str" cm="1">
        <f t="array" ref="AM55">_xlfn.IFS(AI55="Ισχυρή","Ναι",AI55="Μερική","Ναι",AI55=" ","Όχι")</f>
        <v>Όχι</v>
      </c>
      <c r="AN55" s="10" t="str" cm="1">
        <f t="array" ref="AN55">_xlfn.IFS(AJ55="Ισχυρή","Ναι",AJ55="Μερική","Ναι",AJ55=" ","Όχι")</f>
        <v>Όχι</v>
      </c>
      <c r="AO55" s="10" t="str" cm="1">
        <f t="array" ref="AO55">_xlfn.IFS(AK55="Ισχυρή","Ναι",AK55="Μερική","Ναι",AK55=" ","Όχι")</f>
        <v>Όχι</v>
      </c>
      <c r="AP55" s="10" t="s">
        <v>334</v>
      </c>
      <c r="AQ55" s="10" t="s">
        <v>334</v>
      </c>
      <c r="AR55" s="10" t="s">
        <v>334</v>
      </c>
      <c r="AS55" s="10" t="s">
        <v>217</v>
      </c>
      <c r="AT55" s="10" t="s">
        <v>334</v>
      </c>
      <c r="AU55" s="10" t="str">
        <f t="shared" si="25"/>
        <v/>
      </c>
      <c r="AV55" s="10" t="str">
        <f t="shared" si="5"/>
        <v/>
      </c>
      <c r="AW55" s="10" t="str">
        <f t="shared" si="6"/>
        <v/>
      </c>
      <c r="AX55" s="10" t="str">
        <f t="shared" si="7"/>
        <v>x</v>
      </c>
      <c r="AY55" s="10" t="str">
        <f t="shared" si="8"/>
        <v/>
      </c>
      <c r="AZ55" s="10" t="s">
        <v>217</v>
      </c>
      <c r="BA55" s="10" t="s">
        <v>334</v>
      </c>
      <c r="BB55" s="10" t="str">
        <f t="shared" si="26"/>
        <v>x</v>
      </c>
      <c r="BC55" s="10" t="str">
        <f t="shared" si="9"/>
        <v/>
      </c>
      <c r="BD55" s="10" t="s">
        <v>334</v>
      </c>
      <c r="BE55" s="10" t="s">
        <v>334</v>
      </c>
      <c r="BF55" s="10" t="s">
        <v>217</v>
      </c>
      <c r="BG55" s="10" t="s">
        <v>334</v>
      </c>
      <c r="BH55" s="10" t="s">
        <v>334</v>
      </c>
      <c r="BI55" s="10" t="str">
        <f t="shared" si="27"/>
        <v/>
      </c>
      <c r="BJ55" s="10" t="str">
        <f t="shared" si="10"/>
        <v/>
      </c>
      <c r="BK55" s="10" t="str">
        <f t="shared" si="11"/>
        <v>x</v>
      </c>
      <c r="BL55" s="10" t="str">
        <f t="shared" si="12"/>
        <v/>
      </c>
      <c r="BM55" s="10" t="str">
        <f t="shared" si="13"/>
        <v/>
      </c>
      <c r="BN55" s="10" t="s">
        <v>334</v>
      </c>
      <c r="BO55" s="10" t="s">
        <v>334</v>
      </c>
      <c r="BP55" s="10" t="s">
        <v>217</v>
      </c>
      <c r="BQ55" s="10" t="s">
        <v>334</v>
      </c>
      <c r="BR55" s="10" t="s">
        <v>334</v>
      </c>
      <c r="BS55" s="10" t="str">
        <f t="shared" si="28"/>
        <v/>
      </c>
      <c r="BT55" s="10" t="str">
        <f t="shared" si="14"/>
        <v/>
      </c>
      <c r="BU55" s="10" t="str">
        <f t="shared" si="15"/>
        <v>x</v>
      </c>
      <c r="BV55" s="10" t="str">
        <f t="shared" si="16"/>
        <v/>
      </c>
      <c r="BW55" s="10" t="str">
        <f t="shared" si="17"/>
        <v/>
      </c>
      <c r="BX55" s="10" t="s">
        <v>334</v>
      </c>
      <c r="BY55" s="10" t="s">
        <v>334</v>
      </c>
      <c r="BZ55" s="10" t="s">
        <v>334</v>
      </c>
      <c r="CA55" s="10" t="s">
        <v>334</v>
      </c>
      <c r="CB55" s="10" t="s">
        <v>217</v>
      </c>
      <c r="CC55" s="10" t="str">
        <f t="shared" si="29"/>
        <v/>
      </c>
      <c r="CD55" s="10" t="str">
        <f t="shared" si="18"/>
        <v/>
      </c>
      <c r="CE55" s="10" t="str">
        <f t="shared" si="19"/>
        <v/>
      </c>
      <c r="CF55" s="10" t="str">
        <f t="shared" si="20"/>
        <v/>
      </c>
      <c r="CG55" s="10" t="str">
        <f t="shared" si="21"/>
        <v>x</v>
      </c>
      <c r="CH55" s="83" t="str">
        <f>HYPERLINK("[SUMPs_Measures_Selection_Tool_EL_enhanced.xlsx]ΕΠΕ!A1","Access to measure")</f>
        <v>Access to measure</v>
      </c>
    </row>
    <row r="56" spans="1:86" ht="30" customHeight="1" x14ac:dyDescent="0.35">
      <c r="A56" s="25" t="str">
        <f>A55</f>
        <v>ΕΠΕ</v>
      </c>
      <c r="B56" s="25" t="str">
        <f>B55</f>
        <v>Εκπαιδευτικά προγράμματα και εκστρατείες ευαισθητοποίησης</v>
      </c>
      <c r="C56" s="5" t="str">
        <f>Σύνοψη_Μέτρων!C59</f>
        <v xml:space="preserve">Εκστρατείες ευαισθητοποίησης </v>
      </c>
      <c r="D56" s="10" t="str">
        <f t="shared" si="22"/>
        <v>Ναι</v>
      </c>
      <c r="E56" s="10" t="str">
        <f t="shared" si="0"/>
        <v>Ναι</v>
      </c>
      <c r="F56" s="10" t="str">
        <f t="shared" si="1"/>
        <v>Ναι</v>
      </c>
      <c r="G56" s="10" t="str">
        <f t="shared" si="2"/>
        <v>Ναι</v>
      </c>
      <c r="H56" s="10" t="str">
        <f t="shared" si="3"/>
        <v>Ναι</v>
      </c>
      <c r="I56" s="10" t="str">
        <f t="shared" si="4"/>
        <v>Ναι</v>
      </c>
      <c r="J56" s="10" t="str">
        <f>Σύνοψη_Μέτρων!E59</f>
        <v>x</v>
      </c>
      <c r="K56" s="10" t="str">
        <f>Σύνοψη_Μέτρων!F59</f>
        <v>x</v>
      </c>
      <c r="L56" s="10" t="str">
        <f>Σύνοψη_Μέτρων!G59</f>
        <v>x</v>
      </c>
      <c r="M56" s="10" t="str">
        <f>Σύνοψη_Μέτρων!H59</f>
        <v>x</v>
      </c>
      <c r="N56" s="10" t="str">
        <f>Σύνοψη_Μέτρων!I59</f>
        <v>x</v>
      </c>
      <c r="O56" s="10" t="str">
        <f>Σύνοψη_Μέτρων!J59</f>
        <v>x</v>
      </c>
      <c r="P56" s="10" t="str">
        <f>P55</f>
        <v xml:space="preserve"> </v>
      </c>
      <c r="Q56" s="10" t="str">
        <f t="shared" ref="Q56" si="215">Q55</f>
        <v>Ισχυρή</v>
      </c>
      <c r="R56" s="10" t="str">
        <f t="shared" ref="R56" si="216">R55</f>
        <v xml:space="preserve"> </v>
      </c>
      <c r="S56" s="10" t="str">
        <f t="shared" ref="S56" si="217">S55</f>
        <v xml:space="preserve"> </v>
      </c>
      <c r="T56" s="10" t="str">
        <f t="shared" ref="T56" si="218">T55</f>
        <v>Ισχυρή</v>
      </c>
      <c r="U56" s="10" t="str">
        <f t="shared" ref="U56" si="219">U55</f>
        <v>Ισχυρή</v>
      </c>
      <c r="V56" s="10" t="str">
        <f t="shared" ref="V56" si="220">V55</f>
        <v>Μερική</v>
      </c>
      <c r="W56" s="10" t="str">
        <f t="shared" ref="W56" si="221">W55</f>
        <v xml:space="preserve"> </v>
      </c>
      <c r="X56" s="10" t="str">
        <f t="shared" ref="X56" si="222">X55</f>
        <v>Μερική</v>
      </c>
      <c r="Y56" s="10" t="str" cm="1">
        <f t="array" ref="Y56">_xlfn.IFS(P56="Ισχυρή","Ναι",P56="Μερική","Ναι",P56=" ","Όχι")</f>
        <v>Όχι</v>
      </c>
      <c r="Z56" s="10" t="str" cm="1">
        <f t="array" ref="Z56">_xlfn.IFS(Q56="Ισχυρή","Ναι",Q56="Μερική","Ναι",Q56=" ","Όχι")</f>
        <v>Ναι</v>
      </c>
      <c r="AA56" s="10" t="str" cm="1">
        <f t="array" ref="AA56">_xlfn.IFS(R56="Ισχυρή","Ναι",R56="Μερική","Ναι",R56=" ","Όχι")</f>
        <v>Όχι</v>
      </c>
      <c r="AB56" s="10" t="str" cm="1">
        <f t="array" ref="AB56">_xlfn.IFS(S56="Ισχυρή","Ναι",S56="Μερική","Ναι",S56=" ","Όχι")</f>
        <v>Όχι</v>
      </c>
      <c r="AC56" s="10" t="str" cm="1">
        <f t="array" ref="AC56">_xlfn.IFS(T56="Ισχυρή","Ναι",T56="Μερική","Ναι",T56=" ","Όχι")</f>
        <v>Ναι</v>
      </c>
      <c r="AD56" s="10" t="str" cm="1">
        <f t="array" ref="AD56">_xlfn.IFS(U56="Ισχυρή","Ναι",U56="Μερική","Ναι",U56=" ","Όχι")</f>
        <v>Ναι</v>
      </c>
      <c r="AE56" s="10" t="str" cm="1">
        <f t="array" ref="AE56">_xlfn.IFS(V56="Ισχυρή","Ναι",V56="Μερική","Ναι",V56=" ","Όχι")</f>
        <v>Ναι</v>
      </c>
      <c r="AF56" s="10" t="str" cm="1">
        <f t="array" ref="AF56">_xlfn.IFS(W56="Ισχυρή","Ναι",W56="Μερική","Ναι",W56=" ","Όχι")</f>
        <v>Όχι</v>
      </c>
      <c r="AG56" s="10" t="str" cm="1">
        <f t="array" ref="AG56">_xlfn.IFS(X56="Ισχυρή","Ναι",X56="Μερική","Ναι",X56=" ","Όχι")</f>
        <v>Ναι</v>
      </c>
      <c r="AH56" s="10" t="str">
        <f t="shared" si="211"/>
        <v xml:space="preserve"> </v>
      </c>
      <c r="AI56" s="10" t="str">
        <f t="shared" si="212"/>
        <v xml:space="preserve"> </v>
      </c>
      <c r="AJ56" s="10" t="str">
        <f t="shared" si="213"/>
        <v xml:space="preserve"> </v>
      </c>
      <c r="AK56" s="10" t="str">
        <f t="shared" si="214"/>
        <v xml:space="preserve"> </v>
      </c>
      <c r="AL56" s="10" t="str" cm="1">
        <f t="array" ref="AL56">_xlfn.IFS(AH56="Ισχυρή","Ναι",AH56="Μερική","Ναι",AH56=" ","Όχι")</f>
        <v>Όχι</v>
      </c>
      <c r="AM56" s="10" t="str" cm="1">
        <f t="array" ref="AM56">_xlfn.IFS(AI56="Ισχυρή","Ναι",AI56="Μερική","Ναι",AI56=" ","Όχι")</f>
        <v>Όχι</v>
      </c>
      <c r="AN56" s="10" t="str" cm="1">
        <f t="array" ref="AN56">_xlfn.IFS(AJ56="Ισχυρή","Ναι",AJ56="Μερική","Ναι",AJ56=" ","Όχι")</f>
        <v>Όχι</v>
      </c>
      <c r="AO56" s="10" t="str" cm="1">
        <f t="array" ref="AO56">_xlfn.IFS(AK56="Ισχυρή","Ναι",AK56="Μερική","Ναι",AK56=" ","Όχι")</f>
        <v>Όχι</v>
      </c>
      <c r="AP56" s="10" t="s">
        <v>334</v>
      </c>
      <c r="AQ56" s="10" t="s">
        <v>334</v>
      </c>
      <c r="AR56" s="10" t="s">
        <v>334</v>
      </c>
      <c r="AS56" s="10" t="s">
        <v>217</v>
      </c>
      <c r="AT56" s="10" t="s">
        <v>334</v>
      </c>
      <c r="AU56" s="10" t="str">
        <f t="shared" si="25"/>
        <v/>
      </c>
      <c r="AV56" s="10" t="str">
        <f t="shared" si="5"/>
        <v/>
      </c>
      <c r="AW56" s="10" t="str">
        <f t="shared" si="6"/>
        <v/>
      </c>
      <c r="AX56" s="10" t="str">
        <f t="shared" si="7"/>
        <v>x</v>
      </c>
      <c r="AY56" s="10" t="str">
        <f t="shared" si="8"/>
        <v/>
      </c>
      <c r="AZ56" s="10" t="s">
        <v>217</v>
      </c>
      <c r="BA56" s="10" t="s">
        <v>334</v>
      </c>
      <c r="BB56" s="10" t="str">
        <f t="shared" si="26"/>
        <v>x</v>
      </c>
      <c r="BC56" s="10" t="str">
        <f t="shared" si="9"/>
        <v/>
      </c>
      <c r="BD56" s="10" t="s">
        <v>334</v>
      </c>
      <c r="BE56" s="10" t="s">
        <v>334</v>
      </c>
      <c r="BF56" s="10" t="s">
        <v>217</v>
      </c>
      <c r="BG56" s="10" t="s">
        <v>334</v>
      </c>
      <c r="BH56" s="10" t="s">
        <v>334</v>
      </c>
      <c r="BI56" s="10" t="str">
        <f t="shared" si="27"/>
        <v/>
      </c>
      <c r="BJ56" s="10" t="str">
        <f t="shared" si="10"/>
        <v/>
      </c>
      <c r="BK56" s="10" t="str">
        <f t="shared" si="11"/>
        <v>x</v>
      </c>
      <c r="BL56" s="10" t="str">
        <f t="shared" si="12"/>
        <v/>
      </c>
      <c r="BM56" s="10" t="str">
        <f t="shared" si="13"/>
        <v/>
      </c>
      <c r="BN56" s="10" t="s">
        <v>334</v>
      </c>
      <c r="BO56" s="10" t="s">
        <v>334</v>
      </c>
      <c r="BP56" s="10" t="s">
        <v>217</v>
      </c>
      <c r="BQ56" s="10" t="s">
        <v>334</v>
      </c>
      <c r="BR56" s="10" t="s">
        <v>334</v>
      </c>
      <c r="BS56" s="10" t="str">
        <f t="shared" si="28"/>
        <v/>
      </c>
      <c r="BT56" s="10" t="str">
        <f t="shared" si="14"/>
        <v/>
      </c>
      <c r="BU56" s="10" t="str">
        <f t="shared" si="15"/>
        <v>x</v>
      </c>
      <c r="BV56" s="10" t="str">
        <f t="shared" si="16"/>
        <v/>
      </c>
      <c r="BW56" s="10" t="str">
        <f t="shared" si="17"/>
        <v/>
      </c>
      <c r="BX56" s="10" t="s">
        <v>334</v>
      </c>
      <c r="BY56" s="10" t="s">
        <v>334</v>
      </c>
      <c r="BZ56" s="10" t="s">
        <v>334</v>
      </c>
      <c r="CA56" s="10" t="s">
        <v>334</v>
      </c>
      <c r="CB56" s="10" t="s">
        <v>217</v>
      </c>
      <c r="CC56" s="10" t="str">
        <f t="shared" si="29"/>
        <v/>
      </c>
      <c r="CD56" s="10" t="str">
        <f t="shared" si="18"/>
        <v/>
      </c>
      <c r="CE56" s="10" t="str">
        <f t="shared" si="19"/>
        <v/>
      </c>
      <c r="CF56" s="10" t="str">
        <f t="shared" si="20"/>
        <v/>
      </c>
      <c r="CG56" s="10" t="str">
        <f t="shared" si="21"/>
        <v>x</v>
      </c>
      <c r="CH56" s="83" t="str">
        <f>HYPERLINK("[SUMPs_Measures_Selection_Tool_EL_enhanced.xlsx]ΕΠΕ!A1","Access to measure")</f>
        <v>Access to measure</v>
      </c>
    </row>
    <row r="57" spans="1:86" ht="30" customHeight="1" x14ac:dyDescent="0.35">
      <c r="A57" s="25" t="str">
        <f>Σύνοψη_Μέτρων!A60</f>
        <v>ΠΣΥ</v>
      </c>
      <c r="B57" s="25" t="str">
        <f>Σύνοψη_Μέτρων!B60</f>
        <v xml:space="preserve">Υψηλής ποιότητας πολυτροπικές συνδέσεις </v>
      </c>
      <c r="C57" s="5" t="str">
        <f>Σύνοψη_Μέτρων!C60</f>
        <v xml:space="preserve">Διαμοιρασμός δεδομένων </v>
      </c>
      <c r="D57" s="10" t="str">
        <f t="shared" si="22"/>
        <v>Ναι</v>
      </c>
      <c r="E57" s="10" t="str">
        <f t="shared" si="0"/>
        <v>Ναι</v>
      </c>
      <c r="F57" s="10" t="str">
        <f t="shared" si="1"/>
        <v>Ναι</v>
      </c>
      <c r="G57" s="10" t="str">
        <f t="shared" si="2"/>
        <v>Ναι</v>
      </c>
      <c r="H57" s="10" t="str">
        <f t="shared" si="3"/>
        <v>Ναι</v>
      </c>
      <c r="I57" s="10" t="str">
        <f t="shared" si="4"/>
        <v>Ναι</v>
      </c>
      <c r="J57" s="10" t="str">
        <f>Σύνοψη_Μέτρων!E60</f>
        <v>x</v>
      </c>
      <c r="K57" s="10" t="str">
        <f>Σύνοψη_Μέτρων!F60</f>
        <v>x</v>
      </c>
      <c r="L57" s="10" t="str">
        <f>Σύνοψη_Μέτρων!G60</f>
        <v>x</v>
      </c>
      <c r="M57" s="10" t="str">
        <f>Σύνοψη_Μέτρων!H60</f>
        <v>x</v>
      </c>
      <c r="N57" s="10" t="str">
        <f>Σύνοψη_Μέτρων!I60</f>
        <v>x</v>
      </c>
      <c r="O57" s="10" t="str">
        <f>Σύνοψη_Μέτρων!J60</f>
        <v>x</v>
      </c>
      <c r="P57" s="10" t="str">
        <f>Σύνοψη_Μέτρων!P60</f>
        <v>Ισχυρή</v>
      </c>
      <c r="Q57" s="10" t="str">
        <f>Σύνοψη_Μέτρων!Q60</f>
        <v>Ισχυρή</v>
      </c>
      <c r="R57" s="10" t="str">
        <f>Σύνοψη_Μέτρων!R60</f>
        <v>Μερική</v>
      </c>
      <c r="S57" s="10" t="str">
        <f>Σύνοψη_Μέτρων!S60</f>
        <v xml:space="preserve"> </v>
      </c>
      <c r="T57" s="10" t="str">
        <f>Σύνοψη_Μέτρων!T60</f>
        <v xml:space="preserve"> </v>
      </c>
      <c r="U57" s="10" t="str">
        <f>Σύνοψη_Μέτρων!U60</f>
        <v>Ισχυρή</v>
      </c>
      <c r="V57" s="10" t="str">
        <f>Σύνοψη_Μέτρων!V60</f>
        <v xml:space="preserve"> </v>
      </c>
      <c r="W57" s="10" t="str">
        <f>Σύνοψη_Μέτρων!W60</f>
        <v xml:space="preserve"> </v>
      </c>
      <c r="X57" s="10" t="str">
        <f>Σύνοψη_Μέτρων!X60</f>
        <v>Ισχυρή</v>
      </c>
      <c r="Y57" s="10" t="str" cm="1">
        <f t="array" ref="Y57">_xlfn.IFS(P57="Ισχυρή","Ναι",P57="Μερική","Ναι",P57=" ","Όχι")</f>
        <v>Ναι</v>
      </c>
      <c r="Z57" s="10" t="str" cm="1">
        <f t="array" ref="Z57">_xlfn.IFS(Q57="Ισχυρή","Ναι",Q57="Μερική","Ναι",Q57=" ","Όχι")</f>
        <v>Ναι</v>
      </c>
      <c r="AA57" s="10" t="str" cm="1">
        <f t="array" ref="AA57">_xlfn.IFS(R57="Ισχυρή","Ναι",R57="Μερική","Ναι",R57=" ","Όχι")</f>
        <v>Ναι</v>
      </c>
      <c r="AB57" s="10" t="str" cm="1">
        <f t="array" ref="AB57">_xlfn.IFS(S57="Ισχυρή","Ναι",S57="Μερική","Ναι",S57=" ","Όχι")</f>
        <v>Όχι</v>
      </c>
      <c r="AC57" s="10" t="str" cm="1">
        <f t="array" ref="AC57">_xlfn.IFS(T57="Ισχυρή","Ναι",T57="Μερική","Ναι",T57=" ","Όχι")</f>
        <v>Όχι</v>
      </c>
      <c r="AD57" s="10" t="str" cm="1">
        <f t="array" ref="AD57">_xlfn.IFS(U57="Ισχυρή","Ναι",U57="Μερική","Ναι",U57=" ","Όχι")</f>
        <v>Ναι</v>
      </c>
      <c r="AE57" s="10" t="str" cm="1">
        <f t="array" ref="AE57">_xlfn.IFS(V57="Ισχυρή","Ναι",V57="Μερική","Ναι",V57=" ","Όχι")</f>
        <v>Όχι</v>
      </c>
      <c r="AF57" s="10" t="str" cm="1">
        <f t="array" ref="AF57">_xlfn.IFS(W57="Ισχυρή","Ναι",W57="Μερική","Ναι",W57=" ","Όχι")</f>
        <v>Όχι</v>
      </c>
      <c r="AG57" s="10" t="str" cm="1">
        <f t="array" ref="AG57">_xlfn.IFS(X57="Ισχυρή","Ναι",X57="Μερική","Ναι",X57=" ","Όχι")</f>
        <v>Ναι</v>
      </c>
      <c r="AH57" s="10" t="str">
        <f>Σύνοψη_Μέτρων!Y60</f>
        <v>Μερική</v>
      </c>
      <c r="AI57" s="10" t="str">
        <f>Σύνοψη_Μέτρων!Z60</f>
        <v xml:space="preserve"> </v>
      </c>
      <c r="AJ57" s="10" t="str">
        <f>Σύνοψη_Μέτρων!AA60</f>
        <v xml:space="preserve"> </v>
      </c>
      <c r="AK57" s="10" t="str">
        <f>Σύνοψη_Μέτρων!AB60</f>
        <v xml:space="preserve"> </v>
      </c>
      <c r="AL57" s="10" t="str" cm="1">
        <f t="array" ref="AL57">_xlfn.IFS(AH57="Ισχυρή","Ναι",AH57="Μερική","Ναι",AH57=" ","Όχι")</f>
        <v>Ναι</v>
      </c>
      <c r="AM57" s="10" t="str" cm="1">
        <f t="array" ref="AM57">_xlfn.IFS(AI57="Ισχυρή","Ναι",AI57="Μερική","Ναι",AI57=" ","Όχι")</f>
        <v>Όχι</v>
      </c>
      <c r="AN57" s="10" t="str" cm="1">
        <f t="array" ref="AN57">_xlfn.IFS(AJ57="Ισχυρή","Ναι",AJ57="Μερική","Ναι",AJ57=" ","Όχι")</f>
        <v>Όχι</v>
      </c>
      <c r="AO57" s="10" t="str" cm="1">
        <f t="array" ref="AO57">_xlfn.IFS(AK57="Ισχυρή","Ναι",AK57="Μερική","Ναι",AK57=" ","Όχι")</f>
        <v>Όχι</v>
      </c>
      <c r="AP57" s="10" t="s">
        <v>217</v>
      </c>
      <c r="AQ57" s="10" t="s">
        <v>217</v>
      </c>
      <c r="AR57" s="10" t="s">
        <v>334</v>
      </c>
      <c r="AS57" s="10" t="s">
        <v>334</v>
      </c>
      <c r="AT57" s="10" t="s">
        <v>334</v>
      </c>
      <c r="AU57" s="10" t="str">
        <f t="shared" si="25"/>
        <v>x</v>
      </c>
      <c r="AV57" s="10" t="str">
        <f t="shared" si="5"/>
        <v>x</v>
      </c>
      <c r="AW57" s="10" t="str">
        <f t="shared" si="6"/>
        <v/>
      </c>
      <c r="AX57" s="10" t="str">
        <f t="shared" si="7"/>
        <v/>
      </c>
      <c r="AY57" s="10" t="str">
        <f t="shared" si="8"/>
        <v/>
      </c>
      <c r="AZ57" s="10" t="s">
        <v>217</v>
      </c>
      <c r="BA57" s="10" t="s">
        <v>334</v>
      </c>
      <c r="BB57" s="10" t="str">
        <f t="shared" si="26"/>
        <v>x</v>
      </c>
      <c r="BC57" s="10" t="str">
        <f t="shared" si="9"/>
        <v/>
      </c>
      <c r="BD57" s="10" t="s">
        <v>334</v>
      </c>
      <c r="BE57" s="10" t="s">
        <v>334</v>
      </c>
      <c r="BF57" s="10" t="s">
        <v>334</v>
      </c>
      <c r="BG57" s="10" t="s">
        <v>217</v>
      </c>
      <c r="BH57" s="10" t="s">
        <v>334</v>
      </c>
      <c r="BI57" s="10" t="str">
        <f t="shared" si="27"/>
        <v/>
      </c>
      <c r="BJ57" s="10" t="str">
        <f t="shared" si="10"/>
        <v/>
      </c>
      <c r="BK57" s="10" t="str">
        <f t="shared" si="11"/>
        <v/>
      </c>
      <c r="BL57" s="10" t="str">
        <f t="shared" si="12"/>
        <v>x</v>
      </c>
      <c r="BM57" s="10" t="str">
        <f t="shared" si="13"/>
        <v/>
      </c>
      <c r="BN57" s="10" t="s">
        <v>334</v>
      </c>
      <c r="BO57" s="10" t="s">
        <v>334</v>
      </c>
      <c r="BP57" s="10" t="s">
        <v>334</v>
      </c>
      <c r="BQ57" s="10" t="s">
        <v>217</v>
      </c>
      <c r="BR57" s="10" t="s">
        <v>334</v>
      </c>
      <c r="BS57" s="10" t="str">
        <f t="shared" si="28"/>
        <v/>
      </c>
      <c r="BT57" s="10" t="str">
        <f t="shared" si="14"/>
        <v/>
      </c>
      <c r="BU57" s="10" t="str">
        <f t="shared" si="15"/>
        <v/>
      </c>
      <c r="BV57" s="10" t="str">
        <f t="shared" si="16"/>
        <v>x</v>
      </c>
      <c r="BW57" s="10" t="str">
        <f t="shared" si="17"/>
        <v/>
      </c>
      <c r="BX57" s="10" t="s">
        <v>334</v>
      </c>
      <c r="BY57" s="10" t="s">
        <v>334</v>
      </c>
      <c r="BZ57" s="10" t="s">
        <v>217</v>
      </c>
      <c r="CA57" s="10" t="s">
        <v>334</v>
      </c>
      <c r="CB57" s="10" t="s">
        <v>334</v>
      </c>
      <c r="CC57" s="10" t="str">
        <f t="shared" si="29"/>
        <v/>
      </c>
      <c r="CD57" s="10" t="str">
        <f t="shared" si="18"/>
        <v/>
      </c>
      <c r="CE57" s="10" t="str">
        <f t="shared" si="19"/>
        <v>x</v>
      </c>
      <c r="CF57" s="10" t="str">
        <f t="shared" si="20"/>
        <v/>
      </c>
      <c r="CG57" s="10" t="str">
        <f t="shared" si="21"/>
        <v/>
      </c>
      <c r="CH57" s="83" t="str">
        <f>HYPERLINK("[SUMPs_Measures_Selection_Tool_EL_enhanced.xlsx]ΠΣΥ!A1","Access to measure")</f>
        <v>Access to measure</v>
      </c>
    </row>
    <row r="58" spans="1:86" ht="30" customHeight="1" x14ac:dyDescent="0.35">
      <c r="A58" s="25" t="str">
        <f>A57</f>
        <v>ΠΣΥ</v>
      </c>
      <c r="B58" s="25" t="str">
        <f>B57</f>
        <v xml:space="preserve">Υψηλής ποιότητας πολυτροπικές συνδέσεις </v>
      </c>
      <c r="C58" s="5" t="str">
        <f>Σύνοψη_Μέτρων!C61</f>
        <v>Φυσική ενσωμάτωση</v>
      </c>
      <c r="D58" s="10" t="str">
        <f t="shared" si="22"/>
        <v>Ναι</v>
      </c>
      <c r="E58" s="10" t="str">
        <f t="shared" si="0"/>
        <v>Ναι</v>
      </c>
      <c r="F58" s="10" t="str">
        <f t="shared" si="1"/>
        <v>Ναι</v>
      </c>
      <c r="G58" s="10" t="str">
        <f t="shared" si="2"/>
        <v>Ναι</v>
      </c>
      <c r="H58" s="10" t="str">
        <f t="shared" si="3"/>
        <v>Ναι</v>
      </c>
      <c r="I58" s="10" t="str">
        <f t="shared" si="4"/>
        <v>Ναι</v>
      </c>
      <c r="J58" s="10" t="str">
        <f>Σύνοψη_Μέτρων!E61</f>
        <v>x</v>
      </c>
      <c r="K58" s="10" t="str">
        <f>Σύνοψη_Μέτρων!F61</f>
        <v>x</v>
      </c>
      <c r="L58" s="10" t="str">
        <f>Σύνοψη_Μέτρων!G61</f>
        <v>x</v>
      </c>
      <c r="M58" s="10" t="str">
        <f>Σύνοψη_Μέτρων!H61</f>
        <v>x</v>
      </c>
      <c r="N58" s="10" t="str">
        <f>Σύνοψη_Μέτρων!I61</f>
        <v>x</v>
      </c>
      <c r="O58" s="10" t="str">
        <f>Σύνοψη_Μέτρων!J61</f>
        <v>x</v>
      </c>
      <c r="P58" s="10" t="str">
        <f>P57</f>
        <v>Ισχυρή</v>
      </c>
      <c r="Q58" s="10" t="str">
        <f t="shared" ref="Q58" si="223">Q57</f>
        <v>Ισχυρή</v>
      </c>
      <c r="R58" s="10" t="str">
        <f t="shared" ref="R58" si="224">R57</f>
        <v>Μερική</v>
      </c>
      <c r="S58" s="10" t="str">
        <f t="shared" ref="S58" si="225">S57</f>
        <v xml:space="preserve"> </v>
      </c>
      <c r="T58" s="10" t="str">
        <f t="shared" ref="T58" si="226">T57</f>
        <v xml:space="preserve"> </v>
      </c>
      <c r="U58" s="10" t="str">
        <f t="shared" ref="U58" si="227">U57</f>
        <v>Ισχυρή</v>
      </c>
      <c r="V58" s="10" t="str">
        <f t="shared" ref="V58" si="228">V57</f>
        <v xml:space="preserve"> </v>
      </c>
      <c r="W58" s="10" t="str">
        <f t="shared" ref="W58" si="229">W57</f>
        <v xml:space="preserve"> </v>
      </c>
      <c r="X58" s="10" t="str">
        <f t="shared" ref="X58" si="230">X57</f>
        <v>Ισχυρή</v>
      </c>
      <c r="Y58" s="10" t="str" cm="1">
        <f t="array" ref="Y58">_xlfn.IFS(P58="Ισχυρή","Ναι",P58="Μερική","Ναι",P58=" ","Όχι")</f>
        <v>Ναι</v>
      </c>
      <c r="Z58" s="10" t="str" cm="1">
        <f t="array" ref="Z58">_xlfn.IFS(Q58="Ισχυρή","Ναι",Q58="Μερική","Ναι",Q58=" ","Όχι")</f>
        <v>Ναι</v>
      </c>
      <c r="AA58" s="10" t="str" cm="1">
        <f t="array" ref="AA58">_xlfn.IFS(R58="Ισχυρή","Ναι",R58="Μερική","Ναι",R58=" ","Όχι")</f>
        <v>Ναι</v>
      </c>
      <c r="AB58" s="10" t="str" cm="1">
        <f t="array" ref="AB58">_xlfn.IFS(S58="Ισχυρή","Ναι",S58="Μερική","Ναι",S58=" ","Όχι")</f>
        <v>Όχι</v>
      </c>
      <c r="AC58" s="10" t="str" cm="1">
        <f t="array" ref="AC58">_xlfn.IFS(T58="Ισχυρή","Ναι",T58="Μερική","Ναι",T58=" ","Όχι")</f>
        <v>Όχι</v>
      </c>
      <c r="AD58" s="10" t="str" cm="1">
        <f t="array" ref="AD58">_xlfn.IFS(U58="Ισχυρή","Ναι",U58="Μερική","Ναι",U58=" ","Όχι")</f>
        <v>Ναι</v>
      </c>
      <c r="AE58" s="10" t="str" cm="1">
        <f t="array" ref="AE58">_xlfn.IFS(V58="Ισχυρή","Ναι",V58="Μερική","Ναι",V58=" ","Όχι")</f>
        <v>Όχι</v>
      </c>
      <c r="AF58" s="10" t="str" cm="1">
        <f t="array" ref="AF58">_xlfn.IFS(W58="Ισχυρή","Ναι",W58="Μερική","Ναι",W58=" ","Όχι")</f>
        <v>Όχι</v>
      </c>
      <c r="AG58" s="10" t="str" cm="1">
        <f t="array" ref="AG58">_xlfn.IFS(X58="Ισχυρή","Ναι",X58="Μερική","Ναι",X58=" ","Όχι")</f>
        <v>Ναι</v>
      </c>
      <c r="AH58" s="10" t="str">
        <f>AH57</f>
        <v>Μερική</v>
      </c>
      <c r="AI58" s="10" t="str">
        <f t="shared" ref="AI58" si="231">AI57</f>
        <v xml:space="preserve"> </v>
      </c>
      <c r="AJ58" s="10" t="str">
        <f t="shared" ref="AJ58" si="232">AJ57</f>
        <v xml:space="preserve"> </v>
      </c>
      <c r="AK58" s="10" t="str">
        <f t="shared" ref="AK58" si="233">AK57</f>
        <v xml:space="preserve"> </v>
      </c>
      <c r="AL58" s="10" t="str" cm="1">
        <f t="array" ref="AL58">_xlfn.IFS(AH58="Ισχυρή","Ναι",AH58="Μερική","Ναι",AH58=" ","Όχι")</f>
        <v>Ναι</v>
      </c>
      <c r="AM58" s="10" t="str" cm="1">
        <f t="array" ref="AM58">_xlfn.IFS(AI58="Ισχυρή","Ναι",AI58="Μερική","Ναι",AI58=" ","Όχι")</f>
        <v>Όχι</v>
      </c>
      <c r="AN58" s="10" t="str" cm="1">
        <f t="array" ref="AN58">_xlfn.IFS(AJ58="Ισχυρή","Ναι",AJ58="Μερική","Ναι",AJ58=" ","Όχι")</f>
        <v>Όχι</v>
      </c>
      <c r="AO58" s="10" t="str" cm="1">
        <f t="array" ref="AO58">_xlfn.IFS(AK58="Ισχυρή","Ναι",AK58="Μερική","Ναι",AK58=" ","Όχι")</f>
        <v>Όχι</v>
      </c>
      <c r="AP58" s="10" t="s">
        <v>217</v>
      </c>
      <c r="AQ58" s="10" t="s">
        <v>217</v>
      </c>
      <c r="AR58" s="10" t="s">
        <v>334</v>
      </c>
      <c r="AS58" s="10" t="s">
        <v>334</v>
      </c>
      <c r="AT58" s="10" t="s">
        <v>334</v>
      </c>
      <c r="AU58" s="10" t="str">
        <f t="shared" si="25"/>
        <v>x</v>
      </c>
      <c r="AV58" s="10" t="str">
        <f t="shared" si="5"/>
        <v>x</v>
      </c>
      <c r="AW58" s="10" t="str">
        <f t="shared" si="6"/>
        <v/>
      </c>
      <c r="AX58" s="10" t="str">
        <f t="shared" si="7"/>
        <v/>
      </c>
      <c r="AY58" s="10" t="str">
        <f t="shared" si="8"/>
        <v/>
      </c>
      <c r="AZ58" s="10" t="s">
        <v>217</v>
      </c>
      <c r="BA58" s="10" t="s">
        <v>334</v>
      </c>
      <c r="BB58" s="10" t="str">
        <f t="shared" si="26"/>
        <v>x</v>
      </c>
      <c r="BC58" s="10" t="str">
        <f t="shared" si="9"/>
        <v/>
      </c>
      <c r="BD58" s="10" t="s">
        <v>334</v>
      </c>
      <c r="BE58" s="10" t="s">
        <v>334</v>
      </c>
      <c r="BF58" s="10" t="s">
        <v>334</v>
      </c>
      <c r="BG58" s="10" t="s">
        <v>217</v>
      </c>
      <c r="BH58" s="10" t="s">
        <v>334</v>
      </c>
      <c r="BI58" s="10" t="str">
        <f t="shared" si="27"/>
        <v/>
      </c>
      <c r="BJ58" s="10" t="str">
        <f t="shared" si="10"/>
        <v/>
      </c>
      <c r="BK58" s="10" t="str">
        <f t="shared" si="11"/>
        <v/>
      </c>
      <c r="BL58" s="10" t="str">
        <f t="shared" si="12"/>
        <v>x</v>
      </c>
      <c r="BM58" s="10" t="str">
        <f t="shared" si="13"/>
        <v/>
      </c>
      <c r="BN58" s="10" t="s">
        <v>334</v>
      </c>
      <c r="BO58" s="10" t="s">
        <v>334</v>
      </c>
      <c r="BP58" s="10" t="s">
        <v>334</v>
      </c>
      <c r="BQ58" s="10" t="s">
        <v>217</v>
      </c>
      <c r="BR58" s="10" t="s">
        <v>334</v>
      </c>
      <c r="BS58" s="10" t="str">
        <f t="shared" si="28"/>
        <v/>
      </c>
      <c r="BT58" s="10" t="str">
        <f t="shared" si="14"/>
        <v/>
      </c>
      <c r="BU58" s="10" t="str">
        <f t="shared" si="15"/>
        <v/>
      </c>
      <c r="BV58" s="10" t="str">
        <f t="shared" si="16"/>
        <v>x</v>
      </c>
      <c r="BW58" s="10" t="str">
        <f t="shared" si="17"/>
        <v/>
      </c>
      <c r="BX58" s="10" t="s">
        <v>334</v>
      </c>
      <c r="BY58" s="10" t="s">
        <v>334</v>
      </c>
      <c r="BZ58" s="10" t="s">
        <v>217</v>
      </c>
      <c r="CA58" s="10" t="s">
        <v>334</v>
      </c>
      <c r="CB58" s="10" t="s">
        <v>334</v>
      </c>
      <c r="CC58" s="10" t="str">
        <f t="shared" si="29"/>
        <v/>
      </c>
      <c r="CD58" s="10" t="str">
        <f t="shared" si="18"/>
        <v/>
      </c>
      <c r="CE58" s="10" t="str">
        <f t="shared" si="19"/>
        <v>x</v>
      </c>
      <c r="CF58" s="10" t="str">
        <f t="shared" si="20"/>
        <v/>
      </c>
      <c r="CG58" s="10" t="str">
        <f t="shared" si="21"/>
        <v/>
      </c>
      <c r="CH58" s="83" t="str">
        <f>HYPERLINK("[SUMPs_Measures_Selection_Tool_EL_enhanced.xlsx]ΠΣΥ!A1","Access to measure")</f>
        <v>Access to measure</v>
      </c>
    </row>
    <row r="59" spans="1:86" ht="30" customHeight="1" x14ac:dyDescent="0.35">
      <c r="A59" s="25" t="str">
        <f>Σύνοψη_Μέτρων!A62</f>
        <v>ΚΑΕ</v>
      </c>
      <c r="B59" s="25" t="str">
        <f>Σύνοψη_Μέτρων!B62</f>
        <v xml:space="preserve">Κόμβοι αστικών εμπορευματικών μεταφορών και σημεία παραλαβής/παράδοσης εμπορευμάτων </v>
      </c>
      <c r="C59" s="5" t="str">
        <f>Σύνοψη_Μέτρων!C62</f>
        <v>Διάθεση χώρου για εγκαταστάσεις εφοδιαστικής αλυσίδας στα σχέδια αστικής ανάπτυξης</v>
      </c>
      <c r="D59" s="10" t="str">
        <f t="shared" si="22"/>
        <v>Ναι</v>
      </c>
      <c r="E59" s="10" t="str">
        <f t="shared" si="0"/>
        <v>Ναι</v>
      </c>
      <c r="F59" s="10" t="str">
        <f t="shared" si="1"/>
        <v>Όχι</v>
      </c>
      <c r="G59" s="10" t="str">
        <f t="shared" si="2"/>
        <v>Όχι</v>
      </c>
      <c r="H59" s="10" t="str">
        <f t="shared" si="3"/>
        <v>Ναι</v>
      </c>
      <c r="I59" s="10" t="str">
        <f t="shared" si="4"/>
        <v>Ναι</v>
      </c>
      <c r="J59" s="10" t="str">
        <f>Σύνοψη_Μέτρων!E62</f>
        <v>x</v>
      </c>
      <c r="K59" s="10" t="str">
        <f>Σύνοψη_Μέτρων!F62</f>
        <v>x</v>
      </c>
      <c r="L59" s="10" t="str">
        <f>Σύνοψη_Μέτρων!G62</f>
        <v xml:space="preserve"> </v>
      </c>
      <c r="M59" s="10" t="str">
        <f>Σύνοψη_Μέτρων!H62</f>
        <v xml:space="preserve"> </v>
      </c>
      <c r="N59" s="10" t="str">
        <f>Σύνοψη_Μέτρων!I62</f>
        <v>x</v>
      </c>
      <c r="O59" s="10" t="str">
        <f>Σύνοψη_Μέτρων!J62</f>
        <v>x</v>
      </c>
      <c r="P59" s="10" t="str">
        <f>Σύνοψη_Μέτρων!P62</f>
        <v xml:space="preserve"> </v>
      </c>
      <c r="Q59" s="10" t="str">
        <f>Σύνοψη_Μέτρων!Q62</f>
        <v>Ισχυρή</v>
      </c>
      <c r="R59" s="10" t="str">
        <f>Σύνοψη_Μέτρων!R62</f>
        <v xml:space="preserve"> </v>
      </c>
      <c r="S59" s="10" t="str">
        <f>Σύνοψη_Μέτρων!S62</f>
        <v xml:space="preserve"> </v>
      </c>
      <c r="T59" s="10" t="str">
        <f>Σύνοψη_Μέτρων!T62</f>
        <v xml:space="preserve"> </v>
      </c>
      <c r="U59" s="10" t="str">
        <f>Σύνοψη_Μέτρων!U62</f>
        <v>Ισχυρή</v>
      </c>
      <c r="V59" s="10" t="str">
        <f>Σύνοψη_Μέτρων!V62</f>
        <v>Μερική</v>
      </c>
      <c r="W59" s="10" t="str">
        <f>Σύνοψη_Μέτρων!W62</f>
        <v>Ισχυρή</v>
      </c>
      <c r="X59" s="10" t="str">
        <f>Σύνοψη_Μέτρων!X62</f>
        <v xml:space="preserve"> </v>
      </c>
      <c r="Y59" s="10" t="str" cm="1">
        <f t="array" ref="Y59">_xlfn.IFS(P59="Ισχυρή","Ναι",P59="Μερική","Ναι",P59=" ","Όχι")</f>
        <v>Όχι</v>
      </c>
      <c r="Z59" s="10" t="str" cm="1">
        <f t="array" ref="Z59">_xlfn.IFS(Q59="Ισχυρή","Ναι",Q59="Μερική","Ναι",Q59=" ","Όχι")</f>
        <v>Ναι</v>
      </c>
      <c r="AA59" s="10" t="str" cm="1">
        <f t="array" ref="AA59">_xlfn.IFS(R59="Ισχυρή","Ναι",R59="Μερική","Ναι",R59=" ","Όχι")</f>
        <v>Όχι</v>
      </c>
      <c r="AB59" s="10" t="str" cm="1">
        <f t="array" ref="AB59">_xlfn.IFS(S59="Ισχυρή","Ναι",S59="Μερική","Ναι",S59=" ","Όχι")</f>
        <v>Όχι</v>
      </c>
      <c r="AC59" s="10" t="str" cm="1">
        <f t="array" ref="AC59">_xlfn.IFS(T59="Ισχυρή","Ναι",T59="Μερική","Ναι",T59=" ","Όχι")</f>
        <v>Όχι</v>
      </c>
      <c r="AD59" s="10" t="str" cm="1">
        <f t="array" ref="AD59">_xlfn.IFS(U59="Ισχυρή","Ναι",U59="Μερική","Ναι",U59=" ","Όχι")</f>
        <v>Ναι</v>
      </c>
      <c r="AE59" s="10" t="str" cm="1">
        <f t="array" ref="AE59">_xlfn.IFS(V59="Ισχυρή","Ναι",V59="Μερική","Ναι",V59=" ","Όχι")</f>
        <v>Ναι</v>
      </c>
      <c r="AF59" s="10" t="str" cm="1">
        <f t="array" ref="AF59">_xlfn.IFS(W59="Ισχυρή","Ναι",W59="Μερική","Ναι",W59=" ","Όχι")</f>
        <v>Ναι</v>
      </c>
      <c r="AG59" s="10" t="str" cm="1">
        <f t="array" ref="AG59">_xlfn.IFS(X59="Ισχυρή","Ναι",X59="Μερική","Ναι",X59=" ","Όχι")</f>
        <v>Όχι</v>
      </c>
      <c r="AH59" s="10" t="str">
        <f>Σύνοψη_Μέτρων!Y62</f>
        <v xml:space="preserve"> </v>
      </c>
      <c r="AI59" s="10" t="str">
        <f>Σύνοψη_Μέτρων!Z62</f>
        <v xml:space="preserve"> </v>
      </c>
      <c r="AJ59" s="10" t="str">
        <f>Σύνοψη_Μέτρων!AA62</f>
        <v xml:space="preserve"> </v>
      </c>
      <c r="AK59" s="10" t="str">
        <f>Σύνοψη_Μέτρων!AB62</f>
        <v>Μερική</v>
      </c>
      <c r="AL59" s="10" t="str" cm="1">
        <f t="array" ref="AL59">_xlfn.IFS(AH59="Ισχυρή","Ναι",AH59="Μερική","Ναι",AH59=" ","Όχι")</f>
        <v>Όχι</v>
      </c>
      <c r="AM59" s="10" t="str" cm="1">
        <f t="array" ref="AM59">_xlfn.IFS(AI59="Ισχυρή","Ναι",AI59="Μερική","Ναι",AI59=" ","Όχι")</f>
        <v>Όχι</v>
      </c>
      <c r="AN59" s="10" t="str" cm="1">
        <f t="array" ref="AN59">_xlfn.IFS(AJ59="Ισχυρή","Ναι",AJ59="Μερική","Ναι",AJ59=" ","Όχι")</f>
        <v>Όχι</v>
      </c>
      <c r="AO59" s="10" t="str" cm="1">
        <f t="array" ref="AO59">_xlfn.IFS(AK59="Ισχυρή","Ναι",AK59="Μερική","Ναι",AK59=" ","Όχι")</f>
        <v>Ναι</v>
      </c>
      <c r="AP59" s="10" t="s">
        <v>217</v>
      </c>
      <c r="AQ59" s="10" t="s">
        <v>217</v>
      </c>
      <c r="AR59" s="10" t="s">
        <v>217</v>
      </c>
      <c r="AS59" s="10" t="s">
        <v>334</v>
      </c>
      <c r="AT59" s="10" t="s">
        <v>334</v>
      </c>
      <c r="AU59" s="10" t="str">
        <f t="shared" si="25"/>
        <v>x</v>
      </c>
      <c r="AV59" s="10" t="str">
        <f t="shared" si="5"/>
        <v>x</v>
      </c>
      <c r="AW59" s="10" t="str">
        <f t="shared" si="6"/>
        <v>x</v>
      </c>
      <c r="AX59" s="10" t="str">
        <f t="shared" si="7"/>
        <v/>
      </c>
      <c r="AY59" s="10" t="str">
        <f t="shared" si="8"/>
        <v/>
      </c>
      <c r="AZ59" s="10" t="s">
        <v>334</v>
      </c>
      <c r="BA59" s="10" t="s">
        <v>217</v>
      </c>
      <c r="BB59" s="10" t="str">
        <f t="shared" si="26"/>
        <v/>
      </c>
      <c r="BC59" s="10" t="str">
        <f t="shared" si="9"/>
        <v>x</v>
      </c>
      <c r="BD59" s="10" t="s">
        <v>334</v>
      </c>
      <c r="BE59" s="10" t="s">
        <v>334</v>
      </c>
      <c r="BF59" s="10" t="s">
        <v>334</v>
      </c>
      <c r="BG59" s="10" t="s">
        <v>217</v>
      </c>
      <c r="BH59" s="10" t="s">
        <v>334</v>
      </c>
      <c r="BI59" s="10" t="str">
        <f t="shared" si="27"/>
        <v/>
      </c>
      <c r="BJ59" s="10" t="str">
        <f t="shared" si="10"/>
        <v/>
      </c>
      <c r="BK59" s="10" t="str">
        <f t="shared" si="11"/>
        <v/>
      </c>
      <c r="BL59" s="10" t="str">
        <f t="shared" si="12"/>
        <v>x</v>
      </c>
      <c r="BM59" s="10" t="str">
        <f t="shared" si="13"/>
        <v/>
      </c>
      <c r="BN59" s="10" t="s">
        <v>334</v>
      </c>
      <c r="BO59" s="10" t="s">
        <v>334</v>
      </c>
      <c r="BP59" s="10" t="s">
        <v>334</v>
      </c>
      <c r="BQ59" s="10" t="s">
        <v>217</v>
      </c>
      <c r="BR59" s="10" t="s">
        <v>334</v>
      </c>
      <c r="BS59" s="10" t="str">
        <f t="shared" si="28"/>
        <v/>
      </c>
      <c r="BT59" s="10" t="str">
        <f t="shared" si="14"/>
        <v/>
      </c>
      <c r="BU59" s="10" t="str">
        <f t="shared" si="15"/>
        <v/>
      </c>
      <c r="BV59" s="10" t="str">
        <f t="shared" si="16"/>
        <v>x</v>
      </c>
      <c r="BW59" s="10" t="str">
        <f t="shared" si="17"/>
        <v/>
      </c>
      <c r="BX59" s="10" t="s">
        <v>334</v>
      </c>
      <c r="BY59" s="10" t="s">
        <v>334</v>
      </c>
      <c r="BZ59" s="10" t="s">
        <v>217</v>
      </c>
      <c r="CA59" s="10" t="s">
        <v>334</v>
      </c>
      <c r="CB59" s="10" t="s">
        <v>334</v>
      </c>
      <c r="CC59" s="10" t="str">
        <f t="shared" si="29"/>
        <v/>
      </c>
      <c r="CD59" s="10" t="str">
        <f t="shared" si="18"/>
        <v/>
      </c>
      <c r="CE59" s="10" t="str">
        <f t="shared" si="19"/>
        <v>x</v>
      </c>
      <c r="CF59" s="10" t="str">
        <f t="shared" si="20"/>
        <v/>
      </c>
      <c r="CG59" s="10" t="str">
        <f t="shared" si="21"/>
        <v/>
      </c>
      <c r="CH59" s="83" t="str">
        <f>HYPERLINK("[SUMPs_Measures_Selection_Tool_EL_enhanced.xlsx]ΚΑΕ!A1","Access to measure")</f>
        <v>Access to measure</v>
      </c>
    </row>
    <row r="60" spans="1:86" ht="30" customHeight="1" x14ac:dyDescent="0.35">
      <c r="A60" s="25" t="str">
        <f>A59</f>
        <v>ΚΑΕ</v>
      </c>
      <c r="B60" s="25" t="str">
        <f>B59</f>
        <v xml:space="preserve">Κόμβοι αστικών εμπορευματικών μεταφορών και σημεία παραλαβής/παράδοσης εμπορευμάτων </v>
      </c>
      <c r="C60" s="5" t="str">
        <f>Σύνοψη_Μέτρων!C63</f>
        <v xml:space="preserve">Επικαιροποίηση χωροταξικών κανονισμών και όρων δόμησης </v>
      </c>
      <c r="D60" s="10" t="str">
        <f t="shared" si="22"/>
        <v>Ναι</v>
      </c>
      <c r="E60" s="10" t="str">
        <f t="shared" si="0"/>
        <v>Ναι</v>
      </c>
      <c r="F60" s="10" t="str">
        <f t="shared" si="1"/>
        <v>Όχι</v>
      </c>
      <c r="G60" s="10" t="str">
        <f t="shared" si="2"/>
        <v>Όχι</v>
      </c>
      <c r="H60" s="10" t="str">
        <f t="shared" si="3"/>
        <v>Όχι</v>
      </c>
      <c r="I60" s="10" t="str">
        <f t="shared" si="4"/>
        <v>Ναι</v>
      </c>
      <c r="J60" s="10" t="str">
        <f>Σύνοψη_Μέτρων!E63</f>
        <v>x</v>
      </c>
      <c r="K60" s="10" t="str">
        <f>Σύνοψη_Μέτρων!F63</f>
        <v>x</v>
      </c>
      <c r="L60" s="10" t="str">
        <f>Σύνοψη_Μέτρων!G63</f>
        <v xml:space="preserve"> </v>
      </c>
      <c r="M60" s="10" t="str">
        <f>Σύνοψη_Μέτρων!H63</f>
        <v xml:space="preserve"> </v>
      </c>
      <c r="N60" s="10" t="str">
        <f>Σύνοψη_Μέτρων!I63</f>
        <v xml:space="preserve"> </v>
      </c>
      <c r="O60" s="10" t="str">
        <f>Σύνοψη_Μέτρων!J63</f>
        <v>x</v>
      </c>
      <c r="P60" s="10" t="str">
        <f t="shared" ref="P60" si="234">P59</f>
        <v xml:space="preserve"> </v>
      </c>
      <c r="Q60" s="10" t="str">
        <f t="shared" ref="Q60" si="235">Q59</f>
        <v>Ισχυρή</v>
      </c>
      <c r="R60" s="10" t="str">
        <f t="shared" ref="R60" si="236">R59</f>
        <v xml:space="preserve"> </v>
      </c>
      <c r="S60" s="10" t="str">
        <f t="shared" ref="S60" si="237">S59</f>
        <v xml:space="preserve"> </v>
      </c>
      <c r="T60" s="10" t="str">
        <f t="shared" ref="T60" si="238">T59</f>
        <v xml:space="preserve"> </v>
      </c>
      <c r="U60" s="10" t="str">
        <f t="shared" ref="U60" si="239">U59</f>
        <v>Ισχυρή</v>
      </c>
      <c r="V60" s="10" t="str">
        <f t="shared" ref="V60" si="240">V59</f>
        <v>Μερική</v>
      </c>
      <c r="W60" s="10" t="str">
        <f t="shared" ref="W60" si="241">W59</f>
        <v>Ισχυρή</v>
      </c>
      <c r="X60" s="10" t="str">
        <f t="shared" ref="X60" si="242">X59</f>
        <v xml:space="preserve"> </v>
      </c>
      <c r="Y60" s="10" t="str" cm="1">
        <f t="array" ref="Y60">_xlfn.IFS(P60="Ισχυρή","Ναι",P60="Μερική","Ναι",P60=" ","Όχι")</f>
        <v>Όχι</v>
      </c>
      <c r="Z60" s="10" t="str" cm="1">
        <f t="array" ref="Z60">_xlfn.IFS(Q60="Ισχυρή","Ναι",Q60="Μερική","Ναι",Q60=" ","Όχι")</f>
        <v>Ναι</v>
      </c>
      <c r="AA60" s="10" t="str" cm="1">
        <f t="array" ref="AA60">_xlfn.IFS(R60="Ισχυρή","Ναι",R60="Μερική","Ναι",R60=" ","Όχι")</f>
        <v>Όχι</v>
      </c>
      <c r="AB60" s="10" t="str" cm="1">
        <f t="array" ref="AB60">_xlfn.IFS(S60="Ισχυρή","Ναι",S60="Μερική","Ναι",S60=" ","Όχι")</f>
        <v>Όχι</v>
      </c>
      <c r="AC60" s="10" t="str" cm="1">
        <f t="array" ref="AC60">_xlfn.IFS(T60="Ισχυρή","Ναι",T60="Μερική","Ναι",T60=" ","Όχι")</f>
        <v>Όχι</v>
      </c>
      <c r="AD60" s="10" t="str" cm="1">
        <f t="array" ref="AD60">_xlfn.IFS(U60="Ισχυρή","Ναι",U60="Μερική","Ναι",U60=" ","Όχι")</f>
        <v>Ναι</v>
      </c>
      <c r="AE60" s="10" t="str" cm="1">
        <f t="array" ref="AE60">_xlfn.IFS(V60="Ισχυρή","Ναι",V60="Μερική","Ναι",V60=" ","Όχι")</f>
        <v>Ναι</v>
      </c>
      <c r="AF60" s="10" t="str" cm="1">
        <f t="array" ref="AF60">_xlfn.IFS(W60="Ισχυρή","Ναι",W60="Μερική","Ναι",W60=" ","Όχι")</f>
        <v>Ναι</v>
      </c>
      <c r="AG60" s="10" t="str" cm="1">
        <f t="array" ref="AG60">_xlfn.IFS(X60="Ισχυρή","Ναι",X60="Μερική","Ναι",X60=" ","Όχι")</f>
        <v>Όχι</v>
      </c>
      <c r="AH60" s="10" t="str">
        <f t="shared" ref="AH60" si="243">AH59</f>
        <v xml:space="preserve"> </v>
      </c>
      <c r="AI60" s="10" t="str">
        <f t="shared" ref="AI60" si="244">AI59</f>
        <v xml:space="preserve"> </v>
      </c>
      <c r="AJ60" s="10" t="str">
        <f t="shared" ref="AJ60" si="245">AJ59</f>
        <v xml:space="preserve"> </v>
      </c>
      <c r="AK60" s="10" t="str">
        <f t="shared" ref="AK60" si="246">AK59</f>
        <v>Μερική</v>
      </c>
      <c r="AL60" s="10" t="str" cm="1">
        <f t="array" ref="AL60">_xlfn.IFS(AH60="Ισχυρή","Ναι",AH60="Μερική","Ναι",AH60=" ","Όχι")</f>
        <v>Όχι</v>
      </c>
      <c r="AM60" s="10" t="str" cm="1">
        <f t="array" ref="AM60">_xlfn.IFS(AI60="Ισχυρή","Ναι",AI60="Μερική","Ναι",AI60=" ","Όχι")</f>
        <v>Όχι</v>
      </c>
      <c r="AN60" s="10" t="str" cm="1">
        <f t="array" ref="AN60">_xlfn.IFS(AJ60="Ισχυρή","Ναι",AJ60="Μερική","Ναι",AJ60=" ","Όχι")</f>
        <v>Όχι</v>
      </c>
      <c r="AO60" s="10" t="str" cm="1">
        <f t="array" ref="AO60">_xlfn.IFS(AK60="Ισχυρή","Ναι",AK60="Μερική","Ναι",AK60=" ","Όχι")</f>
        <v>Ναι</v>
      </c>
      <c r="AP60" s="10" t="s">
        <v>217</v>
      </c>
      <c r="AQ60" s="10" t="s">
        <v>217</v>
      </c>
      <c r="AR60" s="10" t="s">
        <v>217</v>
      </c>
      <c r="AS60" s="10" t="s">
        <v>334</v>
      </c>
      <c r="AT60" s="10" t="s">
        <v>334</v>
      </c>
      <c r="AU60" s="10" t="str">
        <f t="shared" si="25"/>
        <v>x</v>
      </c>
      <c r="AV60" s="10" t="str">
        <f t="shared" si="5"/>
        <v>x</v>
      </c>
      <c r="AW60" s="10" t="str">
        <f t="shared" si="6"/>
        <v>x</v>
      </c>
      <c r="AX60" s="10" t="str">
        <f t="shared" si="7"/>
        <v/>
      </c>
      <c r="AY60" s="10" t="str">
        <f t="shared" si="8"/>
        <v/>
      </c>
      <c r="AZ60" s="10" t="s">
        <v>334</v>
      </c>
      <c r="BA60" s="10" t="s">
        <v>217</v>
      </c>
      <c r="BB60" s="10" t="str">
        <f t="shared" si="26"/>
        <v/>
      </c>
      <c r="BC60" s="10" t="str">
        <f t="shared" si="9"/>
        <v>x</v>
      </c>
      <c r="BD60" s="10" t="s">
        <v>334</v>
      </c>
      <c r="BE60" s="10" t="s">
        <v>334</v>
      </c>
      <c r="BF60" s="10" t="s">
        <v>334</v>
      </c>
      <c r="BG60" s="10" t="s">
        <v>217</v>
      </c>
      <c r="BH60" s="10" t="s">
        <v>334</v>
      </c>
      <c r="BI60" s="10" t="str">
        <f t="shared" si="27"/>
        <v/>
      </c>
      <c r="BJ60" s="10" t="str">
        <f t="shared" si="10"/>
        <v/>
      </c>
      <c r="BK60" s="10" t="str">
        <f t="shared" si="11"/>
        <v/>
      </c>
      <c r="BL60" s="10" t="str">
        <f t="shared" si="12"/>
        <v>x</v>
      </c>
      <c r="BM60" s="10" t="str">
        <f t="shared" si="13"/>
        <v/>
      </c>
      <c r="BN60" s="10" t="s">
        <v>334</v>
      </c>
      <c r="BO60" s="10" t="s">
        <v>334</v>
      </c>
      <c r="BP60" s="10" t="s">
        <v>334</v>
      </c>
      <c r="BQ60" s="10" t="s">
        <v>217</v>
      </c>
      <c r="BR60" s="10" t="s">
        <v>334</v>
      </c>
      <c r="BS60" s="10" t="str">
        <f t="shared" si="28"/>
        <v/>
      </c>
      <c r="BT60" s="10" t="str">
        <f t="shared" si="14"/>
        <v/>
      </c>
      <c r="BU60" s="10" t="str">
        <f t="shared" si="15"/>
        <v/>
      </c>
      <c r="BV60" s="10" t="str">
        <f t="shared" si="16"/>
        <v>x</v>
      </c>
      <c r="BW60" s="10" t="str">
        <f t="shared" si="17"/>
        <v/>
      </c>
      <c r="BX60" s="10" t="s">
        <v>334</v>
      </c>
      <c r="BY60" s="10" t="s">
        <v>334</v>
      </c>
      <c r="BZ60" s="10" t="s">
        <v>217</v>
      </c>
      <c r="CA60" s="10" t="s">
        <v>334</v>
      </c>
      <c r="CB60" s="10" t="s">
        <v>334</v>
      </c>
      <c r="CC60" s="10" t="str">
        <f t="shared" si="29"/>
        <v/>
      </c>
      <c r="CD60" s="10" t="str">
        <f t="shared" si="18"/>
        <v/>
      </c>
      <c r="CE60" s="10" t="str">
        <f t="shared" si="19"/>
        <v>x</v>
      </c>
      <c r="CF60" s="10" t="str">
        <f t="shared" si="20"/>
        <v/>
      </c>
      <c r="CG60" s="10" t="str">
        <f t="shared" si="21"/>
        <v/>
      </c>
      <c r="CH60" s="83" t="str">
        <f>HYPERLINK("[SUMPs_Measures_Selection_Tool_EL_enhanced.xlsx]ΚΑΕ!A1","Access to measure")</f>
        <v>Access to measure</v>
      </c>
    </row>
    <row r="61" spans="1:86" ht="30" customHeight="1" x14ac:dyDescent="0.35">
      <c r="A61" s="25" t="str">
        <f>A60</f>
        <v>ΚΑΕ</v>
      </c>
      <c r="B61" s="25" t="str">
        <f>B60</f>
        <v xml:space="preserve">Κόμβοι αστικών εμπορευματικών μεταφορών και σημεία παραλαβής/παράδοσης εμπορευμάτων </v>
      </c>
      <c r="C61" s="5" t="str">
        <f>Σύνοψη_Μέτρων!C64</f>
        <v xml:space="preserve">Προώθηση αστικών κέντρων ενοποίησης εμπορευμάτων </v>
      </c>
      <c r="D61" s="10" t="str">
        <f t="shared" si="22"/>
        <v>Ναι</v>
      </c>
      <c r="E61" s="10" t="str">
        <f t="shared" si="0"/>
        <v>Ναι</v>
      </c>
      <c r="F61" s="10" t="str">
        <f t="shared" si="1"/>
        <v>Όχι</v>
      </c>
      <c r="G61" s="10" t="str">
        <f t="shared" si="2"/>
        <v>Όχι</v>
      </c>
      <c r="H61" s="10" t="str">
        <f t="shared" si="3"/>
        <v>Ναι</v>
      </c>
      <c r="I61" s="10" t="str">
        <f t="shared" si="4"/>
        <v>Όχι</v>
      </c>
      <c r="J61" s="10" t="str">
        <f>Σύνοψη_Μέτρων!E64</f>
        <v>x</v>
      </c>
      <c r="K61" s="10" t="str">
        <f>Σύνοψη_Μέτρων!F64</f>
        <v>x</v>
      </c>
      <c r="L61" s="10" t="str">
        <f>Σύνοψη_Μέτρων!G64</f>
        <v xml:space="preserve"> </v>
      </c>
      <c r="M61" s="10" t="str">
        <f>Σύνοψη_Μέτρων!H64</f>
        <v xml:space="preserve"> </v>
      </c>
      <c r="N61" s="10" t="str">
        <f>Σύνοψη_Μέτρων!I64</f>
        <v>x</v>
      </c>
      <c r="O61" s="10" t="str">
        <f>Σύνοψη_Μέτρων!J64</f>
        <v xml:space="preserve"> </v>
      </c>
      <c r="P61" s="10" t="str">
        <f t="shared" ref="P61:X62" si="247">P60</f>
        <v xml:space="preserve"> </v>
      </c>
      <c r="Q61" s="10" t="str">
        <f t="shared" si="247"/>
        <v>Ισχυρή</v>
      </c>
      <c r="R61" s="10" t="str">
        <f t="shared" si="247"/>
        <v xml:space="preserve"> </v>
      </c>
      <c r="S61" s="10" t="str">
        <f t="shared" si="247"/>
        <v xml:space="preserve"> </v>
      </c>
      <c r="T61" s="10" t="str">
        <f t="shared" si="247"/>
        <v xml:space="preserve"> </v>
      </c>
      <c r="U61" s="10" t="str">
        <f t="shared" si="247"/>
        <v>Ισχυρή</v>
      </c>
      <c r="V61" s="10" t="str">
        <f t="shared" si="247"/>
        <v>Μερική</v>
      </c>
      <c r="W61" s="10" t="str">
        <f t="shared" si="247"/>
        <v>Ισχυρή</v>
      </c>
      <c r="X61" s="10" t="str">
        <f t="shared" si="247"/>
        <v xml:space="preserve"> </v>
      </c>
      <c r="Y61" s="10" t="str" cm="1">
        <f t="array" ref="Y61">_xlfn.IFS(P61="Ισχυρή","Ναι",P61="Μερική","Ναι",P61=" ","Όχι")</f>
        <v>Όχι</v>
      </c>
      <c r="Z61" s="10" t="str" cm="1">
        <f t="array" ref="Z61">_xlfn.IFS(Q61="Ισχυρή","Ναι",Q61="Μερική","Ναι",Q61=" ","Όχι")</f>
        <v>Ναι</v>
      </c>
      <c r="AA61" s="10" t="str" cm="1">
        <f t="array" ref="AA61">_xlfn.IFS(R61="Ισχυρή","Ναι",R61="Μερική","Ναι",R61=" ","Όχι")</f>
        <v>Όχι</v>
      </c>
      <c r="AB61" s="10" t="str" cm="1">
        <f t="array" ref="AB61">_xlfn.IFS(S61="Ισχυρή","Ναι",S61="Μερική","Ναι",S61=" ","Όχι")</f>
        <v>Όχι</v>
      </c>
      <c r="AC61" s="10" t="str" cm="1">
        <f t="array" ref="AC61">_xlfn.IFS(T61="Ισχυρή","Ναι",T61="Μερική","Ναι",T61=" ","Όχι")</f>
        <v>Όχι</v>
      </c>
      <c r="AD61" s="10" t="str" cm="1">
        <f t="array" ref="AD61">_xlfn.IFS(U61="Ισχυρή","Ναι",U61="Μερική","Ναι",U61=" ","Όχι")</f>
        <v>Ναι</v>
      </c>
      <c r="AE61" s="10" t="str" cm="1">
        <f t="array" ref="AE61">_xlfn.IFS(V61="Ισχυρή","Ναι",V61="Μερική","Ναι",V61=" ","Όχι")</f>
        <v>Ναι</v>
      </c>
      <c r="AF61" s="10" t="str" cm="1">
        <f t="array" ref="AF61">_xlfn.IFS(W61="Ισχυρή","Ναι",W61="Μερική","Ναι",W61=" ","Όχι")</f>
        <v>Ναι</v>
      </c>
      <c r="AG61" s="10" t="str" cm="1">
        <f t="array" ref="AG61">_xlfn.IFS(X61="Ισχυρή","Ναι",X61="Μερική","Ναι",X61=" ","Όχι")</f>
        <v>Όχι</v>
      </c>
      <c r="AH61" s="10" t="str">
        <f t="shared" ref="AH61:AK62" si="248">AH60</f>
        <v xml:space="preserve"> </v>
      </c>
      <c r="AI61" s="10" t="str">
        <f t="shared" si="248"/>
        <v xml:space="preserve"> </v>
      </c>
      <c r="AJ61" s="10" t="str">
        <f t="shared" si="248"/>
        <v xml:space="preserve"> </v>
      </c>
      <c r="AK61" s="10" t="str">
        <f t="shared" si="248"/>
        <v>Μερική</v>
      </c>
      <c r="AL61" s="10" t="str" cm="1">
        <f t="array" ref="AL61">_xlfn.IFS(AH61="Ισχυρή","Ναι",AH61="Μερική","Ναι",AH61=" ","Όχι")</f>
        <v>Όχι</v>
      </c>
      <c r="AM61" s="10" t="str" cm="1">
        <f t="array" ref="AM61">_xlfn.IFS(AI61="Ισχυρή","Ναι",AI61="Μερική","Ναι",AI61=" ","Όχι")</f>
        <v>Όχι</v>
      </c>
      <c r="AN61" s="10" t="str" cm="1">
        <f t="array" ref="AN61">_xlfn.IFS(AJ61="Ισχυρή","Ναι",AJ61="Μερική","Ναι",AJ61=" ","Όχι")</f>
        <v>Όχι</v>
      </c>
      <c r="AO61" s="10" t="str" cm="1">
        <f t="array" ref="AO61">_xlfn.IFS(AK61="Ισχυρή","Ναι",AK61="Μερική","Ναι",AK61=" ","Όχι")</f>
        <v>Ναι</v>
      </c>
      <c r="AP61" s="10" t="s">
        <v>217</v>
      </c>
      <c r="AQ61" s="10" t="s">
        <v>217</v>
      </c>
      <c r="AR61" s="10" t="s">
        <v>217</v>
      </c>
      <c r="AS61" s="10" t="s">
        <v>334</v>
      </c>
      <c r="AT61" s="10" t="s">
        <v>334</v>
      </c>
      <c r="AU61" s="10" t="str">
        <f t="shared" si="25"/>
        <v>x</v>
      </c>
      <c r="AV61" s="10" t="str">
        <f t="shared" si="5"/>
        <v>x</v>
      </c>
      <c r="AW61" s="10" t="str">
        <f t="shared" si="6"/>
        <v>x</v>
      </c>
      <c r="AX61" s="10" t="str">
        <f t="shared" si="7"/>
        <v/>
      </c>
      <c r="AY61" s="10" t="str">
        <f t="shared" si="8"/>
        <v/>
      </c>
      <c r="AZ61" s="10" t="s">
        <v>334</v>
      </c>
      <c r="BA61" s="10" t="s">
        <v>217</v>
      </c>
      <c r="BB61" s="10" t="str">
        <f t="shared" si="26"/>
        <v/>
      </c>
      <c r="BC61" s="10" t="str">
        <f t="shared" si="9"/>
        <v>x</v>
      </c>
      <c r="BD61" s="10" t="s">
        <v>334</v>
      </c>
      <c r="BE61" s="10" t="s">
        <v>334</v>
      </c>
      <c r="BF61" s="10" t="s">
        <v>334</v>
      </c>
      <c r="BG61" s="10" t="s">
        <v>217</v>
      </c>
      <c r="BH61" s="10" t="s">
        <v>334</v>
      </c>
      <c r="BI61" s="10" t="str">
        <f t="shared" si="27"/>
        <v/>
      </c>
      <c r="BJ61" s="10" t="str">
        <f t="shared" si="10"/>
        <v/>
      </c>
      <c r="BK61" s="10" t="str">
        <f t="shared" si="11"/>
        <v/>
      </c>
      <c r="BL61" s="10" t="str">
        <f t="shared" si="12"/>
        <v>x</v>
      </c>
      <c r="BM61" s="10" t="str">
        <f t="shared" si="13"/>
        <v/>
      </c>
      <c r="BN61" s="10" t="s">
        <v>334</v>
      </c>
      <c r="BO61" s="10" t="s">
        <v>334</v>
      </c>
      <c r="BP61" s="10" t="s">
        <v>334</v>
      </c>
      <c r="BQ61" s="10" t="s">
        <v>217</v>
      </c>
      <c r="BR61" s="10" t="s">
        <v>334</v>
      </c>
      <c r="BS61" s="10" t="str">
        <f t="shared" si="28"/>
        <v/>
      </c>
      <c r="BT61" s="10" t="str">
        <f t="shared" si="14"/>
        <v/>
      </c>
      <c r="BU61" s="10" t="str">
        <f t="shared" si="15"/>
        <v/>
      </c>
      <c r="BV61" s="10" t="str">
        <f t="shared" si="16"/>
        <v>x</v>
      </c>
      <c r="BW61" s="10" t="str">
        <f t="shared" si="17"/>
        <v/>
      </c>
      <c r="BX61" s="10" t="s">
        <v>334</v>
      </c>
      <c r="BY61" s="10" t="s">
        <v>334</v>
      </c>
      <c r="BZ61" s="10" t="s">
        <v>217</v>
      </c>
      <c r="CA61" s="10" t="s">
        <v>334</v>
      </c>
      <c r="CB61" s="10" t="s">
        <v>334</v>
      </c>
      <c r="CC61" s="10" t="str">
        <f t="shared" si="29"/>
        <v/>
      </c>
      <c r="CD61" s="10" t="str">
        <f t="shared" si="18"/>
        <v/>
      </c>
      <c r="CE61" s="10" t="str">
        <f t="shared" si="19"/>
        <v>x</v>
      </c>
      <c r="CF61" s="10" t="str">
        <f t="shared" si="20"/>
        <v/>
      </c>
      <c r="CG61" s="10" t="str">
        <f t="shared" si="21"/>
        <v/>
      </c>
      <c r="CH61" s="83" t="str">
        <f>HYPERLINK("[SUMPs_Measures_Selection_Tool_EL_enhanced.xlsx]ΚΑΕ!A1","Access to measure")</f>
        <v>Access to measure</v>
      </c>
    </row>
    <row r="62" spans="1:86" ht="30" customHeight="1" x14ac:dyDescent="0.35">
      <c r="A62" s="25" t="str">
        <f t="shared" ref="A62:B62" si="249">A61</f>
        <v>ΚΑΕ</v>
      </c>
      <c r="B62" s="25" t="str">
        <f t="shared" si="249"/>
        <v xml:space="preserve">Κόμβοι αστικών εμπορευματικών μεταφορών και σημεία παραλαβής/παράδοσης εμπορευμάτων </v>
      </c>
      <c r="C62" s="5" t="str">
        <f>Σύνοψη_Μέτρων!C65</f>
        <v xml:space="preserve">Προώθηση της συνεργασίας μεταξύ του δημόσιου τομέα και της εφοδιαστικής αλυσίδας </v>
      </c>
      <c r="D62" s="10" t="str">
        <f t="shared" si="22"/>
        <v>Ναι</v>
      </c>
      <c r="E62" s="10" t="str">
        <f t="shared" si="0"/>
        <v>Ναι</v>
      </c>
      <c r="F62" s="10" t="str">
        <f t="shared" si="1"/>
        <v>Όχι</v>
      </c>
      <c r="G62" s="10" t="str">
        <f t="shared" si="2"/>
        <v>Όχι</v>
      </c>
      <c r="H62" s="10" t="str">
        <f t="shared" si="3"/>
        <v>Ναι</v>
      </c>
      <c r="I62" s="10" t="str">
        <f t="shared" si="4"/>
        <v>Όχι</v>
      </c>
      <c r="J62" s="10" t="str">
        <f>Σύνοψη_Μέτρων!E65</f>
        <v>x</v>
      </c>
      <c r="K62" s="10" t="str">
        <f>Σύνοψη_Μέτρων!F65</f>
        <v>x</v>
      </c>
      <c r="L62" s="10" t="str">
        <f>Σύνοψη_Μέτρων!G65</f>
        <v xml:space="preserve"> </v>
      </c>
      <c r="M62" s="10" t="str">
        <f>Σύνοψη_Μέτρων!H65</f>
        <v xml:space="preserve"> </v>
      </c>
      <c r="N62" s="10" t="str">
        <f>Σύνοψη_Μέτρων!I65</f>
        <v>x</v>
      </c>
      <c r="O62" s="10" t="str">
        <f>Σύνοψη_Μέτρων!J65</f>
        <v xml:space="preserve"> </v>
      </c>
      <c r="P62" s="10" t="str">
        <f t="shared" si="247"/>
        <v xml:space="preserve"> </v>
      </c>
      <c r="Q62" s="10" t="str">
        <f t="shared" si="247"/>
        <v>Ισχυρή</v>
      </c>
      <c r="R62" s="10" t="str">
        <f t="shared" si="247"/>
        <v xml:space="preserve"> </v>
      </c>
      <c r="S62" s="10" t="str">
        <f t="shared" si="247"/>
        <v xml:space="preserve"> </v>
      </c>
      <c r="T62" s="10" t="str">
        <f t="shared" si="247"/>
        <v xml:space="preserve"> </v>
      </c>
      <c r="U62" s="10" t="str">
        <f t="shared" si="247"/>
        <v>Ισχυρή</v>
      </c>
      <c r="V62" s="10" t="str">
        <f t="shared" si="247"/>
        <v>Μερική</v>
      </c>
      <c r="W62" s="10" t="str">
        <f t="shared" si="247"/>
        <v>Ισχυρή</v>
      </c>
      <c r="X62" s="10" t="str">
        <f t="shared" si="247"/>
        <v xml:space="preserve"> </v>
      </c>
      <c r="Y62" s="10" t="str" cm="1">
        <f t="array" ref="Y62">_xlfn.IFS(P62="Ισχυρή","Ναι",P62="Μερική","Ναι",P62=" ","Όχι")</f>
        <v>Όχι</v>
      </c>
      <c r="Z62" s="10" t="str" cm="1">
        <f t="array" ref="Z62">_xlfn.IFS(Q62="Ισχυρή","Ναι",Q62="Μερική","Ναι",Q62=" ","Όχι")</f>
        <v>Ναι</v>
      </c>
      <c r="AA62" s="10" t="str" cm="1">
        <f t="array" ref="AA62">_xlfn.IFS(R62="Ισχυρή","Ναι",R62="Μερική","Ναι",R62=" ","Όχι")</f>
        <v>Όχι</v>
      </c>
      <c r="AB62" s="10" t="str" cm="1">
        <f t="array" ref="AB62">_xlfn.IFS(S62="Ισχυρή","Ναι",S62="Μερική","Ναι",S62=" ","Όχι")</f>
        <v>Όχι</v>
      </c>
      <c r="AC62" s="10" t="str" cm="1">
        <f t="array" ref="AC62">_xlfn.IFS(T62="Ισχυρή","Ναι",T62="Μερική","Ναι",T62=" ","Όχι")</f>
        <v>Όχι</v>
      </c>
      <c r="AD62" s="10" t="str" cm="1">
        <f t="array" ref="AD62">_xlfn.IFS(U62="Ισχυρή","Ναι",U62="Μερική","Ναι",U62=" ","Όχι")</f>
        <v>Ναι</v>
      </c>
      <c r="AE62" s="10" t="str" cm="1">
        <f t="array" ref="AE62">_xlfn.IFS(V62="Ισχυρή","Ναι",V62="Μερική","Ναι",V62=" ","Όχι")</f>
        <v>Ναι</v>
      </c>
      <c r="AF62" s="10" t="str" cm="1">
        <f t="array" ref="AF62">_xlfn.IFS(W62="Ισχυρή","Ναι",W62="Μερική","Ναι",W62=" ","Όχι")</f>
        <v>Ναι</v>
      </c>
      <c r="AG62" s="10" t="str" cm="1">
        <f t="array" ref="AG62">_xlfn.IFS(X62="Ισχυρή","Ναι",X62="Μερική","Ναι",X62=" ","Όχι")</f>
        <v>Όχι</v>
      </c>
      <c r="AH62" s="10" t="str">
        <f t="shared" si="248"/>
        <v xml:space="preserve"> </v>
      </c>
      <c r="AI62" s="10" t="str">
        <f t="shared" si="248"/>
        <v xml:space="preserve"> </v>
      </c>
      <c r="AJ62" s="10" t="str">
        <f t="shared" si="248"/>
        <v xml:space="preserve"> </v>
      </c>
      <c r="AK62" s="10" t="str">
        <f t="shared" si="248"/>
        <v>Μερική</v>
      </c>
      <c r="AL62" s="10" t="str" cm="1">
        <f t="array" ref="AL62">_xlfn.IFS(AH62="Ισχυρή","Ναι",AH62="Μερική","Ναι",AH62=" ","Όχι")</f>
        <v>Όχι</v>
      </c>
      <c r="AM62" s="10" t="str" cm="1">
        <f t="array" ref="AM62">_xlfn.IFS(AI62="Ισχυρή","Ναι",AI62="Μερική","Ναι",AI62=" ","Όχι")</f>
        <v>Όχι</v>
      </c>
      <c r="AN62" s="10" t="str" cm="1">
        <f t="array" ref="AN62">_xlfn.IFS(AJ62="Ισχυρή","Ναι",AJ62="Μερική","Ναι",AJ62=" ","Όχι")</f>
        <v>Όχι</v>
      </c>
      <c r="AO62" s="10" t="str" cm="1">
        <f t="array" ref="AO62">_xlfn.IFS(AK62="Ισχυρή","Ναι",AK62="Μερική","Ναι",AK62=" ","Όχι")</f>
        <v>Ναι</v>
      </c>
      <c r="AP62" s="10" t="s">
        <v>217</v>
      </c>
      <c r="AQ62" s="10" t="s">
        <v>217</v>
      </c>
      <c r="AR62" s="10" t="s">
        <v>217</v>
      </c>
      <c r="AS62" s="10" t="s">
        <v>334</v>
      </c>
      <c r="AT62" s="10" t="s">
        <v>334</v>
      </c>
      <c r="AU62" s="10" t="str">
        <f t="shared" si="25"/>
        <v>x</v>
      </c>
      <c r="AV62" s="10" t="str">
        <f t="shared" si="5"/>
        <v>x</v>
      </c>
      <c r="AW62" s="10" t="str">
        <f t="shared" si="6"/>
        <v>x</v>
      </c>
      <c r="AX62" s="10" t="str">
        <f t="shared" si="7"/>
        <v/>
      </c>
      <c r="AY62" s="10" t="str">
        <f t="shared" si="8"/>
        <v/>
      </c>
      <c r="AZ62" s="10" t="s">
        <v>334</v>
      </c>
      <c r="BA62" s="10" t="s">
        <v>217</v>
      </c>
      <c r="BB62" s="10" t="str">
        <f t="shared" si="26"/>
        <v/>
      </c>
      <c r="BC62" s="10" t="str">
        <f t="shared" si="9"/>
        <v>x</v>
      </c>
      <c r="BD62" s="10" t="s">
        <v>334</v>
      </c>
      <c r="BE62" s="10" t="s">
        <v>334</v>
      </c>
      <c r="BF62" s="10" t="s">
        <v>334</v>
      </c>
      <c r="BG62" s="10" t="s">
        <v>217</v>
      </c>
      <c r="BH62" s="10" t="s">
        <v>334</v>
      </c>
      <c r="BI62" s="10" t="str">
        <f t="shared" si="27"/>
        <v/>
      </c>
      <c r="BJ62" s="10" t="str">
        <f t="shared" si="10"/>
        <v/>
      </c>
      <c r="BK62" s="10" t="str">
        <f t="shared" si="11"/>
        <v/>
      </c>
      <c r="BL62" s="10" t="str">
        <f t="shared" si="12"/>
        <v>x</v>
      </c>
      <c r="BM62" s="10" t="str">
        <f t="shared" si="13"/>
        <v/>
      </c>
      <c r="BN62" s="10" t="s">
        <v>334</v>
      </c>
      <c r="BO62" s="10" t="s">
        <v>334</v>
      </c>
      <c r="BP62" s="10" t="s">
        <v>334</v>
      </c>
      <c r="BQ62" s="10" t="s">
        <v>217</v>
      </c>
      <c r="BR62" s="10" t="s">
        <v>334</v>
      </c>
      <c r="BS62" s="10" t="str">
        <f t="shared" si="28"/>
        <v/>
      </c>
      <c r="BT62" s="10" t="str">
        <f t="shared" si="14"/>
        <v/>
      </c>
      <c r="BU62" s="10" t="str">
        <f t="shared" si="15"/>
        <v/>
      </c>
      <c r="BV62" s="10" t="str">
        <f t="shared" si="16"/>
        <v>x</v>
      </c>
      <c r="BW62" s="10" t="str">
        <f t="shared" si="17"/>
        <v/>
      </c>
      <c r="BX62" s="10" t="s">
        <v>334</v>
      </c>
      <c r="BY62" s="10" t="s">
        <v>334</v>
      </c>
      <c r="BZ62" s="10" t="s">
        <v>217</v>
      </c>
      <c r="CA62" s="10" t="s">
        <v>334</v>
      </c>
      <c r="CB62" s="10" t="s">
        <v>334</v>
      </c>
      <c r="CC62" s="10" t="str">
        <f t="shared" si="29"/>
        <v/>
      </c>
      <c r="CD62" s="10" t="str">
        <f t="shared" si="18"/>
        <v/>
      </c>
      <c r="CE62" s="10" t="str">
        <f t="shared" si="19"/>
        <v>x</v>
      </c>
      <c r="CF62" s="10" t="str">
        <f t="shared" si="20"/>
        <v/>
      </c>
      <c r="CG62" s="10" t="str">
        <f t="shared" si="21"/>
        <v/>
      </c>
      <c r="CH62" s="83" t="str">
        <f>HYPERLINK("[SUMPs_Measures_Selection_Tool_EL_enhanced.xlsx]ΚΑΕ!A1","Access to measure")</f>
        <v>Access to measure</v>
      </c>
    </row>
    <row r="63" spans="1:86" ht="30" customHeight="1" x14ac:dyDescent="0.35">
      <c r="A63" s="25" t="str">
        <f>Σύνοψη_Μέτρων!A66</f>
        <v xml:space="preserve">ΑΦΔ </v>
      </c>
      <c r="B63" s="25" t="str">
        <f>Σύνοψη_Μέτρων!B66</f>
        <v>Αλλαγές στα ωράρια φορτοεκφορτώσεων / διανομές εκτός αιχμής</v>
      </c>
      <c r="C63" s="5" t="str">
        <f>Σύνοψη_Μέτρων!C66</f>
        <v>Ρύθμιση πρόσβασης οχημάτων διανομής σε ώρες αιχμής</v>
      </c>
      <c r="D63" s="10" t="str">
        <f t="shared" si="22"/>
        <v>Ναι</v>
      </c>
      <c r="E63" s="10" t="str">
        <f t="shared" si="0"/>
        <v>Ναι</v>
      </c>
      <c r="F63" s="10" t="str">
        <f t="shared" si="1"/>
        <v>Όχι</v>
      </c>
      <c r="G63" s="10" t="str">
        <f t="shared" si="2"/>
        <v>Όχι</v>
      </c>
      <c r="H63" s="10" t="str">
        <f t="shared" si="3"/>
        <v>Όχι</v>
      </c>
      <c r="I63" s="10" t="str">
        <f t="shared" si="4"/>
        <v>Ναι</v>
      </c>
      <c r="J63" s="10" t="str">
        <f>Σύνοψη_Μέτρων!E66</f>
        <v>x</v>
      </c>
      <c r="K63" s="10" t="str">
        <f>Σύνοψη_Μέτρων!F66</f>
        <v>x</v>
      </c>
      <c r="L63" s="10" t="str">
        <f>Σύνοψη_Μέτρων!G66</f>
        <v xml:space="preserve"> </v>
      </c>
      <c r="M63" s="10" t="str">
        <f>Σύνοψη_Μέτρων!H66</f>
        <v xml:space="preserve"> </v>
      </c>
      <c r="N63" s="10" t="str">
        <f>Σύνοψη_Μέτρων!I66</f>
        <v xml:space="preserve"> </v>
      </c>
      <c r="O63" s="10" t="str">
        <f>Σύνοψη_Μέτρων!J66</f>
        <v>x</v>
      </c>
      <c r="P63" s="10" t="str">
        <f>Σύνοψη_Μέτρων!P66</f>
        <v xml:space="preserve"> </v>
      </c>
      <c r="Q63" s="10" t="str">
        <f>Σύνοψη_Μέτρων!Q66</f>
        <v xml:space="preserve"> </v>
      </c>
      <c r="R63" s="10" t="str">
        <f>Σύνοψη_Μέτρων!R66</f>
        <v xml:space="preserve"> </v>
      </c>
      <c r="S63" s="10" t="str">
        <f>Σύνοψη_Μέτρων!S66</f>
        <v>Μερική</v>
      </c>
      <c r="T63" s="10" t="str">
        <f>Σύνοψη_Μέτρων!T66</f>
        <v xml:space="preserve"> </v>
      </c>
      <c r="U63" s="10" t="str">
        <f>Σύνοψη_Μέτρων!U66</f>
        <v>Ισχυρή</v>
      </c>
      <c r="V63" s="10" t="str">
        <f>Σύνοψη_Μέτρων!V66</f>
        <v xml:space="preserve"> </v>
      </c>
      <c r="W63" s="10" t="str">
        <f>Σύνοψη_Μέτρων!W66</f>
        <v>Ισχυρή</v>
      </c>
      <c r="X63" s="10" t="str">
        <f>Σύνοψη_Μέτρων!X66</f>
        <v xml:space="preserve"> </v>
      </c>
      <c r="Y63" s="10" t="str" cm="1">
        <f t="array" ref="Y63">_xlfn.IFS(P63="Ισχυρή","Ναι",P63="Μερική","Ναι",P63=" ","Όχι")</f>
        <v>Όχι</v>
      </c>
      <c r="Z63" s="10" t="str" cm="1">
        <f t="array" ref="Z63">_xlfn.IFS(Q63="Ισχυρή","Ναι",Q63="Μερική","Ναι",Q63=" ","Όχι")</f>
        <v>Όχι</v>
      </c>
      <c r="AA63" s="10" t="str" cm="1">
        <f t="array" ref="AA63">_xlfn.IFS(R63="Ισχυρή","Ναι",R63="Μερική","Ναι",R63=" ","Όχι")</f>
        <v>Όχι</v>
      </c>
      <c r="AB63" s="10" t="str" cm="1">
        <f t="array" ref="AB63">_xlfn.IFS(S63="Ισχυρή","Ναι",S63="Μερική","Ναι",S63=" ","Όχι")</f>
        <v>Ναι</v>
      </c>
      <c r="AC63" s="10" t="str" cm="1">
        <f t="array" ref="AC63">_xlfn.IFS(T63="Ισχυρή","Ναι",T63="Μερική","Ναι",T63=" ","Όχι")</f>
        <v>Όχι</v>
      </c>
      <c r="AD63" s="10" t="str" cm="1">
        <f t="array" ref="AD63">_xlfn.IFS(U63="Ισχυρή","Ναι",U63="Μερική","Ναι",U63=" ","Όχι")</f>
        <v>Ναι</v>
      </c>
      <c r="AE63" s="10" t="str" cm="1">
        <f t="array" ref="AE63">_xlfn.IFS(V63="Ισχυρή","Ναι",V63="Μερική","Ναι",V63=" ","Όχι")</f>
        <v>Όχι</v>
      </c>
      <c r="AF63" s="10" t="str" cm="1">
        <f t="array" ref="AF63">_xlfn.IFS(W63="Ισχυρή","Ναι",W63="Μερική","Ναι",W63=" ","Όχι")</f>
        <v>Ναι</v>
      </c>
      <c r="AG63" s="10" t="str" cm="1">
        <f t="array" ref="AG63">_xlfn.IFS(X63="Ισχυρή","Ναι",X63="Μερική","Ναι",X63=" ","Όχι")</f>
        <v>Όχι</v>
      </c>
      <c r="AH63" s="10" t="str">
        <f>Σύνοψη_Μέτρων!Y66</f>
        <v xml:space="preserve"> </v>
      </c>
      <c r="AI63" s="10" t="str">
        <f>Σύνοψη_Μέτρων!Z66</f>
        <v xml:space="preserve"> </v>
      </c>
      <c r="AJ63" s="10" t="str">
        <f>Σύνοψη_Μέτρων!AA66</f>
        <v xml:space="preserve"> </v>
      </c>
      <c r="AK63" s="10" t="s">
        <v>159</v>
      </c>
      <c r="AL63" s="10" t="str" cm="1">
        <f t="array" ref="AL63">_xlfn.IFS(AH63="Ισχυρή","Ναι",AH63="Μερική","Ναι",AH63=" ","Όχι")</f>
        <v>Όχι</v>
      </c>
      <c r="AM63" s="10" t="str" cm="1">
        <f t="array" ref="AM63">_xlfn.IFS(AI63="Ισχυρή","Ναι",AI63="Μερική","Ναι",AI63=" ","Όχι")</f>
        <v>Όχι</v>
      </c>
      <c r="AN63" s="10" t="str" cm="1">
        <f t="array" ref="AN63">_xlfn.IFS(AJ63="Ισχυρή","Ναι",AJ63="Μερική","Ναι",AJ63=" ","Όχι")</f>
        <v>Όχι</v>
      </c>
      <c r="AO63" s="10" t="str" cm="1">
        <f t="array" ref="AO63">_xlfn.IFS(AK63="Ισχυρή","Ναι",AK63="Μερική","Ναι",AK63=" ","Όχι")</f>
        <v>Όχι</v>
      </c>
      <c r="AP63" s="10" t="s">
        <v>334</v>
      </c>
      <c r="AQ63" s="10" t="s">
        <v>217</v>
      </c>
      <c r="AR63" s="10" t="s">
        <v>334</v>
      </c>
      <c r="AS63" s="10" t="s">
        <v>217</v>
      </c>
      <c r="AT63" s="10" t="s">
        <v>334</v>
      </c>
      <c r="AU63" s="10" t="str">
        <f t="shared" si="25"/>
        <v/>
      </c>
      <c r="AV63" s="10" t="str">
        <f t="shared" si="5"/>
        <v>x</v>
      </c>
      <c r="AW63" s="10" t="str">
        <f t="shared" si="6"/>
        <v/>
      </c>
      <c r="AX63" s="10" t="str">
        <f t="shared" si="7"/>
        <v>x</v>
      </c>
      <c r="AY63" s="10" t="str">
        <f t="shared" si="8"/>
        <v/>
      </c>
      <c r="AZ63" s="10" t="s">
        <v>334</v>
      </c>
      <c r="BA63" s="10" t="s">
        <v>217</v>
      </c>
      <c r="BB63" s="10" t="str">
        <f t="shared" si="26"/>
        <v/>
      </c>
      <c r="BC63" s="10" t="str">
        <f t="shared" si="9"/>
        <v>x</v>
      </c>
      <c r="BD63" s="10" t="s">
        <v>334</v>
      </c>
      <c r="BE63" s="10" t="s">
        <v>217</v>
      </c>
      <c r="BF63" s="10" t="s">
        <v>334</v>
      </c>
      <c r="BG63" s="10" t="s">
        <v>334</v>
      </c>
      <c r="BH63" s="10" t="s">
        <v>334</v>
      </c>
      <c r="BI63" s="10" t="str">
        <f t="shared" si="27"/>
        <v/>
      </c>
      <c r="BJ63" s="10" t="str">
        <f t="shared" si="10"/>
        <v>x</v>
      </c>
      <c r="BK63" s="10" t="str">
        <f t="shared" si="11"/>
        <v/>
      </c>
      <c r="BL63" s="10" t="str">
        <f t="shared" si="12"/>
        <v/>
      </c>
      <c r="BM63" s="10" t="str">
        <f t="shared" si="13"/>
        <v/>
      </c>
      <c r="BN63" s="10" t="s">
        <v>334</v>
      </c>
      <c r="BO63" s="10" t="s">
        <v>217</v>
      </c>
      <c r="BP63" s="10" t="s">
        <v>334</v>
      </c>
      <c r="BQ63" s="10" t="s">
        <v>334</v>
      </c>
      <c r="BR63" s="10" t="s">
        <v>334</v>
      </c>
      <c r="BS63" s="10" t="str">
        <f t="shared" si="28"/>
        <v/>
      </c>
      <c r="BT63" s="10" t="str">
        <f t="shared" si="14"/>
        <v>x</v>
      </c>
      <c r="BU63" s="10" t="str">
        <f t="shared" si="15"/>
        <v/>
      </c>
      <c r="BV63" s="10" t="str">
        <f t="shared" si="16"/>
        <v/>
      </c>
      <c r="BW63" s="10" t="str">
        <f t="shared" si="17"/>
        <v/>
      </c>
      <c r="BX63" s="10" t="s">
        <v>334</v>
      </c>
      <c r="BY63" s="10" t="s">
        <v>217</v>
      </c>
      <c r="BZ63" s="10" t="s">
        <v>334</v>
      </c>
      <c r="CA63" s="10" t="s">
        <v>334</v>
      </c>
      <c r="CB63" s="10" t="s">
        <v>334</v>
      </c>
      <c r="CC63" s="10" t="str">
        <f t="shared" si="29"/>
        <v/>
      </c>
      <c r="CD63" s="10" t="str">
        <f t="shared" si="18"/>
        <v>x</v>
      </c>
      <c r="CE63" s="10" t="str">
        <f t="shared" si="19"/>
        <v/>
      </c>
      <c r="CF63" s="10" t="str">
        <f t="shared" si="20"/>
        <v/>
      </c>
      <c r="CG63" s="10" t="str">
        <f t="shared" si="21"/>
        <v/>
      </c>
      <c r="CH63" s="83" t="str">
        <f>HYPERLINK("[SUMPs_Measures_Selection_Tool_EL_enhanced.xlsx]ΑΦΔ!A1","Access to measure")</f>
        <v>Access to measure</v>
      </c>
    </row>
    <row r="64" spans="1:86" ht="30" customHeight="1" x14ac:dyDescent="0.35">
      <c r="A64" s="25" t="str">
        <f>A63</f>
        <v xml:space="preserve">ΑΦΔ </v>
      </c>
      <c r="B64" s="25" t="str">
        <f>B63</f>
        <v>Αλλαγές στα ωράρια φορτοεκφορτώσεων / διανομές εκτός αιχμής</v>
      </c>
      <c r="C64" s="5" t="str">
        <f>Σύνοψη_Μέτρων!C67</f>
        <v xml:space="preserve">Παροχή κινήτρων στους παραλήπτες εμπορευμάτων </v>
      </c>
      <c r="D64" s="10" t="str">
        <f t="shared" si="22"/>
        <v>Ναι</v>
      </c>
      <c r="E64" s="10" t="str">
        <f t="shared" si="0"/>
        <v>Ναι</v>
      </c>
      <c r="F64" s="10" t="str">
        <f t="shared" si="1"/>
        <v>Όχι</v>
      </c>
      <c r="G64" s="10" t="str">
        <f t="shared" si="2"/>
        <v>Όχι</v>
      </c>
      <c r="H64" s="10" t="str">
        <f t="shared" si="3"/>
        <v>Όχι</v>
      </c>
      <c r="I64" s="10" t="str">
        <f t="shared" si="4"/>
        <v>Ναι</v>
      </c>
      <c r="J64" s="10" t="str">
        <f>Σύνοψη_Μέτρων!E67</f>
        <v>x</v>
      </c>
      <c r="K64" s="10" t="str">
        <f>Σύνοψη_Μέτρων!F67</f>
        <v>x</v>
      </c>
      <c r="L64" s="10" t="str">
        <f>Σύνοψη_Μέτρων!G67</f>
        <v xml:space="preserve"> </v>
      </c>
      <c r="M64" s="10" t="str">
        <f>Σύνοψη_Μέτρων!H67</f>
        <v xml:space="preserve"> </v>
      </c>
      <c r="N64" s="10" t="str">
        <f>Σύνοψη_Μέτρων!I67</f>
        <v xml:space="preserve"> </v>
      </c>
      <c r="O64" s="10" t="str">
        <f>Σύνοψη_Μέτρων!J67</f>
        <v>x</v>
      </c>
      <c r="P64" s="10" t="str">
        <f t="shared" ref="P64:P65" si="250">P63</f>
        <v xml:space="preserve"> </v>
      </c>
      <c r="Q64" s="10" t="str">
        <f t="shared" ref="Q64:Q65" si="251">Q63</f>
        <v xml:space="preserve"> </v>
      </c>
      <c r="R64" s="10" t="str">
        <f t="shared" ref="R64:R65" si="252">R63</f>
        <v xml:space="preserve"> </v>
      </c>
      <c r="S64" s="10" t="str">
        <f t="shared" ref="S64:S65" si="253">S63</f>
        <v>Μερική</v>
      </c>
      <c r="T64" s="10" t="str">
        <f t="shared" ref="T64:T65" si="254">T63</f>
        <v xml:space="preserve"> </v>
      </c>
      <c r="U64" s="10" t="str">
        <f t="shared" ref="U64:U65" si="255">U63</f>
        <v>Ισχυρή</v>
      </c>
      <c r="V64" s="10" t="str">
        <f t="shared" ref="V64:V65" si="256">V63</f>
        <v xml:space="preserve"> </v>
      </c>
      <c r="W64" s="10" t="str">
        <f t="shared" ref="W64:W65" si="257">W63</f>
        <v>Ισχυρή</v>
      </c>
      <c r="X64" s="10" t="str">
        <f t="shared" ref="X64:X65" si="258">X63</f>
        <v xml:space="preserve"> </v>
      </c>
      <c r="Y64" s="10" t="str" cm="1">
        <f t="array" ref="Y64">_xlfn.IFS(P64="Ισχυρή","Ναι",P64="Μερική","Ναι",P64=" ","Όχι")</f>
        <v>Όχι</v>
      </c>
      <c r="Z64" s="10" t="str" cm="1">
        <f t="array" ref="Z64">_xlfn.IFS(Q64="Ισχυρή","Ναι",Q64="Μερική","Ναι",Q64=" ","Όχι")</f>
        <v>Όχι</v>
      </c>
      <c r="AA64" s="10" t="str" cm="1">
        <f t="array" ref="AA64">_xlfn.IFS(R64="Ισχυρή","Ναι",R64="Μερική","Ναι",R64=" ","Όχι")</f>
        <v>Όχι</v>
      </c>
      <c r="AB64" s="10" t="str" cm="1">
        <f t="array" ref="AB64">_xlfn.IFS(S64="Ισχυρή","Ναι",S64="Μερική","Ναι",S64=" ","Όχι")</f>
        <v>Ναι</v>
      </c>
      <c r="AC64" s="10" t="str" cm="1">
        <f t="array" ref="AC64">_xlfn.IFS(T64="Ισχυρή","Ναι",T64="Μερική","Ναι",T64=" ","Όχι")</f>
        <v>Όχι</v>
      </c>
      <c r="AD64" s="10" t="str" cm="1">
        <f t="array" ref="AD64">_xlfn.IFS(U64="Ισχυρή","Ναι",U64="Μερική","Ναι",U64=" ","Όχι")</f>
        <v>Ναι</v>
      </c>
      <c r="AE64" s="10" t="str" cm="1">
        <f t="array" ref="AE64">_xlfn.IFS(V64="Ισχυρή","Ναι",V64="Μερική","Ναι",V64=" ","Όχι")</f>
        <v>Όχι</v>
      </c>
      <c r="AF64" s="10" t="str" cm="1">
        <f t="array" ref="AF64">_xlfn.IFS(W64="Ισχυρή","Ναι",W64="Μερική","Ναι",W64=" ","Όχι")</f>
        <v>Ναι</v>
      </c>
      <c r="AG64" s="10" t="str" cm="1">
        <f t="array" ref="AG64">_xlfn.IFS(X64="Ισχυρή","Ναι",X64="Μερική","Ναι",X64=" ","Όχι")</f>
        <v>Όχι</v>
      </c>
      <c r="AH64" s="10" t="str">
        <f t="shared" ref="AH64:AH65" si="259">AH63</f>
        <v xml:space="preserve"> </v>
      </c>
      <c r="AI64" s="10" t="str">
        <f t="shared" ref="AI64:AI65" si="260">AI63</f>
        <v xml:space="preserve"> </v>
      </c>
      <c r="AJ64" s="10" t="str">
        <f t="shared" ref="AJ64:AJ65" si="261">AJ63</f>
        <v xml:space="preserve"> </v>
      </c>
      <c r="AK64" s="10" t="s">
        <v>159</v>
      </c>
      <c r="AL64" s="10" t="str" cm="1">
        <f t="array" ref="AL64">_xlfn.IFS(AH64="Ισχυρή","Ναι",AH64="Μερική","Ναι",AH64=" ","Όχι")</f>
        <v>Όχι</v>
      </c>
      <c r="AM64" s="10" t="str" cm="1">
        <f t="array" ref="AM64">_xlfn.IFS(AI64="Ισχυρή","Ναι",AI64="Μερική","Ναι",AI64=" ","Όχι")</f>
        <v>Όχι</v>
      </c>
      <c r="AN64" s="10" t="str" cm="1">
        <f t="array" ref="AN64">_xlfn.IFS(AJ64="Ισχυρή","Ναι",AJ64="Μερική","Ναι",AJ64=" ","Όχι")</f>
        <v>Όχι</v>
      </c>
      <c r="AO64" s="10" t="str" cm="1">
        <f t="array" ref="AO64">_xlfn.IFS(AK64="Ισχυρή","Ναι",AK64="Μερική","Ναι",AK64=" ","Όχι")</f>
        <v>Όχι</v>
      </c>
      <c r="AP64" s="10" t="s">
        <v>334</v>
      </c>
      <c r="AQ64" s="10" t="s">
        <v>217</v>
      </c>
      <c r="AR64" s="10" t="s">
        <v>334</v>
      </c>
      <c r="AS64" s="10" t="s">
        <v>217</v>
      </c>
      <c r="AT64" s="10" t="s">
        <v>334</v>
      </c>
      <c r="AU64" s="10" t="str">
        <f t="shared" si="25"/>
        <v/>
      </c>
      <c r="AV64" s="10" t="str">
        <f t="shared" si="5"/>
        <v>x</v>
      </c>
      <c r="AW64" s="10" t="str">
        <f t="shared" si="6"/>
        <v/>
      </c>
      <c r="AX64" s="10" t="str">
        <f t="shared" si="7"/>
        <v>x</v>
      </c>
      <c r="AY64" s="10" t="str">
        <f t="shared" si="8"/>
        <v/>
      </c>
      <c r="AZ64" s="10" t="s">
        <v>334</v>
      </c>
      <c r="BA64" s="10" t="s">
        <v>217</v>
      </c>
      <c r="BB64" s="10" t="str">
        <f t="shared" si="26"/>
        <v/>
      </c>
      <c r="BC64" s="10" t="str">
        <f t="shared" si="9"/>
        <v>x</v>
      </c>
      <c r="BD64" s="10" t="s">
        <v>334</v>
      </c>
      <c r="BE64" s="10" t="s">
        <v>217</v>
      </c>
      <c r="BF64" s="10" t="s">
        <v>334</v>
      </c>
      <c r="BG64" s="10" t="s">
        <v>334</v>
      </c>
      <c r="BH64" s="10" t="s">
        <v>334</v>
      </c>
      <c r="BI64" s="10" t="str">
        <f t="shared" si="27"/>
        <v/>
      </c>
      <c r="BJ64" s="10" t="str">
        <f t="shared" si="10"/>
        <v>x</v>
      </c>
      <c r="BK64" s="10" t="str">
        <f t="shared" si="11"/>
        <v/>
      </c>
      <c r="BL64" s="10" t="str">
        <f t="shared" si="12"/>
        <v/>
      </c>
      <c r="BM64" s="10" t="str">
        <f t="shared" si="13"/>
        <v/>
      </c>
      <c r="BN64" s="10" t="s">
        <v>334</v>
      </c>
      <c r="BO64" s="10" t="s">
        <v>217</v>
      </c>
      <c r="BP64" s="10" t="s">
        <v>334</v>
      </c>
      <c r="BQ64" s="10" t="s">
        <v>334</v>
      </c>
      <c r="BR64" s="10" t="s">
        <v>334</v>
      </c>
      <c r="BS64" s="10" t="str">
        <f t="shared" si="28"/>
        <v/>
      </c>
      <c r="BT64" s="10" t="str">
        <f t="shared" si="14"/>
        <v>x</v>
      </c>
      <c r="BU64" s="10" t="str">
        <f t="shared" si="15"/>
        <v/>
      </c>
      <c r="BV64" s="10" t="str">
        <f t="shared" si="16"/>
        <v/>
      </c>
      <c r="BW64" s="10" t="str">
        <f t="shared" si="17"/>
        <v/>
      </c>
      <c r="BX64" s="10" t="s">
        <v>334</v>
      </c>
      <c r="BY64" s="10" t="s">
        <v>217</v>
      </c>
      <c r="BZ64" s="10" t="s">
        <v>334</v>
      </c>
      <c r="CA64" s="10" t="s">
        <v>334</v>
      </c>
      <c r="CB64" s="10" t="s">
        <v>334</v>
      </c>
      <c r="CC64" s="10" t="str">
        <f t="shared" si="29"/>
        <v/>
      </c>
      <c r="CD64" s="10" t="str">
        <f t="shared" si="18"/>
        <v>x</v>
      </c>
      <c r="CE64" s="10" t="str">
        <f t="shared" si="19"/>
        <v/>
      </c>
      <c r="CF64" s="10" t="str">
        <f t="shared" si="20"/>
        <v/>
      </c>
      <c r="CG64" s="10" t="str">
        <f t="shared" si="21"/>
        <v/>
      </c>
      <c r="CH64" s="83" t="str">
        <f>HYPERLINK("[SUMPs_Measures_Selection_Tool_EL_enhanced.xlsx]ΑΦΔ!A1","Access to measure")</f>
        <v>Access to measure</v>
      </c>
    </row>
    <row r="65" spans="1:86" ht="30" customHeight="1" x14ac:dyDescent="0.35">
      <c r="A65" s="25" t="str">
        <f>A64</f>
        <v xml:space="preserve">ΑΦΔ </v>
      </c>
      <c r="B65" s="25" t="str">
        <f>B64</f>
        <v>Αλλαγές στα ωράρια φορτοεκφορτώσεων / διανομές εκτός αιχμής</v>
      </c>
      <c r="C65" s="5" t="str">
        <f>Σύνοψη_Μέτρων!C68</f>
        <v xml:space="preserve">Ευαισθητοποίηση ενδιαφερομένων για τις εμπορευματικές μεταφορές </v>
      </c>
      <c r="D65" s="10" t="str">
        <f t="shared" si="22"/>
        <v>Ναι</v>
      </c>
      <c r="E65" s="10" t="str">
        <f t="shared" si="0"/>
        <v>Ναι</v>
      </c>
      <c r="F65" s="10" t="str">
        <f t="shared" si="1"/>
        <v>Όχι</v>
      </c>
      <c r="G65" s="10" t="str">
        <f t="shared" si="2"/>
        <v>Όχι</v>
      </c>
      <c r="H65" s="10" t="str">
        <f t="shared" si="3"/>
        <v>Όχι</v>
      </c>
      <c r="I65" s="10" t="str">
        <f t="shared" si="4"/>
        <v>Ναι</v>
      </c>
      <c r="J65" s="10" t="str">
        <f>Σύνοψη_Μέτρων!E68</f>
        <v>x</v>
      </c>
      <c r="K65" s="10" t="str">
        <f>Σύνοψη_Μέτρων!F68</f>
        <v>x</v>
      </c>
      <c r="L65" s="10" t="str">
        <f>Σύνοψη_Μέτρων!G68</f>
        <v xml:space="preserve"> </v>
      </c>
      <c r="M65" s="10" t="str">
        <f>Σύνοψη_Μέτρων!H68</f>
        <v xml:space="preserve"> </v>
      </c>
      <c r="N65" s="10" t="str">
        <f>Σύνοψη_Μέτρων!I68</f>
        <v xml:space="preserve"> </v>
      </c>
      <c r="O65" s="10" t="str">
        <f>Σύνοψη_Μέτρων!J68</f>
        <v>x</v>
      </c>
      <c r="P65" s="10" t="str">
        <f t="shared" si="250"/>
        <v xml:space="preserve"> </v>
      </c>
      <c r="Q65" s="10" t="str">
        <f t="shared" si="251"/>
        <v xml:space="preserve"> </v>
      </c>
      <c r="R65" s="10" t="str">
        <f t="shared" si="252"/>
        <v xml:space="preserve"> </v>
      </c>
      <c r="S65" s="10" t="str">
        <f t="shared" si="253"/>
        <v>Μερική</v>
      </c>
      <c r="T65" s="10" t="str">
        <f t="shared" si="254"/>
        <v xml:space="preserve"> </v>
      </c>
      <c r="U65" s="10" t="str">
        <f t="shared" si="255"/>
        <v>Ισχυρή</v>
      </c>
      <c r="V65" s="10" t="str">
        <f t="shared" si="256"/>
        <v xml:space="preserve"> </v>
      </c>
      <c r="W65" s="10" t="str">
        <f t="shared" si="257"/>
        <v>Ισχυρή</v>
      </c>
      <c r="X65" s="10" t="str">
        <f t="shared" si="258"/>
        <v xml:space="preserve"> </v>
      </c>
      <c r="Y65" s="10" t="str" cm="1">
        <f t="array" ref="Y65">_xlfn.IFS(P65="Ισχυρή","Ναι",P65="Μερική","Ναι",P65=" ","Όχι")</f>
        <v>Όχι</v>
      </c>
      <c r="Z65" s="10" t="str" cm="1">
        <f t="array" ref="Z65">_xlfn.IFS(Q65="Ισχυρή","Ναι",Q65="Μερική","Ναι",Q65=" ","Όχι")</f>
        <v>Όχι</v>
      </c>
      <c r="AA65" s="10" t="str" cm="1">
        <f t="array" ref="AA65">_xlfn.IFS(R65="Ισχυρή","Ναι",R65="Μερική","Ναι",R65=" ","Όχι")</f>
        <v>Όχι</v>
      </c>
      <c r="AB65" s="10" t="str" cm="1">
        <f t="array" ref="AB65">_xlfn.IFS(S65="Ισχυρή","Ναι",S65="Μερική","Ναι",S65=" ","Όχι")</f>
        <v>Ναι</v>
      </c>
      <c r="AC65" s="10" t="str" cm="1">
        <f t="array" ref="AC65">_xlfn.IFS(T65="Ισχυρή","Ναι",T65="Μερική","Ναι",T65=" ","Όχι")</f>
        <v>Όχι</v>
      </c>
      <c r="AD65" s="10" t="str" cm="1">
        <f t="array" ref="AD65">_xlfn.IFS(U65="Ισχυρή","Ναι",U65="Μερική","Ναι",U65=" ","Όχι")</f>
        <v>Ναι</v>
      </c>
      <c r="AE65" s="10" t="str" cm="1">
        <f t="array" ref="AE65">_xlfn.IFS(V65="Ισχυρή","Ναι",V65="Μερική","Ναι",V65=" ","Όχι")</f>
        <v>Όχι</v>
      </c>
      <c r="AF65" s="10" t="str" cm="1">
        <f t="array" ref="AF65">_xlfn.IFS(W65="Ισχυρή","Ναι",W65="Μερική","Ναι",W65=" ","Όχι")</f>
        <v>Ναι</v>
      </c>
      <c r="AG65" s="10" t="str" cm="1">
        <f t="array" ref="AG65">_xlfn.IFS(X65="Ισχυρή","Ναι",X65="Μερική","Ναι",X65=" ","Όχι")</f>
        <v>Όχι</v>
      </c>
      <c r="AH65" s="10" t="str">
        <f t="shared" si="259"/>
        <v xml:space="preserve"> </v>
      </c>
      <c r="AI65" s="10" t="str">
        <f t="shared" si="260"/>
        <v xml:space="preserve"> </v>
      </c>
      <c r="AJ65" s="10" t="str">
        <f t="shared" si="261"/>
        <v xml:space="preserve"> </v>
      </c>
      <c r="AK65" s="10" t="s">
        <v>159</v>
      </c>
      <c r="AL65" s="10" t="str" cm="1">
        <f t="array" ref="AL65">_xlfn.IFS(AH65="Ισχυρή","Ναι",AH65="Μερική","Ναι",AH65=" ","Όχι")</f>
        <v>Όχι</v>
      </c>
      <c r="AM65" s="10" t="str" cm="1">
        <f t="array" ref="AM65">_xlfn.IFS(AI65="Ισχυρή","Ναι",AI65="Μερική","Ναι",AI65=" ","Όχι")</f>
        <v>Όχι</v>
      </c>
      <c r="AN65" s="10" t="str" cm="1">
        <f t="array" ref="AN65">_xlfn.IFS(AJ65="Ισχυρή","Ναι",AJ65="Μερική","Ναι",AJ65=" ","Όχι")</f>
        <v>Όχι</v>
      </c>
      <c r="AO65" s="10" t="str" cm="1">
        <f t="array" ref="AO65">_xlfn.IFS(AK65="Ισχυρή","Ναι",AK65="Μερική","Ναι",AK65=" ","Όχι")</f>
        <v>Όχι</v>
      </c>
      <c r="AP65" s="10" t="s">
        <v>334</v>
      </c>
      <c r="AQ65" s="10" t="s">
        <v>217</v>
      </c>
      <c r="AR65" s="10" t="s">
        <v>334</v>
      </c>
      <c r="AS65" s="10" t="s">
        <v>217</v>
      </c>
      <c r="AT65" s="10" t="s">
        <v>334</v>
      </c>
      <c r="AU65" s="10" t="str">
        <f t="shared" si="25"/>
        <v/>
      </c>
      <c r="AV65" s="10" t="str">
        <f t="shared" si="5"/>
        <v>x</v>
      </c>
      <c r="AW65" s="10" t="str">
        <f t="shared" si="6"/>
        <v/>
      </c>
      <c r="AX65" s="10" t="str">
        <f t="shared" si="7"/>
        <v>x</v>
      </c>
      <c r="AY65" s="10" t="str">
        <f t="shared" si="8"/>
        <v/>
      </c>
      <c r="AZ65" s="10" t="s">
        <v>334</v>
      </c>
      <c r="BA65" s="10" t="s">
        <v>217</v>
      </c>
      <c r="BB65" s="10" t="str">
        <f t="shared" si="26"/>
        <v/>
      </c>
      <c r="BC65" s="10" t="str">
        <f t="shared" si="9"/>
        <v>x</v>
      </c>
      <c r="BD65" s="10" t="s">
        <v>334</v>
      </c>
      <c r="BE65" s="10" t="s">
        <v>217</v>
      </c>
      <c r="BF65" s="10" t="s">
        <v>334</v>
      </c>
      <c r="BG65" s="10" t="s">
        <v>334</v>
      </c>
      <c r="BH65" s="10" t="s">
        <v>334</v>
      </c>
      <c r="BI65" s="10" t="str">
        <f t="shared" si="27"/>
        <v/>
      </c>
      <c r="BJ65" s="10" t="str">
        <f t="shared" si="10"/>
        <v>x</v>
      </c>
      <c r="BK65" s="10" t="str">
        <f t="shared" si="11"/>
        <v/>
      </c>
      <c r="BL65" s="10" t="str">
        <f t="shared" si="12"/>
        <v/>
      </c>
      <c r="BM65" s="10" t="str">
        <f t="shared" si="13"/>
        <v/>
      </c>
      <c r="BN65" s="10" t="s">
        <v>334</v>
      </c>
      <c r="BO65" s="10" t="s">
        <v>217</v>
      </c>
      <c r="BP65" s="10" t="s">
        <v>334</v>
      </c>
      <c r="BQ65" s="10" t="s">
        <v>334</v>
      </c>
      <c r="BR65" s="10" t="s">
        <v>334</v>
      </c>
      <c r="BS65" s="10" t="str">
        <f t="shared" si="28"/>
        <v/>
      </c>
      <c r="BT65" s="10" t="str">
        <f t="shared" si="14"/>
        <v>x</v>
      </c>
      <c r="BU65" s="10" t="str">
        <f t="shared" si="15"/>
        <v/>
      </c>
      <c r="BV65" s="10" t="str">
        <f t="shared" si="16"/>
        <v/>
      </c>
      <c r="BW65" s="10" t="str">
        <f t="shared" si="17"/>
        <v/>
      </c>
      <c r="BX65" s="10" t="s">
        <v>334</v>
      </c>
      <c r="BY65" s="10" t="s">
        <v>217</v>
      </c>
      <c r="BZ65" s="10" t="s">
        <v>334</v>
      </c>
      <c r="CA65" s="10" t="s">
        <v>334</v>
      </c>
      <c r="CB65" s="10" t="s">
        <v>334</v>
      </c>
      <c r="CC65" s="10" t="str">
        <f t="shared" si="29"/>
        <v/>
      </c>
      <c r="CD65" s="10" t="str">
        <f t="shared" si="18"/>
        <v>x</v>
      </c>
      <c r="CE65" s="10" t="str">
        <f t="shared" si="19"/>
        <v/>
      </c>
      <c r="CF65" s="10" t="str">
        <f t="shared" si="20"/>
        <v/>
      </c>
      <c r="CG65" s="10" t="str">
        <f t="shared" si="21"/>
        <v/>
      </c>
      <c r="CH65" s="83" t="str">
        <f>HYPERLINK("[SUMPs_Measures_Selection_Tool_EL_enhanced.xlsx]ΑΦΔ!A1","Access to measure")</f>
        <v>Access to measure</v>
      </c>
    </row>
    <row r="66" spans="1:86" ht="30" customHeight="1" x14ac:dyDescent="0.35">
      <c r="A66" s="25" t="str">
        <f>Σύνοψη_Μέτρων!A69</f>
        <v>ΟΚΟ</v>
      </c>
      <c r="B66" s="25" t="str">
        <f>Σύνοψη_Μέτρων!B69</f>
        <v>Οικολογική οδήγηση</v>
      </c>
      <c r="C66" s="5" t="str">
        <f>Σύνοψη_Μέτρων!C69</f>
        <v>Εκστρατείες ευαισθητοποίησης και κατάρτισης</v>
      </c>
      <c r="D66" s="10" t="str">
        <f t="shared" si="22"/>
        <v>Ναι</v>
      </c>
      <c r="E66" s="10" t="str">
        <f t="shared" si="0"/>
        <v>Ναι</v>
      </c>
      <c r="F66" s="10" t="str">
        <f t="shared" si="1"/>
        <v>Ναι</v>
      </c>
      <c r="G66" s="10" t="str">
        <f t="shared" si="2"/>
        <v>Ναι</v>
      </c>
      <c r="H66" s="10" t="str">
        <f t="shared" si="3"/>
        <v>Ναι</v>
      </c>
      <c r="I66" s="10" t="str">
        <f t="shared" si="4"/>
        <v>Ναι</v>
      </c>
      <c r="J66" s="10" t="str">
        <f>Σύνοψη_Μέτρων!E69</f>
        <v>x</v>
      </c>
      <c r="K66" s="10" t="str">
        <f>Σύνοψη_Μέτρων!F69</f>
        <v>x</v>
      </c>
      <c r="L66" s="10" t="str">
        <f>Σύνοψη_Μέτρων!G69</f>
        <v>x</v>
      </c>
      <c r="M66" s="10" t="str">
        <f>Σύνοψη_Μέτρων!H69</f>
        <v>x</v>
      </c>
      <c r="N66" s="10" t="str">
        <f>Σύνοψη_Μέτρων!I69</f>
        <v>x</v>
      </c>
      <c r="O66" s="10" t="str">
        <f>Σύνοψη_Μέτρων!J69</f>
        <v>x</v>
      </c>
      <c r="P66" s="10" t="str">
        <f>Σύνοψη_Μέτρων!P69</f>
        <v xml:space="preserve"> </v>
      </c>
      <c r="Q66" s="10" t="str">
        <f>Σύνοψη_Μέτρων!Q69</f>
        <v xml:space="preserve"> </v>
      </c>
      <c r="R66" s="10" t="str">
        <f>Σύνοψη_Μέτρων!R69</f>
        <v xml:space="preserve"> </v>
      </c>
      <c r="S66" s="10" t="str">
        <f>Σύνοψη_Μέτρων!S69</f>
        <v xml:space="preserve"> </v>
      </c>
      <c r="T66" s="10" t="str">
        <f>Σύνοψη_Μέτρων!T69</f>
        <v>Μερική</v>
      </c>
      <c r="U66" s="10" t="str">
        <f>Σύνοψη_Μέτρων!U69</f>
        <v xml:space="preserve"> </v>
      </c>
      <c r="V66" s="10" t="str">
        <f>Σύνοψη_Μέτρων!V69</f>
        <v xml:space="preserve"> </v>
      </c>
      <c r="W66" s="10" t="str">
        <f>Σύνοψη_Μέτρων!W69</f>
        <v>Ισχυρή</v>
      </c>
      <c r="X66" s="10" t="str">
        <f>Σύνοψη_Μέτρων!X69</f>
        <v xml:space="preserve"> </v>
      </c>
      <c r="Y66" s="10" t="str" cm="1">
        <f t="array" ref="Y66">_xlfn.IFS(P66="Ισχυρή","Ναι",P66="Μερική","Ναι",P66=" ","Όχι")</f>
        <v>Όχι</v>
      </c>
      <c r="Z66" s="10" t="str" cm="1">
        <f t="array" ref="Z66">_xlfn.IFS(Q66="Ισχυρή","Ναι",Q66="Μερική","Ναι",Q66=" ","Όχι")</f>
        <v>Όχι</v>
      </c>
      <c r="AA66" s="10" t="str" cm="1">
        <f t="array" ref="AA66">_xlfn.IFS(R66="Ισχυρή","Ναι",R66="Μερική","Ναι",R66=" ","Όχι")</f>
        <v>Όχι</v>
      </c>
      <c r="AB66" s="10" t="str" cm="1">
        <f t="array" ref="AB66">_xlfn.IFS(S66="Ισχυρή","Ναι",S66="Μερική","Ναι",S66=" ","Όχι")</f>
        <v>Όχι</v>
      </c>
      <c r="AC66" s="10" t="str" cm="1">
        <f t="array" ref="AC66">_xlfn.IFS(T66="Ισχυρή","Ναι",T66="Μερική","Ναι",T66=" ","Όχι")</f>
        <v>Ναι</v>
      </c>
      <c r="AD66" s="10" t="str" cm="1">
        <f t="array" ref="AD66">_xlfn.IFS(U66="Ισχυρή","Ναι",U66="Μερική","Ναι",U66=" ","Όχι")</f>
        <v>Όχι</v>
      </c>
      <c r="AE66" s="10" t="str" cm="1">
        <f t="array" ref="AE66">_xlfn.IFS(V66="Ισχυρή","Ναι",V66="Μερική","Ναι",V66=" ","Όχι")</f>
        <v>Όχι</v>
      </c>
      <c r="AF66" s="10" t="str" cm="1">
        <f t="array" ref="AF66">_xlfn.IFS(W66="Ισχυρή","Ναι",W66="Μερική","Ναι",W66=" ","Όχι")</f>
        <v>Ναι</v>
      </c>
      <c r="AG66" s="10" t="str" cm="1">
        <f t="array" ref="AG66">_xlfn.IFS(X66="Ισχυρή","Ναι",X66="Μερική","Ναι",X66=" ","Όχι")</f>
        <v>Όχι</v>
      </c>
      <c r="AH66" s="10" t="str">
        <f>Σύνοψη_Μέτρων!Y69</f>
        <v xml:space="preserve"> </v>
      </c>
      <c r="AI66" s="10" t="str">
        <f>Σύνοψη_Μέτρων!Z69</f>
        <v>Ισχυρή</v>
      </c>
      <c r="AJ66" s="10" t="str">
        <f>Σύνοψη_Μέτρων!AA69</f>
        <v xml:space="preserve"> </v>
      </c>
      <c r="AK66" s="10" t="str">
        <f>Σύνοψη_Μέτρων!AB69</f>
        <v>Μερική</v>
      </c>
      <c r="AL66" s="10" t="str" cm="1">
        <f t="array" ref="AL66">_xlfn.IFS(AH66="Ισχυρή","Ναι",AH66="Μερική","Ναι",AH66=" ","Όχι")</f>
        <v>Όχι</v>
      </c>
      <c r="AM66" s="10" t="str" cm="1">
        <f t="array" ref="AM66">_xlfn.IFS(AI66="Ισχυρή","Ναι",AI66="Μερική","Ναι",AI66=" ","Όχι")</f>
        <v>Ναι</v>
      </c>
      <c r="AN66" s="10" t="str" cm="1">
        <f t="array" ref="AN66">_xlfn.IFS(AJ66="Ισχυρή","Ναι",AJ66="Μερική","Ναι",AJ66=" ","Όχι")</f>
        <v>Όχι</v>
      </c>
      <c r="AO66" s="10" t="str" cm="1">
        <f t="array" ref="AO66">_xlfn.IFS(AK66="Ισχυρή","Ναι",AK66="Μερική","Ναι",AK66=" ","Όχι")</f>
        <v>Ναι</v>
      </c>
      <c r="AP66" s="10" t="s">
        <v>334</v>
      </c>
      <c r="AQ66" s="10" t="s">
        <v>217</v>
      </c>
      <c r="AR66" s="10" t="s">
        <v>334</v>
      </c>
      <c r="AS66" s="10" t="s">
        <v>217</v>
      </c>
      <c r="AT66" s="10" t="s">
        <v>217</v>
      </c>
      <c r="AU66" s="10" t="str">
        <f t="shared" si="25"/>
        <v/>
      </c>
      <c r="AV66" s="10" t="str">
        <f t="shared" si="5"/>
        <v>x</v>
      </c>
      <c r="AW66" s="10" t="str">
        <f t="shared" si="6"/>
        <v/>
      </c>
      <c r="AX66" s="10" t="str">
        <f t="shared" si="7"/>
        <v>x</v>
      </c>
      <c r="AY66" s="10" t="str">
        <f t="shared" si="8"/>
        <v>x</v>
      </c>
      <c r="AZ66" s="10" t="s">
        <v>334</v>
      </c>
      <c r="BA66" s="10" t="s">
        <v>217</v>
      </c>
      <c r="BB66" s="10" t="str">
        <f t="shared" si="26"/>
        <v/>
      </c>
      <c r="BC66" s="10" t="str">
        <f t="shared" si="9"/>
        <v>x</v>
      </c>
      <c r="BD66" s="10" t="s">
        <v>334</v>
      </c>
      <c r="BE66" s="10" t="s">
        <v>217</v>
      </c>
      <c r="BF66" s="10" t="s">
        <v>334</v>
      </c>
      <c r="BG66" s="10" t="s">
        <v>334</v>
      </c>
      <c r="BH66" s="10" t="s">
        <v>334</v>
      </c>
      <c r="BI66" s="10" t="str">
        <f t="shared" si="27"/>
        <v/>
      </c>
      <c r="BJ66" s="10" t="str">
        <f t="shared" si="10"/>
        <v>x</v>
      </c>
      <c r="BK66" s="10" t="str">
        <f t="shared" si="11"/>
        <v/>
      </c>
      <c r="BL66" s="10" t="str">
        <f t="shared" si="12"/>
        <v/>
      </c>
      <c r="BM66" s="10" t="str">
        <f t="shared" si="13"/>
        <v/>
      </c>
      <c r="BN66" s="10" t="s">
        <v>334</v>
      </c>
      <c r="BO66" s="10" t="s">
        <v>217</v>
      </c>
      <c r="BP66" s="10" t="s">
        <v>334</v>
      </c>
      <c r="BQ66" s="10" t="s">
        <v>334</v>
      </c>
      <c r="BR66" s="10" t="s">
        <v>334</v>
      </c>
      <c r="BS66" s="10" t="str">
        <f t="shared" si="28"/>
        <v/>
      </c>
      <c r="BT66" s="10" t="str">
        <f t="shared" si="14"/>
        <v>x</v>
      </c>
      <c r="BU66" s="10" t="str">
        <f t="shared" si="15"/>
        <v/>
      </c>
      <c r="BV66" s="10" t="str">
        <f t="shared" si="16"/>
        <v/>
      </c>
      <c r="BW66" s="10" t="str">
        <f t="shared" si="17"/>
        <v/>
      </c>
      <c r="BX66" s="10" t="s">
        <v>334</v>
      </c>
      <c r="BY66" s="10" t="s">
        <v>334</v>
      </c>
      <c r="BZ66" s="10" t="s">
        <v>334</v>
      </c>
      <c r="CA66" s="10" t="s">
        <v>217</v>
      </c>
      <c r="CB66" s="10" t="s">
        <v>334</v>
      </c>
      <c r="CC66" s="10" t="str">
        <f t="shared" si="29"/>
        <v/>
      </c>
      <c r="CD66" s="10" t="str">
        <f t="shared" si="18"/>
        <v/>
      </c>
      <c r="CE66" s="10" t="str">
        <f t="shared" si="19"/>
        <v/>
      </c>
      <c r="CF66" s="10" t="str">
        <f t="shared" si="20"/>
        <v>x</v>
      </c>
      <c r="CG66" s="10" t="str">
        <f t="shared" si="21"/>
        <v/>
      </c>
      <c r="CH66" s="83" t="str">
        <f>HYPERLINK("[SUMPs_Measures_Selection_Tool_EL_enhanced.xlsx]ΟΚΟ!A1","Access to measure")</f>
        <v>Access to measure</v>
      </c>
    </row>
    <row r="67" spans="1:86" ht="30" customHeight="1" x14ac:dyDescent="0.35">
      <c r="A67" s="25" t="str">
        <f t="shared" ref="A67:B69" si="262">A66</f>
        <v>ΟΚΟ</v>
      </c>
      <c r="B67" s="25" t="str">
        <f t="shared" si="262"/>
        <v>Οικολογική οδήγηση</v>
      </c>
      <c r="C67" s="5" t="str">
        <f>Σύνοψη_Μέτρων!C70</f>
        <v>Προγράμματα αναγνώρισης</v>
      </c>
      <c r="D67" s="10" t="str">
        <f t="shared" si="22"/>
        <v>Ναι</v>
      </c>
      <c r="E67" s="10" t="str">
        <f t="shared" si="0"/>
        <v>Ναι</v>
      </c>
      <c r="F67" s="10" t="str">
        <f t="shared" si="1"/>
        <v>Όχι</v>
      </c>
      <c r="G67" s="10" t="str">
        <f t="shared" si="2"/>
        <v>Όχι</v>
      </c>
      <c r="H67" s="10" t="str">
        <f t="shared" si="3"/>
        <v>Ναι</v>
      </c>
      <c r="I67" s="10" t="str">
        <f t="shared" si="4"/>
        <v>Ναι</v>
      </c>
      <c r="J67" s="10" t="str">
        <f>Σύνοψη_Μέτρων!E70</f>
        <v>x</v>
      </c>
      <c r="K67" s="10" t="str">
        <f>Σύνοψη_Μέτρων!F70</f>
        <v>x</v>
      </c>
      <c r="L67" s="10" t="str">
        <f>Σύνοψη_Μέτρων!G70</f>
        <v xml:space="preserve"> </v>
      </c>
      <c r="M67" s="10" t="str">
        <f>Σύνοψη_Μέτρων!H70</f>
        <v xml:space="preserve"> </v>
      </c>
      <c r="N67" s="10" t="str">
        <f>Σύνοψη_Μέτρων!I70</f>
        <v>x</v>
      </c>
      <c r="O67" s="10" t="str">
        <f>Σύνοψη_Μέτρων!J70</f>
        <v>x</v>
      </c>
      <c r="P67" s="10" t="str">
        <f t="shared" ref="P67:P69" si="263">P66</f>
        <v xml:space="preserve"> </v>
      </c>
      <c r="Q67" s="10" t="str">
        <f t="shared" ref="Q67:Q69" si="264">Q66</f>
        <v xml:space="preserve"> </v>
      </c>
      <c r="R67" s="10" t="str">
        <f t="shared" ref="R67:R69" si="265">R66</f>
        <v xml:space="preserve"> </v>
      </c>
      <c r="S67" s="10" t="str">
        <f t="shared" ref="S67:S69" si="266">S66</f>
        <v xml:space="preserve"> </v>
      </c>
      <c r="T67" s="10" t="str">
        <f t="shared" ref="T67:T69" si="267">T66</f>
        <v>Μερική</v>
      </c>
      <c r="U67" s="10" t="str">
        <f t="shared" ref="U67:U69" si="268">U66</f>
        <v xml:space="preserve"> </v>
      </c>
      <c r="V67" s="10" t="str">
        <f t="shared" ref="V67:V69" si="269">V66</f>
        <v xml:space="preserve"> </v>
      </c>
      <c r="W67" s="10" t="str">
        <f t="shared" ref="W67:W69" si="270">W66</f>
        <v>Ισχυρή</v>
      </c>
      <c r="X67" s="10" t="str">
        <f t="shared" ref="X67:X69" si="271">X66</f>
        <v xml:space="preserve"> </v>
      </c>
      <c r="Y67" s="10" t="str" cm="1">
        <f t="array" ref="Y67">_xlfn.IFS(P67="Ισχυρή","Ναι",P67="Μερική","Ναι",P67=" ","Όχι")</f>
        <v>Όχι</v>
      </c>
      <c r="Z67" s="10" t="str" cm="1">
        <f t="array" ref="Z67">_xlfn.IFS(Q67="Ισχυρή","Ναι",Q67="Μερική","Ναι",Q67=" ","Όχι")</f>
        <v>Όχι</v>
      </c>
      <c r="AA67" s="10" t="str" cm="1">
        <f t="array" ref="AA67">_xlfn.IFS(R67="Ισχυρή","Ναι",R67="Μερική","Ναι",R67=" ","Όχι")</f>
        <v>Όχι</v>
      </c>
      <c r="AB67" s="10" t="str" cm="1">
        <f t="array" ref="AB67">_xlfn.IFS(S67="Ισχυρή","Ναι",S67="Μερική","Ναι",S67=" ","Όχι")</f>
        <v>Όχι</v>
      </c>
      <c r="AC67" s="10" t="str" cm="1">
        <f t="array" ref="AC67">_xlfn.IFS(T67="Ισχυρή","Ναι",T67="Μερική","Ναι",T67=" ","Όχι")</f>
        <v>Ναι</v>
      </c>
      <c r="AD67" s="10" t="str" cm="1">
        <f t="array" ref="AD67">_xlfn.IFS(U67="Ισχυρή","Ναι",U67="Μερική","Ναι",U67=" ","Όχι")</f>
        <v>Όχι</v>
      </c>
      <c r="AE67" s="10" t="str" cm="1">
        <f t="array" ref="AE67">_xlfn.IFS(V67="Ισχυρή","Ναι",V67="Μερική","Ναι",V67=" ","Όχι")</f>
        <v>Όχι</v>
      </c>
      <c r="AF67" s="10" t="str" cm="1">
        <f t="array" ref="AF67">_xlfn.IFS(W67="Ισχυρή","Ναι",W67="Μερική","Ναι",W67=" ","Όχι")</f>
        <v>Ναι</v>
      </c>
      <c r="AG67" s="10" t="str" cm="1">
        <f t="array" ref="AG67">_xlfn.IFS(X67="Ισχυρή","Ναι",X67="Μερική","Ναι",X67=" ","Όχι")</f>
        <v>Όχι</v>
      </c>
      <c r="AH67" s="10" t="str">
        <f t="shared" ref="AH67:AH69" si="272">AH66</f>
        <v xml:space="preserve"> </v>
      </c>
      <c r="AI67" s="10" t="str">
        <f t="shared" ref="AI67:AI69" si="273">AI66</f>
        <v>Ισχυρή</v>
      </c>
      <c r="AJ67" s="10" t="str">
        <f t="shared" ref="AJ67:AJ69" si="274">AJ66</f>
        <v xml:space="preserve"> </v>
      </c>
      <c r="AK67" s="10" t="str">
        <f t="shared" ref="AK67:AK69" si="275">AK66</f>
        <v>Μερική</v>
      </c>
      <c r="AL67" s="10" t="str" cm="1">
        <f t="array" ref="AL67">_xlfn.IFS(AH67="Ισχυρή","Ναι",AH67="Μερική","Ναι",AH67=" ","Όχι")</f>
        <v>Όχι</v>
      </c>
      <c r="AM67" s="10" t="str" cm="1">
        <f t="array" ref="AM67">_xlfn.IFS(AI67="Ισχυρή","Ναι",AI67="Μερική","Ναι",AI67=" ","Όχι")</f>
        <v>Ναι</v>
      </c>
      <c r="AN67" s="10" t="str" cm="1">
        <f t="array" ref="AN67">_xlfn.IFS(AJ67="Ισχυρή","Ναι",AJ67="Μερική","Ναι",AJ67=" ","Όχι")</f>
        <v>Όχι</v>
      </c>
      <c r="AO67" s="10" t="str" cm="1">
        <f t="array" ref="AO67">_xlfn.IFS(AK67="Ισχυρή","Ναι",AK67="Μερική","Ναι",AK67=" ","Όχι")</f>
        <v>Ναι</v>
      </c>
      <c r="AP67" s="10" t="s">
        <v>334</v>
      </c>
      <c r="AQ67" s="10" t="s">
        <v>217</v>
      </c>
      <c r="AR67" s="10" t="s">
        <v>334</v>
      </c>
      <c r="AS67" s="10" t="s">
        <v>217</v>
      </c>
      <c r="AT67" s="10" t="s">
        <v>217</v>
      </c>
      <c r="AU67" s="10" t="str">
        <f t="shared" si="25"/>
        <v/>
      </c>
      <c r="AV67" s="10" t="str">
        <f t="shared" si="5"/>
        <v>x</v>
      </c>
      <c r="AW67" s="10" t="str">
        <f t="shared" si="6"/>
        <v/>
      </c>
      <c r="AX67" s="10" t="str">
        <f t="shared" si="7"/>
        <v>x</v>
      </c>
      <c r="AY67" s="10" t="str">
        <f t="shared" si="8"/>
        <v>x</v>
      </c>
      <c r="AZ67" s="10" t="s">
        <v>334</v>
      </c>
      <c r="BA67" s="10" t="s">
        <v>217</v>
      </c>
      <c r="BB67" s="10" t="str">
        <f t="shared" si="26"/>
        <v/>
      </c>
      <c r="BC67" s="10" t="str">
        <f t="shared" si="9"/>
        <v>x</v>
      </c>
      <c r="BD67" s="10" t="s">
        <v>334</v>
      </c>
      <c r="BE67" s="10" t="s">
        <v>217</v>
      </c>
      <c r="BF67" s="10" t="s">
        <v>334</v>
      </c>
      <c r="BG67" s="10" t="s">
        <v>334</v>
      </c>
      <c r="BH67" s="10" t="s">
        <v>334</v>
      </c>
      <c r="BI67" s="10" t="str">
        <f t="shared" si="27"/>
        <v/>
      </c>
      <c r="BJ67" s="10" t="str">
        <f t="shared" si="10"/>
        <v>x</v>
      </c>
      <c r="BK67" s="10" t="str">
        <f t="shared" si="11"/>
        <v/>
      </c>
      <c r="BL67" s="10" t="str">
        <f t="shared" si="12"/>
        <v/>
      </c>
      <c r="BM67" s="10" t="str">
        <f t="shared" si="13"/>
        <v/>
      </c>
      <c r="BN67" s="10" t="s">
        <v>334</v>
      </c>
      <c r="BO67" s="10" t="s">
        <v>217</v>
      </c>
      <c r="BP67" s="10" t="s">
        <v>334</v>
      </c>
      <c r="BQ67" s="10" t="s">
        <v>334</v>
      </c>
      <c r="BR67" s="10" t="s">
        <v>334</v>
      </c>
      <c r="BS67" s="10" t="str">
        <f t="shared" si="28"/>
        <v/>
      </c>
      <c r="BT67" s="10" t="str">
        <f t="shared" si="14"/>
        <v>x</v>
      </c>
      <c r="BU67" s="10" t="str">
        <f t="shared" si="15"/>
        <v/>
      </c>
      <c r="BV67" s="10" t="str">
        <f t="shared" si="16"/>
        <v/>
      </c>
      <c r="BW67" s="10" t="str">
        <f t="shared" si="17"/>
        <v/>
      </c>
      <c r="BX67" s="10" t="s">
        <v>334</v>
      </c>
      <c r="BY67" s="10" t="s">
        <v>334</v>
      </c>
      <c r="BZ67" s="10" t="s">
        <v>334</v>
      </c>
      <c r="CA67" s="10" t="s">
        <v>217</v>
      </c>
      <c r="CB67" s="10" t="s">
        <v>334</v>
      </c>
      <c r="CC67" s="10" t="str">
        <f t="shared" si="29"/>
        <v/>
      </c>
      <c r="CD67" s="10" t="str">
        <f t="shared" si="18"/>
        <v/>
      </c>
      <c r="CE67" s="10" t="str">
        <f t="shared" si="19"/>
        <v/>
      </c>
      <c r="CF67" s="10" t="str">
        <f t="shared" si="20"/>
        <v>x</v>
      </c>
      <c r="CG67" s="10" t="str">
        <f t="shared" si="21"/>
        <v/>
      </c>
      <c r="CH67" s="83" t="str">
        <f>HYPERLINK("[SUMPs_Measures_Selection_Tool_EL_enhanced.xlsx]ΟΚΟ!A1","Access to measure")</f>
        <v>Access to measure</v>
      </c>
    </row>
    <row r="68" spans="1:86" ht="30" customHeight="1" x14ac:dyDescent="0.35">
      <c r="A68" s="25" t="str">
        <f t="shared" si="262"/>
        <v>ΟΚΟ</v>
      </c>
      <c r="B68" s="25" t="str">
        <f t="shared" si="262"/>
        <v>Οικολογική οδήγηση</v>
      </c>
      <c r="C68" s="5" t="str">
        <f>Σύνοψη_Μέτρων!C71</f>
        <v xml:space="preserve">Συμπερίληψη στις διαδικασίες σύναψης δημοσίων συμβάσεων </v>
      </c>
      <c r="D68" s="10" t="str">
        <f t="shared" si="22"/>
        <v>Ναι</v>
      </c>
      <c r="E68" s="10" t="str">
        <f t="shared" ref="E68:E81" si="276">IF(K68="x","Ναι","Όχι")</f>
        <v>Ναι</v>
      </c>
      <c r="F68" s="10" t="str">
        <f t="shared" ref="F68:F81" si="277">IF(L68="x","Ναι","Όχι")</f>
        <v>Ναι</v>
      </c>
      <c r="G68" s="10" t="str">
        <f t="shared" ref="G68:G81" si="278">IF(M68="x","Ναι","Όχι")</f>
        <v>Ναι</v>
      </c>
      <c r="H68" s="10" t="str">
        <f t="shared" ref="H68:H81" si="279">IF(N68="x","Ναι","Όχι")</f>
        <v>Ναι</v>
      </c>
      <c r="I68" s="10" t="str">
        <f t="shared" ref="I68:I81" si="280">IF(O68="x","Ναι","Όχι")</f>
        <v>Ναι</v>
      </c>
      <c r="J68" s="10" t="str">
        <f>Σύνοψη_Μέτρων!E71</f>
        <v>x</v>
      </c>
      <c r="K68" s="10" t="str">
        <f>Σύνοψη_Μέτρων!F71</f>
        <v>x</v>
      </c>
      <c r="L68" s="10" t="str">
        <f>Σύνοψη_Μέτρων!G71</f>
        <v>x</v>
      </c>
      <c r="M68" s="10" t="str">
        <f>Σύνοψη_Μέτρων!H71</f>
        <v>x</v>
      </c>
      <c r="N68" s="10" t="str">
        <f>Σύνοψη_Μέτρων!I71</f>
        <v>x</v>
      </c>
      <c r="O68" s="10" t="str">
        <f>Σύνοψη_Μέτρων!J71</f>
        <v>x</v>
      </c>
      <c r="P68" s="10" t="str">
        <f t="shared" si="263"/>
        <v xml:space="preserve"> </v>
      </c>
      <c r="Q68" s="10" t="str">
        <f t="shared" si="264"/>
        <v xml:space="preserve"> </v>
      </c>
      <c r="R68" s="10" t="str">
        <f t="shared" si="265"/>
        <v xml:space="preserve"> </v>
      </c>
      <c r="S68" s="10" t="str">
        <f t="shared" si="266"/>
        <v xml:space="preserve"> </v>
      </c>
      <c r="T68" s="10" t="str">
        <f t="shared" si="267"/>
        <v>Μερική</v>
      </c>
      <c r="U68" s="10" t="str">
        <f t="shared" si="268"/>
        <v xml:space="preserve"> </v>
      </c>
      <c r="V68" s="10" t="str">
        <f t="shared" si="269"/>
        <v xml:space="preserve"> </v>
      </c>
      <c r="W68" s="10" t="str">
        <f t="shared" si="270"/>
        <v>Ισχυρή</v>
      </c>
      <c r="X68" s="10" t="str">
        <f t="shared" si="271"/>
        <v xml:space="preserve"> </v>
      </c>
      <c r="Y68" s="10" t="str" cm="1">
        <f t="array" ref="Y68">_xlfn.IFS(P68="Ισχυρή","Ναι",P68="Μερική","Ναι",P68=" ","Όχι")</f>
        <v>Όχι</v>
      </c>
      <c r="Z68" s="10" t="str" cm="1">
        <f t="array" ref="Z68">_xlfn.IFS(Q68="Ισχυρή","Ναι",Q68="Μερική","Ναι",Q68=" ","Όχι")</f>
        <v>Όχι</v>
      </c>
      <c r="AA68" s="10" t="str" cm="1">
        <f t="array" ref="AA68">_xlfn.IFS(R68="Ισχυρή","Ναι",R68="Μερική","Ναι",R68=" ","Όχι")</f>
        <v>Όχι</v>
      </c>
      <c r="AB68" s="10" t="str" cm="1">
        <f t="array" ref="AB68">_xlfn.IFS(S68="Ισχυρή","Ναι",S68="Μερική","Ναι",S68=" ","Όχι")</f>
        <v>Όχι</v>
      </c>
      <c r="AC68" s="10" t="str" cm="1">
        <f t="array" ref="AC68">_xlfn.IFS(T68="Ισχυρή","Ναι",T68="Μερική","Ναι",T68=" ","Όχι")</f>
        <v>Ναι</v>
      </c>
      <c r="AD68" s="10" t="str" cm="1">
        <f t="array" ref="AD68">_xlfn.IFS(U68="Ισχυρή","Ναι",U68="Μερική","Ναι",U68=" ","Όχι")</f>
        <v>Όχι</v>
      </c>
      <c r="AE68" s="10" t="str" cm="1">
        <f t="array" ref="AE68">_xlfn.IFS(V68="Ισχυρή","Ναι",V68="Μερική","Ναι",V68=" ","Όχι")</f>
        <v>Όχι</v>
      </c>
      <c r="AF68" s="10" t="str" cm="1">
        <f t="array" ref="AF68">_xlfn.IFS(W68="Ισχυρή","Ναι",W68="Μερική","Ναι",W68=" ","Όχι")</f>
        <v>Ναι</v>
      </c>
      <c r="AG68" s="10" t="str" cm="1">
        <f t="array" ref="AG68">_xlfn.IFS(X68="Ισχυρή","Ναι",X68="Μερική","Ναι",X68=" ","Όχι")</f>
        <v>Όχι</v>
      </c>
      <c r="AH68" s="10" t="str">
        <f t="shared" si="272"/>
        <v xml:space="preserve"> </v>
      </c>
      <c r="AI68" s="10" t="str">
        <f t="shared" si="273"/>
        <v>Ισχυρή</v>
      </c>
      <c r="AJ68" s="10" t="str">
        <f t="shared" si="274"/>
        <v xml:space="preserve"> </v>
      </c>
      <c r="AK68" s="10" t="str">
        <f t="shared" si="275"/>
        <v>Μερική</v>
      </c>
      <c r="AL68" s="10" t="str" cm="1">
        <f t="array" ref="AL68">_xlfn.IFS(AH68="Ισχυρή","Ναι",AH68="Μερική","Ναι",AH68=" ","Όχι")</f>
        <v>Όχι</v>
      </c>
      <c r="AM68" s="10" t="str" cm="1">
        <f t="array" ref="AM68">_xlfn.IFS(AI68="Ισχυρή","Ναι",AI68="Μερική","Ναι",AI68=" ","Όχι")</f>
        <v>Ναι</v>
      </c>
      <c r="AN68" s="10" t="str" cm="1">
        <f t="array" ref="AN68">_xlfn.IFS(AJ68="Ισχυρή","Ναι",AJ68="Μερική","Ναι",AJ68=" ","Όχι")</f>
        <v>Όχι</v>
      </c>
      <c r="AO68" s="10" t="str" cm="1">
        <f t="array" ref="AO68">_xlfn.IFS(AK68="Ισχυρή","Ναι",AK68="Μερική","Ναι",AK68=" ","Όχι")</f>
        <v>Ναι</v>
      </c>
      <c r="AP68" s="10" t="s">
        <v>334</v>
      </c>
      <c r="AQ68" s="10" t="s">
        <v>217</v>
      </c>
      <c r="AR68" s="10" t="s">
        <v>334</v>
      </c>
      <c r="AS68" s="10" t="s">
        <v>217</v>
      </c>
      <c r="AT68" s="10" t="s">
        <v>217</v>
      </c>
      <c r="AU68" s="10" t="str">
        <f t="shared" si="25"/>
        <v/>
      </c>
      <c r="AV68" s="10" t="str">
        <f t="shared" ref="AV68:AV81" si="281">IF(AQ68="Ναι","x","")</f>
        <v>x</v>
      </c>
      <c r="AW68" s="10" t="str">
        <f t="shared" ref="AW68:AW81" si="282">IF(AR68="Ναι","x","")</f>
        <v/>
      </c>
      <c r="AX68" s="10" t="str">
        <f t="shared" ref="AX68:AX81" si="283">IF(AS68="Ναι","x","")</f>
        <v>x</v>
      </c>
      <c r="AY68" s="10" t="str">
        <f t="shared" ref="AY68:AY81" si="284">IF(AT68="Ναι","x","")</f>
        <v>x</v>
      </c>
      <c r="AZ68" s="10" t="s">
        <v>334</v>
      </c>
      <c r="BA68" s="10" t="s">
        <v>217</v>
      </c>
      <c r="BB68" s="10" t="str">
        <f t="shared" si="26"/>
        <v/>
      </c>
      <c r="BC68" s="10" t="str">
        <f t="shared" ref="BC68:BC81" si="285">IF(BA68="Ναι","x","")</f>
        <v>x</v>
      </c>
      <c r="BD68" s="10" t="s">
        <v>334</v>
      </c>
      <c r="BE68" s="10" t="s">
        <v>217</v>
      </c>
      <c r="BF68" s="10" t="s">
        <v>334</v>
      </c>
      <c r="BG68" s="10" t="s">
        <v>334</v>
      </c>
      <c r="BH68" s="10" t="s">
        <v>334</v>
      </c>
      <c r="BI68" s="10" t="str">
        <f t="shared" si="27"/>
        <v/>
      </c>
      <c r="BJ68" s="10" t="str">
        <f t="shared" ref="BJ68:BJ81" si="286">IF(BE68="Ναι","x","")</f>
        <v>x</v>
      </c>
      <c r="BK68" s="10" t="str">
        <f t="shared" ref="BK68:BK81" si="287">IF(BF68="Ναι","x","")</f>
        <v/>
      </c>
      <c r="BL68" s="10" t="str">
        <f t="shared" ref="BL68:BL81" si="288">IF(BG68="Ναι","x","")</f>
        <v/>
      </c>
      <c r="BM68" s="10" t="str">
        <f t="shared" ref="BM68:BM81" si="289">IF(BH68="Ναι","x","")</f>
        <v/>
      </c>
      <c r="BN68" s="10" t="s">
        <v>334</v>
      </c>
      <c r="BO68" s="10" t="s">
        <v>217</v>
      </c>
      <c r="BP68" s="10" t="s">
        <v>334</v>
      </c>
      <c r="BQ68" s="10" t="s">
        <v>334</v>
      </c>
      <c r="BR68" s="10" t="s">
        <v>334</v>
      </c>
      <c r="BS68" s="10" t="str">
        <f t="shared" si="28"/>
        <v/>
      </c>
      <c r="BT68" s="10" t="str">
        <f t="shared" ref="BT68:BT81" si="290">IF(BO68="Ναι","x","")</f>
        <v>x</v>
      </c>
      <c r="BU68" s="10" t="str">
        <f t="shared" ref="BU68:BU81" si="291">IF(BP68="Ναι","x","")</f>
        <v/>
      </c>
      <c r="BV68" s="10" t="str">
        <f t="shared" ref="BV68:BV81" si="292">IF(BQ68="Ναι","x","")</f>
        <v/>
      </c>
      <c r="BW68" s="10" t="str">
        <f t="shared" ref="BW68:BW81" si="293">IF(BR68="Ναι","x","")</f>
        <v/>
      </c>
      <c r="BX68" s="10" t="s">
        <v>334</v>
      </c>
      <c r="BY68" s="10" t="s">
        <v>334</v>
      </c>
      <c r="BZ68" s="10" t="s">
        <v>334</v>
      </c>
      <c r="CA68" s="10" t="s">
        <v>217</v>
      </c>
      <c r="CB68" s="10" t="s">
        <v>334</v>
      </c>
      <c r="CC68" s="10" t="str">
        <f t="shared" si="29"/>
        <v/>
      </c>
      <c r="CD68" s="10" t="str">
        <f t="shared" ref="CD68:CD81" si="294">IF(BY68="Ναι","x","")</f>
        <v/>
      </c>
      <c r="CE68" s="10" t="str">
        <f t="shared" ref="CE68:CE81" si="295">IF(BZ68="Ναι","x","")</f>
        <v/>
      </c>
      <c r="CF68" s="10" t="str">
        <f t="shared" ref="CF68:CF81" si="296">IF(CA68="Ναι","x","")</f>
        <v>x</v>
      </c>
      <c r="CG68" s="10" t="str">
        <f t="shared" ref="CG68:CG81" si="297">IF(CB68="Ναι","x","")</f>
        <v/>
      </c>
      <c r="CH68" s="83" t="str">
        <f>HYPERLINK("[SUMPs_Measures_Selection_Tool_EL_enhanced.xlsx]ΟΚΟ!A1","Access to measure")</f>
        <v>Access to measure</v>
      </c>
    </row>
    <row r="69" spans="1:86" ht="30" customHeight="1" x14ac:dyDescent="0.35">
      <c r="A69" s="25" t="str">
        <f t="shared" si="262"/>
        <v>ΟΚΟ</v>
      </c>
      <c r="B69" s="25" t="str">
        <f t="shared" si="262"/>
        <v>Οικολογική οδήγηση</v>
      </c>
      <c r="C69" s="5" t="str">
        <f>Σύνοψη_Μέτρων!C72</f>
        <v>Χρηματοδοτική υποστήριξη εκπαιδευτικών προγραμμάτων και εργαλείων</v>
      </c>
      <c r="D69" s="10" t="str">
        <f t="shared" ref="D69:D81" si="298">IF(J69="x","Ναι","Όχι")</f>
        <v>Ναι</v>
      </c>
      <c r="E69" s="10" t="str">
        <f t="shared" si="276"/>
        <v>Ναι</v>
      </c>
      <c r="F69" s="10" t="str">
        <f t="shared" si="277"/>
        <v>Όχι</v>
      </c>
      <c r="G69" s="10" t="str">
        <f t="shared" si="278"/>
        <v>Όχι</v>
      </c>
      <c r="H69" s="10" t="str">
        <f t="shared" si="279"/>
        <v>Ναι</v>
      </c>
      <c r="I69" s="10" t="str">
        <f t="shared" si="280"/>
        <v>Όχι</v>
      </c>
      <c r="J69" s="10" t="str">
        <f>Σύνοψη_Μέτρων!E72</f>
        <v>x</v>
      </c>
      <c r="K69" s="10" t="str">
        <f>Σύνοψη_Μέτρων!F72</f>
        <v>x</v>
      </c>
      <c r="L69" s="10" t="str">
        <f>Σύνοψη_Μέτρων!G72</f>
        <v xml:space="preserve"> </v>
      </c>
      <c r="M69" s="10" t="str">
        <f>Σύνοψη_Μέτρων!H72</f>
        <v xml:space="preserve"> </v>
      </c>
      <c r="N69" s="10" t="str">
        <f>Σύνοψη_Μέτρων!I72</f>
        <v>x</v>
      </c>
      <c r="O69" s="10" t="str">
        <f>Σύνοψη_Μέτρων!J72</f>
        <v xml:space="preserve"> </v>
      </c>
      <c r="P69" s="10" t="str">
        <f t="shared" si="263"/>
        <v xml:space="preserve"> </v>
      </c>
      <c r="Q69" s="10" t="str">
        <f t="shared" si="264"/>
        <v xml:space="preserve"> </v>
      </c>
      <c r="R69" s="10" t="str">
        <f t="shared" si="265"/>
        <v xml:space="preserve"> </v>
      </c>
      <c r="S69" s="10" t="str">
        <f t="shared" si="266"/>
        <v xml:space="preserve"> </v>
      </c>
      <c r="T69" s="10" t="str">
        <f t="shared" si="267"/>
        <v>Μερική</v>
      </c>
      <c r="U69" s="10" t="str">
        <f t="shared" si="268"/>
        <v xml:space="preserve"> </v>
      </c>
      <c r="V69" s="10" t="str">
        <f t="shared" si="269"/>
        <v xml:space="preserve"> </v>
      </c>
      <c r="W69" s="10" t="str">
        <f t="shared" si="270"/>
        <v>Ισχυρή</v>
      </c>
      <c r="X69" s="10" t="str">
        <f t="shared" si="271"/>
        <v xml:space="preserve"> </v>
      </c>
      <c r="Y69" s="10" t="str" cm="1">
        <f t="array" ref="Y69">_xlfn.IFS(P69="Ισχυρή","Ναι",P69="Μερική","Ναι",P69=" ","Όχι")</f>
        <v>Όχι</v>
      </c>
      <c r="Z69" s="10" t="str" cm="1">
        <f t="array" ref="Z69">_xlfn.IFS(Q69="Ισχυρή","Ναι",Q69="Μερική","Ναι",Q69=" ","Όχι")</f>
        <v>Όχι</v>
      </c>
      <c r="AA69" s="10" t="str" cm="1">
        <f t="array" ref="AA69">_xlfn.IFS(R69="Ισχυρή","Ναι",R69="Μερική","Ναι",R69=" ","Όχι")</f>
        <v>Όχι</v>
      </c>
      <c r="AB69" s="10" t="str" cm="1">
        <f t="array" ref="AB69">_xlfn.IFS(S69="Ισχυρή","Ναι",S69="Μερική","Ναι",S69=" ","Όχι")</f>
        <v>Όχι</v>
      </c>
      <c r="AC69" s="10" t="str" cm="1">
        <f t="array" ref="AC69">_xlfn.IFS(T69="Ισχυρή","Ναι",T69="Μερική","Ναι",T69=" ","Όχι")</f>
        <v>Ναι</v>
      </c>
      <c r="AD69" s="10" t="str" cm="1">
        <f t="array" ref="AD69">_xlfn.IFS(U69="Ισχυρή","Ναι",U69="Μερική","Ναι",U69=" ","Όχι")</f>
        <v>Όχι</v>
      </c>
      <c r="AE69" s="10" t="str" cm="1">
        <f t="array" ref="AE69">_xlfn.IFS(V69="Ισχυρή","Ναι",V69="Μερική","Ναι",V69=" ","Όχι")</f>
        <v>Όχι</v>
      </c>
      <c r="AF69" s="10" t="str" cm="1">
        <f t="array" ref="AF69">_xlfn.IFS(W69="Ισχυρή","Ναι",W69="Μερική","Ναι",W69=" ","Όχι")</f>
        <v>Ναι</v>
      </c>
      <c r="AG69" s="10" t="str" cm="1">
        <f t="array" ref="AG69">_xlfn.IFS(X69="Ισχυρή","Ναι",X69="Μερική","Ναι",X69=" ","Όχι")</f>
        <v>Όχι</v>
      </c>
      <c r="AH69" s="10" t="str">
        <f t="shared" si="272"/>
        <v xml:space="preserve"> </v>
      </c>
      <c r="AI69" s="10" t="str">
        <f t="shared" si="273"/>
        <v>Ισχυρή</v>
      </c>
      <c r="AJ69" s="10" t="str">
        <f t="shared" si="274"/>
        <v xml:space="preserve"> </v>
      </c>
      <c r="AK69" s="10" t="str">
        <f t="shared" si="275"/>
        <v>Μερική</v>
      </c>
      <c r="AL69" s="10" t="str" cm="1">
        <f t="array" ref="AL69">_xlfn.IFS(AH69="Ισχυρή","Ναι",AH69="Μερική","Ναι",AH69=" ","Όχι")</f>
        <v>Όχι</v>
      </c>
      <c r="AM69" s="10" t="str" cm="1">
        <f t="array" ref="AM69">_xlfn.IFS(AI69="Ισχυρή","Ναι",AI69="Μερική","Ναι",AI69=" ","Όχι")</f>
        <v>Ναι</v>
      </c>
      <c r="AN69" s="10" t="str" cm="1">
        <f t="array" ref="AN69">_xlfn.IFS(AJ69="Ισχυρή","Ναι",AJ69="Μερική","Ναι",AJ69=" ","Όχι")</f>
        <v>Όχι</v>
      </c>
      <c r="AO69" s="10" t="str" cm="1">
        <f t="array" ref="AO69">_xlfn.IFS(AK69="Ισχυρή","Ναι",AK69="Μερική","Ναι",AK69=" ","Όχι")</f>
        <v>Ναι</v>
      </c>
      <c r="AP69" s="10" t="s">
        <v>334</v>
      </c>
      <c r="AQ69" s="10" t="s">
        <v>217</v>
      </c>
      <c r="AR69" s="10" t="s">
        <v>334</v>
      </c>
      <c r="AS69" s="10" t="s">
        <v>217</v>
      </c>
      <c r="AT69" s="10" t="s">
        <v>217</v>
      </c>
      <c r="AU69" s="10" t="str">
        <f t="shared" ref="AU69:AU81" si="299">IF(AP69="Ναι","x","")</f>
        <v/>
      </c>
      <c r="AV69" s="10" t="str">
        <f t="shared" si="281"/>
        <v>x</v>
      </c>
      <c r="AW69" s="10" t="str">
        <f t="shared" si="282"/>
        <v/>
      </c>
      <c r="AX69" s="10" t="str">
        <f t="shared" si="283"/>
        <v>x</v>
      </c>
      <c r="AY69" s="10" t="str">
        <f t="shared" si="284"/>
        <v>x</v>
      </c>
      <c r="AZ69" s="10" t="s">
        <v>334</v>
      </c>
      <c r="BA69" s="10" t="s">
        <v>217</v>
      </c>
      <c r="BB69" s="10" t="str">
        <f t="shared" ref="BB69:BB81" si="300">IF(AZ69="Ναι","x","")</f>
        <v/>
      </c>
      <c r="BC69" s="10" t="str">
        <f t="shared" si="285"/>
        <v>x</v>
      </c>
      <c r="BD69" s="10" t="s">
        <v>334</v>
      </c>
      <c r="BE69" s="10" t="s">
        <v>217</v>
      </c>
      <c r="BF69" s="10" t="s">
        <v>334</v>
      </c>
      <c r="BG69" s="10" t="s">
        <v>334</v>
      </c>
      <c r="BH69" s="10" t="s">
        <v>334</v>
      </c>
      <c r="BI69" s="10" t="str">
        <f t="shared" ref="BI69:BI81" si="301">IF(BD69="Ναι","x","")</f>
        <v/>
      </c>
      <c r="BJ69" s="10" t="str">
        <f t="shared" si="286"/>
        <v>x</v>
      </c>
      <c r="BK69" s="10" t="str">
        <f t="shared" si="287"/>
        <v/>
      </c>
      <c r="BL69" s="10" t="str">
        <f t="shared" si="288"/>
        <v/>
      </c>
      <c r="BM69" s="10" t="str">
        <f t="shared" si="289"/>
        <v/>
      </c>
      <c r="BN69" s="10" t="s">
        <v>334</v>
      </c>
      <c r="BO69" s="10" t="s">
        <v>217</v>
      </c>
      <c r="BP69" s="10" t="s">
        <v>334</v>
      </c>
      <c r="BQ69" s="10" t="s">
        <v>334</v>
      </c>
      <c r="BR69" s="10" t="s">
        <v>334</v>
      </c>
      <c r="BS69" s="10" t="str">
        <f t="shared" ref="BS69:BS81" si="302">IF(BN69="Ναι","x","")</f>
        <v/>
      </c>
      <c r="BT69" s="10" t="str">
        <f t="shared" si="290"/>
        <v>x</v>
      </c>
      <c r="BU69" s="10" t="str">
        <f t="shared" si="291"/>
        <v/>
      </c>
      <c r="BV69" s="10" t="str">
        <f t="shared" si="292"/>
        <v/>
      </c>
      <c r="BW69" s="10" t="str">
        <f t="shared" si="293"/>
        <v/>
      </c>
      <c r="BX69" s="10" t="s">
        <v>334</v>
      </c>
      <c r="BY69" s="10" t="s">
        <v>334</v>
      </c>
      <c r="BZ69" s="10" t="s">
        <v>334</v>
      </c>
      <c r="CA69" s="10" t="s">
        <v>217</v>
      </c>
      <c r="CB69" s="10" t="s">
        <v>334</v>
      </c>
      <c r="CC69" s="10" t="str">
        <f t="shared" ref="CC69:CC81" si="303">IF(BX69="Ναι","x","")</f>
        <v/>
      </c>
      <c r="CD69" s="10" t="str">
        <f t="shared" si="294"/>
        <v/>
      </c>
      <c r="CE69" s="10" t="str">
        <f t="shared" si="295"/>
        <v/>
      </c>
      <c r="CF69" s="10" t="str">
        <f t="shared" si="296"/>
        <v>x</v>
      </c>
      <c r="CG69" s="10" t="str">
        <f t="shared" si="297"/>
        <v/>
      </c>
      <c r="CH69" s="83" t="str">
        <f>HYPERLINK("[SUMPs_Measures_Selection_Tool_EL_enhanced.xlsx]ΟΚΟ!A1","Access to measure")</f>
        <v>Access to measure</v>
      </c>
    </row>
    <row r="70" spans="1:86" ht="30" customHeight="1" x14ac:dyDescent="0.35">
      <c r="A70" s="25" t="str">
        <f>Σύνοψη_Μέτρων!A73</f>
        <v>ΔΧΚ</v>
      </c>
      <c r="B70" s="25" t="str">
        <f>Σύνοψη_Μέτρων!B73</f>
        <v>Διαχείριση χώρου παρά το κράσπεδο για τις αστικές εμπορευματικές μεταφορές</v>
      </c>
      <c r="C70" s="5" t="str">
        <f>Σύνοψη_Μέτρων!C73</f>
        <v>Αυξημένη διαθεσιμότητα χώρων φόρτωσης/εκφόρτωσης</v>
      </c>
      <c r="D70" s="10" t="str">
        <f t="shared" si="298"/>
        <v>Ναι</v>
      </c>
      <c r="E70" s="10" t="str">
        <f t="shared" si="276"/>
        <v>Ναι</v>
      </c>
      <c r="F70" s="10" t="str">
        <f t="shared" si="277"/>
        <v>Όχι</v>
      </c>
      <c r="G70" s="10" t="str">
        <f t="shared" si="278"/>
        <v>Όχι</v>
      </c>
      <c r="H70" s="10" t="str">
        <f t="shared" si="279"/>
        <v>Όχι</v>
      </c>
      <c r="I70" s="10" t="str">
        <f t="shared" si="280"/>
        <v>Ναι</v>
      </c>
      <c r="J70" s="10" t="str">
        <f>Σύνοψη_Μέτρων!E73</f>
        <v>x</v>
      </c>
      <c r="K70" s="10" t="str">
        <f>Σύνοψη_Μέτρων!F73</f>
        <v>x</v>
      </c>
      <c r="L70" s="10" t="str">
        <f>Σύνοψη_Μέτρων!G73</f>
        <v xml:space="preserve"> </v>
      </c>
      <c r="M70" s="10" t="str">
        <f>Σύνοψη_Μέτρων!H73</f>
        <v xml:space="preserve"> </v>
      </c>
      <c r="N70" s="10" t="str">
        <f>Σύνοψη_Μέτρων!I73</f>
        <v xml:space="preserve"> </v>
      </c>
      <c r="O70" s="10" t="str">
        <f>Σύνοψη_Μέτρων!J73</f>
        <v>x</v>
      </c>
      <c r="P70" s="10" t="str">
        <f>Σύνοψη_Μέτρων!P73</f>
        <v xml:space="preserve"> </v>
      </c>
      <c r="Q70" s="10" t="str">
        <f>Σύνοψη_Μέτρων!Q73</f>
        <v xml:space="preserve"> </v>
      </c>
      <c r="R70" s="10" t="str">
        <f>Σύνοψη_Μέτρων!R73</f>
        <v xml:space="preserve"> </v>
      </c>
      <c r="S70" s="10" t="str">
        <f>Σύνοψη_Μέτρων!S73</f>
        <v>Ισχυρή</v>
      </c>
      <c r="T70" s="10" t="str">
        <f>Σύνοψη_Μέτρων!T73</f>
        <v xml:space="preserve"> </v>
      </c>
      <c r="U70" s="10" t="str">
        <f>Σύνοψη_Μέτρων!U73</f>
        <v>Ισχυρή</v>
      </c>
      <c r="V70" s="10" t="str">
        <f>Σύνοψη_Μέτρων!V73</f>
        <v xml:space="preserve"> </v>
      </c>
      <c r="W70" s="10" t="str">
        <f>Σύνοψη_Μέτρων!W73</f>
        <v>Ισχυρή</v>
      </c>
      <c r="X70" s="10" t="str">
        <f>Σύνοψη_Μέτρων!X73</f>
        <v>Μερική</v>
      </c>
      <c r="Y70" s="10" t="str" cm="1">
        <f t="array" ref="Y70">_xlfn.IFS(P70="Ισχυρή","Ναι",P70="Μερική","Ναι",P70=" ","Όχι")</f>
        <v>Όχι</v>
      </c>
      <c r="Z70" s="10" t="str" cm="1">
        <f t="array" ref="Z70">_xlfn.IFS(Q70="Ισχυρή","Ναι",Q70="Μερική","Ναι",Q70=" ","Όχι")</f>
        <v>Όχι</v>
      </c>
      <c r="AA70" s="10" t="str" cm="1">
        <f t="array" ref="AA70">_xlfn.IFS(R70="Ισχυρή","Ναι",R70="Μερική","Ναι",R70=" ","Όχι")</f>
        <v>Όχι</v>
      </c>
      <c r="AB70" s="10" t="str" cm="1">
        <f t="array" ref="AB70">_xlfn.IFS(S70="Ισχυρή","Ναι",S70="Μερική","Ναι",S70=" ","Όχι")</f>
        <v>Ναι</v>
      </c>
      <c r="AC70" s="10" t="str" cm="1">
        <f t="array" ref="AC70">_xlfn.IFS(T70="Ισχυρή","Ναι",T70="Μερική","Ναι",T70=" ","Όχι")</f>
        <v>Όχι</v>
      </c>
      <c r="AD70" s="10" t="str" cm="1">
        <f t="array" ref="AD70">_xlfn.IFS(U70="Ισχυρή","Ναι",U70="Μερική","Ναι",U70=" ","Όχι")</f>
        <v>Ναι</v>
      </c>
      <c r="AE70" s="10" t="str" cm="1">
        <f t="array" ref="AE70">_xlfn.IFS(V70="Ισχυρή","Ναι",V70="Μερική","Ναι",V70=" ","Όχι")</f>
        <v>Όχι</v>
      </c>
      <c r="AF70" s="10" t="str" cm="1">
        <f t="array" ref="AF70">_xlfn.IFS(W70="Ισχυρή","Ναι",W70="Μερική","Ναι",W70=" ","Όχι")</f>
        <v>Ναι</v>
      </c>
      <c r="AG70" s="10" t="str" cm="1">
        <f t="array" ref="AG70">_xlfn.IFS(X70="Ισχυρή","Ναι",X70="Μερική","Ναι",X70=" ","Όχι")</f>
        <v>Ναι</v>
      </c>
      <c r="AH70" s="10" t="str">
        <f>Σύνοψη_Μέτρων!Y73</f>
        <v xml:space="preserve"> </v>
      </c>
      <c r="AI70" s="10" t="str">
        <f>Σύνοψη_Μέτρων!Z73</f>
        <v>Ισχυρή</v>
      </c>
      <c r="AJ70" s="10" t="str">
        <f>Σύνοψη_Μέτρων!AA73</f>
        <v xml:space="preserve"> </v>
      </c>
      <c r="AK70" s="10" t="str">
        <f>Σύνοψη_Μέτρων!AB73</f>
        <v xml:space="preserve"> </v>
      </c>
      <c r="AL70" s="10" t="str" cm="1">
        <f t="array" ref="AL70">_xlfn.IFS(AH70="Ισχυρή","Ναι",AH70="Μερική","Ναι",AH70=" ","Όχι")</f>
        <v>Όχι</v>
      </c>
      <c r="AM70" s="10" t="str" cm="1">
        <f t="array" ref="AM70">_xlfn.IFS(AI70="Ισχυρή","Ναι",AI70="Μερική","Ναι",AI70=" ","Όχι")</f>
        <v>Ναι</v>
      </c>
      <c r="AN70" s="10" t="str" cm="1">
        <f t="array" ref="AN70">_xlfn.IFS(AJ70="Ισχυρή","Ναι",AJ70="Μερική","Ναι",AJ70=" ","Όχι")</f>
        <v>Όχι</v>
      </c>
      <c r="AO70" s="10" t="str" cm="1">
        <f t="array" ref="AO70">_xlfn.IFS(AK70="Ισχυρή","Ναι",AK70="Μερική","Ναι",AK70=" ","Όχι")</f>
        <v>Όχι</v>
      </c>
      <c r="AP70" s="10" t="s">
        <v>217</v>
      </c>
      <c r="AQ70" s="10" t="s">
        <v>217</v>
      </c>
      <c r="AR70" s="10" t="s">
        <v>334</v>
      </c>
      <c r="AS70" s="10" t="s">
        <v>334</v>
      </c>
      <c r="AT70" s="10" t="s">
        <v>217</v>
      </c>
      <c r="AU70" s="10" t="str">
        <f t="shared" si="299"/>
        <v>x</v>
      </c>
      <c r="AV70" s="10" t="str">
        <f t="shared" si="281"/>
        <v>x</v>
      </c>
      <c r="AW70" s="10" t="str">
        <f t="shared" si="282"/>
        <v/>
      </c>
      <c r="AX70" s="10" t="str">
        <f t="shared" si="283"/>
        <v/>
      </c>
      <c r="AY70" s="10" t="str">
        <f t="shared" si="284"/>
        <v>x</v>
      </c>
      <c r="AZ70" s="10" t="s">
        <v>334</v>
      </c>
      <c r="BA70" s="10" t="s">
        <v>217</v>
      </c>
      <c r="BB70" s="10" t="str">
        <f t="shared" si="300"/>
        <v/>
      </c>
      <c r="BC70" s="10" t="str">
        <f t="shared" si="285"/>
        <v>x</v>
      </c>
      <c r="BD70" s="10" t="s">
        <v>334</v>
      </c>
      <c r="BE70" s="10" t="s">
        <v>217</v>
      </c>
      <c r="BF70" s="10" t="s">
        <v>334</v>
      </c>
      <c r="BG70" s="10" t="s">
        <v>334</v>
      </c>
      <c r="BH70" s="10" t="s">
        <v>334</v>
      </c>
      <c r="BI70" s="10" t="str">
        <f t="shared" si="301"/>
        <v/>
      </c>
      <c r="BJ70" s="10" t="str">
        <f t="shared" si="286"/>
        <v>x</v>
      </c>
      <c r="BK70" s="10" t="str">
        <f t="shared" si="287"/>
        <v/>
      </c>
      <c r="BL70" s="10" t="str">
        <f t="shared" si="288"/>
        <v/>
      </c>
      <c r="BM70" s="10" t="str">
        <f t="shared" si="289"/>
        <v/>
      </c>
      <c r="BN70" s="10" t="s">
        <v>334</v>
      </c>
      <c r="BO70" s="10" t="s">
        <v>217</v>
      </c>
      <c r="BP70" s="10" t="s">
        <v>334</v>
      </c>
      <c r="BQ70" s="10" t="s">
        <v>334</v>
      </c>
      <c r="BR70" s="10" t="s">
        <v>334</v>
      </c>
      <c r="BS70" s="10" t="str">
        <f t="shared" si="302"/>
        <v/>
      </c>
      <c r="BT70" s="10" t="str">
        <f t="shared" si="290"/>
        <v>x</v>
      </c>
      <c r="BU70" s="10" t="str">
        <f t="shared" si="291"/>
        <v/>
      </c>
      <c r="BV70" s="10" t="str">
        <f t="shared" si="292"/>
        <v/>
      </c>
      <c r="BW70" s="10" t="str">
        <f t="shared" si="293"/>
        <v/>
      </c>
      <c r="BX70" s="10" t="s">
        <v>334</v>
      </c>
      <c r="BY70" s="10" t="s">
        <v>217</v>
      </c>
      <c r="BZ70" s="10" t="s">
        <v>334</v>
      </c>
      <c r="CA70" s="10" t="s">
        <v>334</v>
      </c>
      <c r="CB70" s="10" t="s">
        <v>334</v>
      </c>
      <c r="CC70" s="10" t="str">
        <f t="shared" si="303"/>
        <v/>
      </c>
      <c r="CD70" s="10" t="str">
        <f t="shared" si="294"/>
        <v>x</v>
      </c>
      <c r="CE70" s="10" t="str">
        <f t="shared" si="295"/>
        <v/>
      </c>
      <c r="CF70" s="10" t="str">
        <f t="shared" si="296"/>
        <v/>
      </c>
      <c r="CG70" s="10" t="str">
        <f t="shared" si="297"/>
        <v/>
      </c>
      <c r="CH70" s="83" t="str">
        <f>HYPERLINK("[SUMPs_Measures_Selection_Tool_EL_enhanced.xlsx]ΔΧΚ!A1","Access to measure")</f>
        <v>Access to measure</v>
      </c>
    </row>
    <row r="71" spans="1:86" ht="30" customHeight="1" x14ac:dyDescent="0.35">
      <c r="A71" s="25" t="str">
        <f t="shared" ref="A71:B72" si="304">A70</f>
        <v>ΔΧΚ</v>
      </c>
      <c r="B71" s="25" t="str">
        <f t="shared" si="304"/>
        <v>Διαχείριση χώρου παρά το κράσπεδο για τις αστικές εμπορευματικές μεταφορές</v>
      </c>
      <c r="C71" s="5" t="str">
        <f>Σύνοψη_Μέτρων!C74</f>
        <v>Ανακατανομή χώρου παρά το κράσπεδο</v>
      </c>
      <c r="D71" s="10" t="str">
        <f t="shared" si="298"/>
        <v>Ναι</v>
      </c>
      <c r="E71" s="10" t="str">
        <f t="shared" si="276"/>
        <v>Ναι</v>
      </c>
      <c r="F71" s="10" t="str">
        <f t="shared" si="277"/>
        <v>Όχι</v>
      </c>
      <c r="G71" s="10" t="str">
        <f t="shared" si="278"/>
        <v>Όχι</v>
      </c>
      <c r="H71" s="10" t="str">
        <f t="shared" si="279"/>
        <v>Όχι</v>
      </c>
      <c r="I71" s="10" t="str">
        <f t="shared" si="280"/>
        <v>Ναι</v>
      </c>
      <c r="J71" s="10" t="str">
        <f>Σύνοψη_Μέτρων!E74</f>
        <v>x</v>
      </c>
      <c r="K71" s="10" t="str">
        <f>Σύνοψη_Μέτρων!F74</f>
        <v>x</v>
      </c>
      <c r="L71" s="10" t="str">
        <f>Σύνοψη_Μέτρων!G74</f>
        <v xml:space="preserve"> </v>
      </c>
      <c r="M71" s="10" t="str">
        <f>Σύνοψη_Μέτρων!H74</f>
        <v xml:space="preserve"> </v>
      </c>
      <c r="N71" s="10" t="str">
        <f>Σύνοψη_Μέτρων!I74</f>
        <v xml:space="preserve"> </v>
      </c>
      <c r="O71" s="10" t="str">
        <f>Σύνοψη_Μέτρων!J74</f>
        <v>x</v>
      </c>
      <c r="P71" s="10" t="str">
        <f t="shared" ref="P71:P72" si="305">P70</f>
        <v xml:space="preserve"> </v>
      </c>
      <c r="Q71" s="10" t="str">
        <f t="shared" ref="Q71:Q72" si="306">Q70</f>
        <v xml:space="preserve"> </v>
      </c>
      <c r="R71" s="10" t="str">
        <f t="shared" ref="R71:R72" si="307">R70</f>
        <v xml:space="preserve"> </v>
      </c>
      <c r="S71" s="10" t="str">
        <f t="shared" ref="S71:S72" si="308">S70</f>
        <v>Ισχυρή</v>
      </c>
      <c r="T71" s="10" t="str">
        <f t="shared" ref="T71:T72" si="309">T70</f>
        <v xml:space="preserve"> </v>
      </c>
      <c r="U71" s="10" t="str">
        <f t="shared" ref="U71:U72" si="310">U70</f>
        <v>Ισχυρή</v>
      </c>
      <c r="V71" s="10" t="str">
        <f t="shared" ref="V71:V72" si="311">V70</f>
        <v xml:space="preserve"> </v>
      </c>
      <c r="W71" s="10" t="str">
        <f t="shared" ref="W71:W72" si="312">W70</f>
        <v>Ισχυρή</v>
      </c>
      <c r="X71" s="10" t="str">
        <f t="shared" ref="X71:X72" si="313">X70</f>
        <v>Μερική</v>
      </c>
      <c r="Y71" s="10" t="str" cm="1">
        <f t="array" ref="Y71">_xlfn.IFS(P71="Ισχυρή","Ναι",P71="Μερική","Ναι",P71=" ","Όχι")</f>
        <v>Όχι</v>
      </c>
      <c r="Z71" s="10" t="str" cm="1">
        <f t="array" ref="Z71">_xlfn.IFS(Q71="Ισχυρή","Ναι",Q71="Μερική","Ναι",Q71=" ","Όχι")</f>
        <v>Όχι</v>
      </c>
      <c r="AA71" s="10" t="str" cm="1">
        <f t="array" ref="AA71">_xlfn.IFS(R71="Ισχυρή","Ναι",R71="Μερική","Ναι",R71=" ","Όχι")</f>
        <v>Όχι</v>
      </c>
      <c r="AB71" s="10" t="str" cm="1">
        <f t="array" ref="AB71">_xlfn.IFS(S71="Ισχυρή","Ναι",S71="Μερική","Ναι",S71=" ","Όχι")</f>
        <v>Ναι</v>
      </c>
      <c r="AC71" s="10" t="str" cm="1">
        <f t="array" ref="AC71">_xlfn.IFS(T71="Ισχυρή","Ναι",T71="Μερική","Ναι",T71=" ","Όχι")</f>
        <v>Όχι</v>
      </c>
      <c r="AD71" s="10" t="str" cm="1">
        <f t="array" ref="AD71">_xlfn.IFS(U71="Ισχυρή","Ναι",U71="Μερική","Ναι",U71=" ","Όχι")</f>
        <v>Ναι</v>
      </c>
      <c r="AE71" s="10" t="str" cm="1">
        <f t="array" ref="AE71">_xlfn.IFS(V71="Ισχυρή","Ναι",V71="Μερική","Ναι",V71=" ","Όχι")</f>
        <v>Όχι</v>
      </c>
      <c r="AF71" s="10" t="str" cm="1">
        <f t="array" ref="AF71">_xlfn.IFS(W71="Ισχυρή","Ναι",W71="Μερική","Ναι",W71=" ","Όχι")</f>
        <v>Ναι</v>
      </c>
      <c r="AG71" s="10" t="str" cm="1">
        <f t="array" ref="AG71">_xlfn.IFS(X71="Ισχυρή","Ναι",X71="Μερική","Ναι",X71=" ","Όχι")</f>
        <v>Ναι</v>
      </c>
      <c r="AH71" s="10" t="str">
        <f t="shared" ref="AH71:AH72" si="314">AH70</f>
        <v xml:space="preserve"> </v>
      </c>
      <c r="AI71" s="10" t="str">
        <f t="shared" ref="AI71:AI72" si="315">AI70</f>
        <v>Ισχυρή</v>
      </c>
      <c r="AJ71" s="10" t="str">
        <f t="shared" ref="AJ71:AJ72" si="316">AJ70</f>
        <v xml:space="preserve"> </v>
      </c>
      <c r="AK71" s="10" t="str">
        <f t="shared" ref="AK71:AK72" si="317">AK70</f>
        <v xml:space="preserve"> </v>
      </c>
      <c r="AL71" s="10" t="str" cm="1">
        <f t="array" ref="AL71">_xlfn.IFS(AH71="Ισχυρή","Ναι",AH71="Μερική","Ναι",AH71=" ","Όχι")</f>
        <v>Όχι</v>
      </c>
      <c r="AM71" s="10" t="str" cm="1">
        <f t="array" ref="AM71">_xlfn.IFS(AI71="Ισχυρή","Ναι",AI71="Μερική","Ναι",AI71=" ","Όχι")</f>
        <v>Ναι</v>
      </c>
      <c r="AN71" s="10" t="str" cm="1">
        <f t="array" ref="AN71">_xlfn.IFS(AJ71="Ισχυρή","Ναι",AJ71="Μερική","Ναι",AJ71=" ","Όχι")</f>
        <v>Όχι</v>
      </c>
      <c r="AO71" s="10" t="str" cm="1">
        <f t="array" ref="AO71">_xlfn.IFS(AK71="Ισχυρή","Ναι",AK71="Μερική","Ναι",AK71=" ","Όχι")</f>
        <v>Όχι</v>
      </c>
      <c r="AP71" s="10" t="s">
        <v>217</v>
      </c>
      <c r="AQ71" s="10" t="s">
        <v>217</v>
      </c>
      <c r="AR71" s="10" t="s">
        <v>334</v>
      </c>
      <c r="AS71" s="10" t="s">
        <v>334</v>
      </c>
      <c r="AT71" s="10" t="s">
        <v>217</v>
      </c>
      <c r="AU71" s="10" t="str">
        <f t="shared" si="299"/>
        <v>x</v>
      </c>
      <c r="AV71" s="10" t="str">
        <f t="shared" si="281"/>
        <v>x</v>
      </c>
      <c r="AW71" s="10" t="str">
        <f t="shared" si="282"/>
        <v/>
      </c>
      <c r="AX71" s="10" t="str">
        <f t="shared" si="283"/>
        <v/>
      </c>
      <c r="AY71" s="10" t="str">
        <f t="shared" si="284"/>
        <v>x</v>
      </c>
      <c r="AZ71" s="10" t="s">
        <v>334</v>
      </c>
      <c r="BA71" s="10" t="s">
        <v>217</v>
      </c>
      <c r="BB71" s="10" t="str">
        <f t="shared" si="300"/>
        <v/>
      </c>
      <c r="BC71" s="10" t="str">
        <f t="shared" si="285"/>
        <v>x</v>
      </c>
      <c r="BD71" s="10" t="s">
        <v>334</v>
      </c>
      <c r="BE71" s="10" t="s">
        <v>217</v>
      </c>
      <c r="BF71" s="10" t="s">
        <v>334</v>
      </c>
      <c r="BG71" s="10" t="s">
        <v>334</v>
      </c>
      <c r="BH71" s="10" t="s">
        <v>334</v>
      </c>
      <c r="BI71" s="10" t="str">
        <f t="shared" si="301"/>
        <v/>
      </c>
      <c r="BJ71" s="10" t="str">
        <f t="shared" si="286"/>
        <v>x</v>
      </c>
      <c r="BK71" s="10" t="str">
        <f t="shared" si="287"/>
        <v/>
      </c>
      <c r="BL71" s="10" t="str">
        <f t="shared" si="288"/>
        <v/>
      </c>
      <c r="BM71" s="10" t="str">
        <f t="shared" si="289"/>
        <v/>
      </c>
      <c r="BN71" s="10" t="s">
        <v>334</v>
      </c>
      <c r="BO71" s="10" t="s">
        <v>217</v>
      </c>
      <c r="BP71" s="10" t="s">
        <v>334</v>
      </c>
      <c r="BQ71" s="10" t="s">
        <v>334</v>
      </c>
      <c r="BR71" s="10" t="s">
        <v>334</v>
      </c>
      <c r="BS71" s="10" t="str">
        <f t="shared" si="302"/>
        <v/>
      </c>
      <c r="BT71" s="10" t="str">
        <f t="shared" si="290"/>
        <v>x</v>
      </c>
      <c r="BU71" s="10" t="str">
        <f t="shared" si="291"/>
        <v/>
      </c>
      <c r="BV71" s="10" t="str">
        <f t="shared" si="292"/>
        <v/>
      </c>
      <c r="BW71" s="10" t="str">
        <f t="shared" si="293"/>
        <v/>
      </c>
      <c r="BX71" s="10" t="s">
        <v>334</v>
      </c>
      <c r="BY71" s="10" t="s">
        <v>217</v>
      </c>
      <c r="BZ71" s="10" t="s">
        <v>334</v>
      </c>
      <c r="CA71" s="10" t="s">
        <v>334</v>
      </c>
      <c r="CB71" s="10" t="s">
        <v>334</v>
      </c>
      <c r="CC71" s="10" t="str">
        <f t="shared" si="303"/>
        <v/>
      </c>
      <c r="CD71" s="10" t="str">
        <f t="shared" si="294"/>
        <v>x</v>
      </c>
      <c r="CE71" s="10" t="str">
        <f t="shared" si="295"/>
        <v/>
      </c>
      <c r="CF71" s="10" t="str">
        <f t="shared" si="296"/>
        <v/>
      </c>
      <c r="CG71" s="10" t="str">
        <f t="shared" si="297"/>
        <v/>
      </c>
      <c r="CH71" s="83" t="str">
        <f>HYPERLINK("[SUMPs_Measures_Selection_Tool_EL_enhanced.xlsx]ΔΧΚ!A1","Access to measure")</f>
        <v>Access to measure</v>
      </c>
    </row>
    <row r="72" spans="1:86" ht="30" customHeight="1" x14ac:dyDescent="0.35">
      <c r="A72" s="25" t="str">
        <f t="shared" si="304"/>
        <v>ΔΧΚ</v>
      </c>
      <c r="B72" s="25" t="str">
        <f t="shared" si="304"/>
        <v>Διαχείριση χώρου παρά το κράσπεδο για τις αστικές εμπορευματικές μεταφορές</v>
      </c>
      <c r="C72" s="5" t="str">
        <f>Σύνοψη_Μέτρων!C75</f>
        <v>Δυναμική διαχείριση και ηλεκτρονική κράτηση θέσεων στάθμευσης</v>
      </c>
      <c r="D72" s="10" t="str">
        <f t="shared" si="298"/>
        <v>Ναι</v>
      </c>
      <c r="E72" s="10" t="str">
        <f t="shared" si="276"/>
        <v>Ναι</v>
      </c>
      <c r="F72" s="10" t="str">
        <f t="shared" si="277"/>
        <v>Όχι</v>
      </c>
      <c r="G72" s="10" t="str">
        <f t="shared" si="278"/>
        <v>Όχι</v>
      </c>
      <c r="H72" s="10" t="str">
        <f t="shared" si="279"/>
        <v>Όχι</v>
      </c>
      <c r="I72" s="10" t="str">
        <f t="shared" si="280"/>
        <v>Όχι</v>
      </c>
      <c r="J72" s="10" t="str">
        <f>Σύνοψη_Μέτρων!E75</f>
        <v>x</v>
      </c>
      <c r="K72" s="10" t="str">
        <f>Σύνοψη_Μέτρων!F75</f>
        <v>x</v>
      </c>
      <c r="L72" s="10" t="str">
        <f>Σύνοψη_Μέτρων!G75</f>
        <v xml:space="preserve"> </v>
      </c>
      <c r="M72" s="10" t="str">
        <f>Σύνοψη_Μέτρων!H75</f>
        <v xml:space="preserve"> </v>
      </c>
      <c r="N72" s="10" t="str">
        <f>Σύνοψη_Μέτρων!I75</f>
        <v xml:space="preserve"> </v>
      </c>
      <c r="O72" s="10" t="str">
        <f>Σύνοψη_Μέτρων!J75</f>
        <v xml:space="preserve"> </v>
      </c>
      <c r="P72" s="10" t="str">
        <f t="shared" si="305"/>
        <v xml:space="preserve"> </v>
      </c>
      <c r="Q72" s="10" t="str">
        <f t="shared" si="306"/>
        <v xml:space="preserve"> </v>
      </c>
      <c r="R72" s="10" t="str">
        <f t="shared" si="307"/>
        <v xml:space="preserve"> </v>
      </c>
      <c r="S72" s="10" t="str">
        <f t="shared" si="308"/>
        <v>Ισχυρή</v>
      </c>
      <c r="T72" s="10" t="str">
        <f t="shared" si="309"/>
        <v xml:space="preserve"> </v>
      </c>
      <c r="U72" s="10" t="str">
        <f t="shared" si="310"/>
        <v>Ισχυρή</v>
      </c>
      <c r="V72" s="10" t="str">
        <f t="shared" si="311"/>
        <v xml:space="preserve"> </v>
      </c>
      <c r="W72" s="10" t="str">
        <f t="shared" si="312"/>
        <v>Ισχυρή</v>
      </c>
      <c r="X72" s="10" t="str">
        <f t="shared" si="313"/>
        <v>Μερική</v>
      </c>
      <c r="Y72" s="10" t="str" cm="1">
        <f t="array" ref="Y72">_xlfn.IFS(P72="Ισχυρή","Ναι",P72="Μερική","Ναι",P72=" ","Όχι")</f>
        <v>Όχι</v>
      </c>
      <c r="Z72" s="10" t="str" cm="1">
        <f t="array" ref="Z72">_xlfn.IFS(Q72="Ισχυρή","Ναι",Q72="Μερική","Ναι",Q72=" ","Όχι")</f>
        <v>Όχι</v>
      </c>
      <c r="AA72" s="10" t="str" cm="1">
        <f t="array" ref="AA72">_xlfn.IFS(R72="Ισχυρή","Ναι",R72="Μερική","Ναι",R72=" ","Όχι")</f>
        <v>Όχι</v>
      </c>
      <c r="AB72" s="10" t="str" cm="1">
        <f t="array" ref="AB72">_xlfn.IFS(S72="Ισχυρή","Ναι",S72="Μερική","Ναι",S72=" ","Όχι")</f>
        <v>Ναι</v>
      </c>
      <c r="AC72" s="10" t="str" cm="1">
        <f t="array" ref="AC72">_xlfn.IFS(T72="Ισχυρή","Ναι",T72="Μερική","Ναι",T72=" ","Όχι")</f>
        <v>Όχι</v>
      </c>
      <c r="AD72" s="10" t="str" cm="1">
        <f t="array" ref="AD72">_xlfn.IFS(U72="Ισχυρή","Ναι",U72="Μερική","Ναι",U72=" ","Όχι")</f>
        <v>Ναι</v>
      </c>
      <c r="AE72" s="10" t="str" cm="1">
        <f t="array" ref="AE72">_xlfn.IFS(V72="Ισχυρή","Ναι",V72="Μερική","Ναι",V72=" ","Όχι")</f>
        <v>Όχι</v>
      </c>
      <c r="AF72" s="10" t="str" cm="1">
        <f t="array" ref="AF72">_xlfn.IFS(W72="Ισχυρή","Ναι",W72="Μερική","Ναι",W72=" ","Όχι")</f>
        <v>Ναι</v>
      </c>
      <c r="AG72" s="10" t="str" cm="1">
        <f t="array" ref="AG72">_xlfn.IFS(X72="Ισχυρή","Ναι",X72="Μερική","Ναι",X72=" ","Όχι")</f>
        <v>Ναι</v>
      </c>
      <c r="AH72" s="10" t="str">
        <f t="shared" si="314"/>
        <v xml:space="preserve"> </v>
      </c>
      <c r="AI72" s="10" t="str">
        <f t="shared" si="315"/>
        <v>Ισχυρή</v>
      </c>
      <c r="AJ72" s="10" t="str">
        <f t="shared" si="316"/>
        <v xml:space="preserve"> </v>
      </c>
      <c r="AK72" s="10" t="str">
        <f t="shared" si="317"/>
        <v xml:space="preserve"> </v>
      </c>
      <c r="AL72" s="10" t="str" cm="1">
        <f t="array" ref="AL72">_xlfn.IFS(AH72="Ισχυρή","Ναι",AH72="Μερική","Ναι",AH72=" ","Όχι")</f>
        <v>Όχι</v>
      </c>
      <c r="AM72" s="10" t="str" cm="1">
        <f t="array" ref="AM72">_xlfn.IFS(AI72="Ισχυρή","Ναι",AI72="Μερική","Ναι",AI72=" ","Όχι")</f>
        <v>Ναι</v>
      </c>
      <c r="AN72" s="10" t="str" cm="1">
        <f t="array" ref="AN72">_xlfn.IFS(AJ72="Ισχυρή","Ναι",AJ72="Μερική","Ναι",AJ72=" ","Όχι")</f>
        <v>Όχι</v>
      </c>
      <c r="AO72" s="10" t="str" cm="1">
        <f t="array" ref="AO72">_xlfn.IFS(AK72="Ισχυρή","Ναι",AK72="Μερική","Ναι",AK72=" ","Όχι")</f>
        <v>Όχι</v>
      </c>
      <c r="AP72" s="10" t="s">
        <v>217</v>
      </c>
      <c r="AQ72" s="10" t="s">
        <v>217</v>
      </c>
      <c r="AR72" s="10" t="s">
        <v>334</v>
      </c>
      <c r="AS72" s="10" t="s">
        <v>334</v>
      </c>
      <c r="AT72" s="10" t="s">
        <v>217</v>
      </c>
      <c r="AU72" s="10" t="str">
        <f t="shared" si="299"/>
        <v>x</v>
      </c>
      <c r="AV72" s="10" t="str">
        <f t="shared" si="281"/>
        <v>x</v>
      </c>
      <c r="AW72" s="10" t="str">
        <f t="shared" si="282"/>
        <v/>
      </c>
      <c r="AX72" s="10" t="str">
        <f t="shared" si="283"/>
        <v/>
      </c>
      <c r="AY72" s="10" t="str">
        <f t="shared" si="284"/>
        <v>x</v>
      </c>
      <c r="AZ72" s="10" t="s">
        <v>334</v>
      </c>
      <c r="BA72" s="10" t="s">
        <v>217</v>
      </c>
      <c r="BB72" s="10" t="str">
        <f t="shared" si="300"/>
        <v/>
      </c>
      <c r="BC72" s="10" t="str">
        <f t="shared" si="285"/>
        <v>x</v>
      </c>
      <c r="BD72" s="10" t="s">
        <v>334</v>
      </c>
      <c r="BE72" s="10" t="s">
        <v>217</v>
      </c>
      <c r="BF72" s="10" t="s">
        <v>334</v>
      </c>
      <c r="BG72" s="10" t="s">
        <v>334</v>
      </c>
      <c r="BH72" s="10" t="s">
        <v>334</v>
      </c>
      <c r="BI72" s="10" t="str">
        <f t="shared" si="301"/>
        <v/>
      </c>
      <c r="BJ72" s="10" t="str">
        <f t="shared" si="286"/>
        <v>x</v>
      </c>
      <c r="BK72" s="10" t="str">
        <f t="shared" si="287"/>
        <v/>
      </c>
      <c r="BL72" s="10" t="str">
        <f t="shared" si="288"/>
        <v/>
      </c>
      <c r="BM72" s="10" t="str">
        <f t="shared" si="289"/>
        <v/>
      </c>
      <c r="BN72" s="10" t="s">
        <v>334</v>
      </c>
      <c r="BO72" s="10" t="s">
        <v>217</v>
      </c>
      <c r="BP72" s="10" t="s">
        <v>334</v>
      </c>
      <c r="BQ72" s="10" t="s">
        <v>334</v>
      </c>
      <c r="BR72" s="10" t="s">
        <v>334</v>
      </c>
      <c r="BS72" s="10" t="str">
        <f t="shared" si="302"/>
        <v/>
      </c>
      <c r="BT72" s="10" t="str">
        <f t="shared" si="290"/>
        <v>x</v>
      </c>
      <c r="BU72" s="10" t="str">
        <f t="shared" si="291"/>
        <v/>
      </c>
      <c r="BV72" s="10" t="str">
        <f t="shared" si="292"/>
        <v/>
      </c>
      <c r="BW72" s="10" t="str">
        <f t="shared" si="293"/>
        <v/>
      </c>
      <c r="BX72" s="10" t="s">
        <v>334</v>
      </c>
      <c r="BY72" s="10" t="s">
        <v>217</v>
      </c>
      <c r="BZ72" s="10" t="s">
        <v>334</v>
      </c>
      <c r="CA72" s="10" t="s">
        <v>334</v>
      </c>
      <c r="CB72" s="10" t="s">
        <v>334</v>
      </c>
      <c r="CC72" s="10" t="str">
        <f t="shared" si="303"/>
        <v/>
      </c>
      <c r="CD72" s="10" t="str">
        <f t="shared" si="294"/>
        <v>x</v>
      </c>
      <c r="CE72" s="10" t="str">
        <f t="shared" si="295"/>
        <v/>
      </c>
      <c r="CF72" s="10" t="str">
        <f t="shared" si="296"/>
        <v/>
      </c>
      <c r="CG72" s="10" t="str">
        <f t="shared" si="297"/>
        <v/>
      </c>
      <c r="CH72" s="83" t="str">
        <f>HYPERLINK("[SUMPs_Measures_Selection_Tool_EL_enhanced.xlsx]ΔΧΚ!A1","Access to measure")</f>
        <v>Access to measure</v>
      </c>
    </row>
    <row r="73" spans="1:86" ht="30" customHeight="1" x14ac:dyDescent="0.35">
      <c r="A73" s="25" t="str">
        <f>Σύνοψη_Μέτρων!A76</f>
        <v>ΕΕΜ</v>
      </c>
      <c r="B73" s="25" t="str">
        <f>Σύνοψη_Μέτρων!B76</f>
        <v xml:space="preserve">Εξηλεκτρισμός εμπορευματικών μεταφορών </v>
      </c>
      <c r="C73" s="5" t="str">
        <f>Σύνοψη_Μέτρων!C76</f>
        <v>Επιδοτήσεις και δανειοδότηση αγοράς ηλεκτρικού οχήματος</v>
      </c>
      <c r="D73" s="10" t="str">
        <f t="shared" si="298"/>
        <v>Ναι</v>
      </c>
      <c r="E73" s="10" t="str">
        <f t="shared" si="276"/>
        <v>Όχι</v>
      </c>
      <c r="F73" s="10" t="str">
        <f t="shared" si="277"/>
        <v>Όχι</v>
      </c>
      <c r="G73" s="10" t="str">
        <f t="shared" si="278"/>
        <v>Όχι</v>
      </c>
      <c r="H73" s="10" t="str">
        <f t="shared" si="279"/>
        <v>Ναι</v>
      </c>
      <c r="I73" s="10" t="str">
        <f t="shared" si="280"/>
        <v>Όχι</v>
      </c>
      <c r="J73" s="10" t="str">
        <f>Σύνοψη_Μέτρων!E76</f>
        <v>x</v>
      </c>
      <c r="K73" s="10" t="str">
        <f>Σύνοψη_Μέτρων!F76</f>
        <v xml:space="preserve"> </v>
      </c>
      <c r="L73" s="10" t="str">
        <f>Σύνοψη_Μέτρων!G76</f>
        <v xml:space="preserve"> </v>
      </c>
      <c r="M73" s="10" t="str">
        <f>Σύνοψη_Μέτρων!H76</f>
        <v xml:space="preserve"> </v>
      </c>
      <c r="N73" s="10" t="str">
        <f>Σύνοψη_Μέτρων!I76</f>
        <v>x</v>
      </c>
      <c r="O73" s="10" t="str">
        <f>Σύνοψη_Μέτρων!J76</f>
        <v xml:space="preserve"> </v>
      </c>
      <c r="P73" s="10" t="str">
        <f>Σύνοψη_Μέτρων!P76</f>
        <v xml:space="preserve"> </v>
      </c>
      <c r="Q73" s="10" t="str">
        <f>Σύνοψη_Μέτρων!Q76</f>
        <v xml:space="preserve"> </v>
      </c>
      <c r="R73" s="10" t="str">
        <f>Σύνοψη_Μέτρων!R76</f>
        <v xml:space="preserve"> </v>
      </c>
      <c r="S73" s="10" t="str">
        <f>Σύνοψη_Μέτρων!S76</f>
        <v xml:space="preserve"> </v>
      </c>
      <c r="T73" s="10" t="str">
        <f>Σύνοψη_Μέτρων!T76</f>
        <v>Μερική</v>
      </c>
      <c r="U73" s="10" t="str">
        <f>Σύνοψη_Μέτρων!U76</f>
        <v xml:space="preserve"> </v>
      </c>
      <c r="V73" s="10" t="str">
        <f>Σύνοψη_Μέτρων!V76</f>
        <v>Ισχυρή</v>
      </c>
      <c r="W73" s="10" t="str">
        <f>Σύνοψη_Μέτρων!W76</f>
        <v>Ισχυρή</v>
      </c>
      <c r="X73" s="10" t="str">
        <f>Σύνοψη_Μέτρων!X76</f>
        <v xml:space="preserve"> </v>
      </c>
      <c r="Y73" s="10" t="str" cm="1">
        <f t="array" ref="Y73">_xlfn.IFS(P73="Ισχυρή","Ναι",P73="Μερική","Ναι",P73=" ","Όχι")</f>
        <v>Όχι</v>
      </c>
      <c r="Z73" s="10" t="str" cm="1">
        <f t="array" ref="Z73">_xlfn.IFS(Q73="Ισχυρή","Ναι",Q73="Μερική","Ναι",Q73=" ","Όχι")</f>
        <v>Όχι</v>
      </c>
      <c r="AA73" s="10" t="str" cm="1">
        <f t="array" ref="AA73">_xlfn.IFS(R73="Ισχυρή","Ναι",R73="Μερική","Ναι",R73=" ","Όχι")</f>
        <v>Όχι</v>
      </c>
      <c r="AB73" s="10" t="str" cm="1">
        <f t="array" ref="AB73">_xlfn.IFS(S73="Ισχυρή","Ναι",S73="Μερική","Ναι",S73=" ","Όχι")</f>
        <v>Όχι</v>
      </c>
      <c r="AC73" s="10" t="str" cm="1">
        <f t="array" ref="AC73">_xlfn.IFS(T73="Ισχυρή","Ναι",T73="Μερική","Ναι",T73=" ","Όχι")</f>
        <v>Ναι</v>
      </c>
      <c r="AD73" s="10" t="str" cm="1">
        <f t="array" ref="AD73">_xlfn.IFS(U73="Ισχυρή","Ναι",U73="Μερική","Ναι",U73=" ","Όχι")</f>
        <v>Όχι</v>
      </c>
      <c r="AE73" s="10" t="str" cm="1">
        <f t="array" ref="AE73">_xlfn.IFS(V73="Ισχυρή","Ναι",V73="Μερική","Ναι",V73=" ","Όχι")</f>
        <v>Ναι</v>
      </c>
      <c r="AF73" s="10" t="str" cm="1">
        <f t="array" ref="AF73">_xlfn.IFS(W73="Ισχυρή","Ναι",W73="Μερική","Ναι",W73=" ","Όχι")</f>
        <v>Ναι</v>
      </c>
      <c r="AG73" s="10" t="str" cm="1">
        <f t="array" ref="AG73">_xlfn.IFS(X73="Ισχυρή","Ναι",X73="Μερική","Ναι",X73=" ","Όχι")</f>
        <v>Όχι</v>
      </c>
      <c r="AH73" s="10" t="str">
        <f>Σύνοψη_Μέτρων!Y76</f>
        <v xml:space="preserve"> </v>
      </c>
      <c r="AI73" s="10" t="str">
        <f>Σύνοψη_Μέτρων!Z76</f>
        <v>Ισχυρή</v>
      </c>
      <c r="AJ73" s="10" t="str">
        <f>Σύνοψη_Μέτρων!AA76</f>
        <v xml:space="preserve"> </v>
      </c>
      <c r="AK73" s="10" t="str">
        <f>Σύνοψη_Μέτρων!AB76</f>
        <v>Ισχυρή</v>
      </c>
      <c r="AL73" s="10" t="str" cm="1">
        <f t="array" ref="AL73">_xlfn.IFS(AH73="Ισχυρή","Ναι",AH73="Μερική","Ναι",AH73=" ","Όχι")</f>
        <v>Όχι</v>
      </c>
      <c r="AM73" s="10" t="str" cm="1">
        <f t="array" ref="AM73">_xlfn.IFS(AI73="Ισχυρή","Ναι",AI73="Μερική","Ναι",AI73=" ","Όχι")</f>
        <v>Ναι</v>
      </c>
      <c r="AN73" s="10" t="str" cm="1">
        <f t="array" ref="AN73">_xlfn.IFS(AJ73="Ισχυρή","Ναι",AJ73="Μερική","Ναι",AJ73=" ","Όχι")</f>
        <v>Όχι</v>
      </c>
      <c r="AO73" s="10" t="str" cm="1">
        <f t="array" ref="AO73">_xlfn.IFS(AK73="Ισχυρή","Ναι",AK73="Μερική","Ναι",AK73=" ","Όχι")</f>
        <v>Ναι</v>
      </c>
      <c r="AP73" s="10" t="s">
        <v>217</v>
      </c>
      <c r="AQ73" s="10" t="s">
        <v>217</v>
      </c>
      <c r="AR73" s="10" t="s">
        <v>217</v>
      </c>
      <c r="AS73" s="10" t="s">
        <v>334</v>
      </c>
      <c r="AT73" s="10" t="s">
        <v>334</v>
      </c>
      <c r="AU73" s="10" t="str">
        <f t="shared" si="299"/>
        <v>x</v>
      </c>
      <c r="AV73" s="10" t="str">
        <f t="shared" si="281"/>
        <v>x</v>
      </c>
      <c r="AW73" s="10" t="str">
        <f t="shared" si="282"/>
        <v>x</v>
      </c>
      <c r="AX73" s="10" t="str">
        <f t="shared" si="283"/>
        <v/>
      </c>
      <c r="AY73" s="10" t="str">
        <f t="shared" si="284"/>
        <v/>
      </c>
      <c r="AZ73" s="10" t="s">
        <v>334</v>
      </c>
      <c r="BA73" s="10" t="s">
        <v>217</v>
      </c>
      <c r="BB73" s="10" t="str">
        <f t="shared" si="300"/>
        <v/>
      </c>
      <c r="BC73" s="10" t="str">
        <f t="shared" si="285"/>
        <v>x</v>
      </c>
      <c r="BD73" s="10" t="s">
        <v>334</v>
      </c>
      <c r="BE73" s="10" t="s">
        <v>334</v>
      </c>
      <c r="BF73" s="10" t="s">
        <v>334</v>
      </c>
      <c r="BG73" s="10" t="s">
        <v>217</v>
      </c>
      <c r="BH73" s="10" t="s">
        <v>334</v>
      </c>
      <c r="BI73" s="10" t="str">
        <f t="shared" si="301"/>
        <v/>
      </c>
      <c r="BJ73" s="10" t="str">
        <f t="shared" si="286"/>
        <v/>
      </c>
      <c r="BK73" s="10" t="str">
        <f t="shared" si="287"/>
        <v/>
      </c>
      <c r="BL73" s="10" t="str">
        <f t="shared" si="288"/>
        <v>x</v>
      </c>
      <c r="BM73" s="10" t="str">
        <f t="shared" si="289"/>
        <v/>
      </c>
      <c r="BN73" s="10" t="s">
        <v>334</v>
      </c>
      <c r="BO73" s="10" t="s">
        <v>334</v>
      </c>
      <c r="BP73" s="10" t="s">
        <v>334</v>
      </c>
      <c r="BQ73" s="10" t="s">
        <v>217</v>
      </c>
      <c r="BR73" s="10" t="s">
        <v>334</v>
      </c>
      <c r="BS73" s="10" t="str">
        <f t="shared" si="302"/>
        <v/>
      </c>
      <c r="BT73" s="10" t="str">
        <f t="shared" si="290"/>
        <v/>
      </c>
      <c r="BU73" s="10" t="str">
        <f t="shared" si="291"/>
        <v/>
      </c>
      <c r="BV73" s="10" t="str">
        <f t="shared" si="292"/>
        <v>x</v>
      </c>
      <c r="BW73" s="10" t="str">
        <f t="shared" si="293"/>
        <v/>
      </c>
      <c r="BX73" s="10" t="s">
        <v>334</v>
      </c>
      <c r="BY73" s="10" t="s">
        <v>334</v>
      </c>
      <c r="BZ73" s="10" t="s">
        <v>334</v>
      </c>
      <c r="CA73" s="10" t="s">
        <v>334</v>
      </c>
      <c r="CB73" s="10" t="s">
        <v>217</v>
      </c>
      <c r="CC73" s="10" t="str">
        <f t="shared" si="303"/>
        <v/>
      </c>
      <c r="CD73" s="10" t="str">
        <f t="shared" si="294"/>
        <v/>
      </c>
      <c r="CE73" s="10" t="str">
        <f t="shared" si="295"/>
        <v/>
      </c>
      <c r="CF73" s="10" t="str">
        <f t="shared" si="296"/>
        <v/>
      </c>
      <c r="CG73" s="10" t="str">
        <f t="shared" si="297"/>
        <v>x</v>
      </c>
      <c r="CH73" s="83" t="str">
        <f>HYPERLINK("[SUMPs_Measures_Selection_Tool_EL_enhanced.xlsx]ΕΕΜ!A1","Access to measure")</f>
        <v>Access to measure</v>
      </c>
    </row>
    <row r="74" spans="1:86" ht="30" customHeight="1" x14ac:dyDescent="0.35">
      <c r="A74" s="25" t="str">
        <f t="shared" ref="A74:B77" si="318">A73</f>
        <v>ΕΕΜ</v>
      </c>
      <c r="B74" s="25" t="str">
        <f t="shared" si="318"/>
        <v xml:space="preserve">Εξηλεκτρισμός εμπορευματικών μεταφορών </v>
      </c>
      <c r="C74" s="5" t="str">
        <f>Σύνοψη_Μέτρων!C77</f>
        <v>Προνομιακή πρόσβαση των εμπορευματικών ηλεκτρικών οχημάτων σε χώρους φόρτωσης/εκφόρτωσης και οδικές λωρίδες</v>
      </c>
      <c r="D74" s="10" t="str">
        <f t="shared" si="298"/>
        <v>Ναι</v>
      </c>
      <c r="E74" s="10" t="str">
        <f t="shared" si="276"/>
        <v>Ναι</v>
      </c>
      <c r="F74" s="10" t="str">
        <f t="shared" si="277"/>
        <v>Όχι</v>
      </c>
      <c r="G74" s="10" t="str">
        <f t="shared" si="278"/>
        <v>Όχι</v>
      </c>
      <c r="H74" s="10" t="str">
        <f t="shared" si="279"/>
        <v>Όχι</v>
      </c>
      <c r="I74" s="10" t="str">
        <f t="shared" si="280"/>
        <v>Ναι</v>
      </c>
      <c r="J74" s="10" t="str">
        <f>Σύνοψη_Μέτρων!E77</f>
        <v>x</v>
      </c>
      <c r="K74" s="10" t="str">
        <f>Σύνοψη_Μέτρων!F77</f>
        <v>x</v>
      </c>
      <c r="L74" s="10" t="str">
        <f>Σύνοψη_Μέτρων!G77</f>
        <v xml:space="preserve"> </v>
      </c>
      <c r="M74" s="10" t="str">
        <f>Σύνοψη_Μέτρων!H77</f>
        <v xml:space="preserve"> </v>
      </c>
      <c r="N74" s="10" t="str">
        <f>Σύνοψη_Μέτρων!I77</f>
        <v xml:space="preserve"> </v>
      </c>
      <c r="O74" s="10" t="str">
        <f>Σύνοψη_Μέτρων!J77</f>
        <v>x</v>
      </c>
      <c r="P74" s="10" t="str">
        <f t="shared" ref="P74:P77" si="319">P73</f>
        <v xml:space="preserve"> </v>
      </c>
      <c r="Q74" s="10" t="str">
        <f t="shared" ref="Q74:Q77" si="320">Q73</f>
        <v xml:space="preserve"> </v>
      </c>
      <c r="R74" s="10" t="str">
        <f t="shared" ref="R74:R77" si="321">R73</f>
        <v xml:space="preserve"> </v>
      </c>
      <c r="S74" s="10" t="str">
        <f t="shared" ref="S74:S77" si="322">S73</f>
        <v xml:space="preserve"> </v>
      </c>
      <c r="T74" s="10" t="str">
        <f t="shared" ref="T74:T77" si="323">T73</f>
        <v>Μερική</v>
      </c>
      <c r="U74" s="10" t="str">
        <f t="shared" ref="U74:U77" si="324">U73</f>
        <v xml:space="preserve"> </v>
      </c>
      <c r="V74" s="10" t="str">
        <f t="shared" ref="V74:V77" si="325">V73</f>
        <v>Ισχυρή</v>
      </c>
      <c r="W74" s="10" t="str">
        <f t="shared" ref="W74:W77" si="326">W73</f>
        <v>Ισχυρή</v>
      </c>
      <c r="X74" s="10" t="str">
        <f t="shared" ref="X74:X77" si="327">X73</f>
        <v xml:space="preserve"> </v>
      </c>
      <c r="Y74" s="10" t="str" cm="1">
        <f t="array" ref="Y74">_xlfn.IFS(P74="Ισχυρή","Ναι",P74="Μερική","Ναι",P74=" ","Όχι")</f>
        <v>Όχι</v>
      </c>
      <c r="Z74" s="10" t="str" cm="1">
        <f t="array" ref="Z74">_xlfn.IFS(Q74="Ισχυρή","Ναι",Q74="Μερική","Ναι",Q74=" ","Όχι")</f>
        <v>Όχι</v>
      </c>
      <c r="AA74" s="10" t="str" cm="1">
        <f t="array" ref="AA74">_xlfn.IFS(R74="Ισχυρή","Ναι",R74="Μερική","Ναι",R74=" ","Όχι")</f>
        <v>Όχι</v>
      </c>
      <c r="AB74" s="10" t="str" cm="1">
        <f t="array" ref="AB74">_xlfn.IFS(S74="Ισχυρή","Ναι",S74="Μερική","Ναι",S74=" ","Όχι")</f>
        <v>Όχι</v>
      </c>
      <c r="AC74" s="10" t="str" cm="1">
        <f t="array" ref="AC74">_xlfn.IFS(T74="Ισχυρή","Ναι",T74="Μερική","Ναι",T74=" ","Όχι")</f>
        <v>Ναι</v>
      </c>
      <c r="AD74" s="10" t="str" cm="1">
        <f t="array" ref="AD74">_xlfn.IFS(U74="Ισχυρή","Ναι",U74="Μερική","Ναι",U74=" ","Όχι")</f>
        <v>Όχι</v>
      </c>
      <c r="AE74" s="10" t="str" cm="1">
        <f t="array" ref="AE74">_xlfn.IFS(V74="Ισχυρή","Ναι",V74="Μερική","Ναι",V74=" ","Όχι")</f>
        <v>Ναι</v>
      </c>
      <c r="AF74" s="10" t="str" cm="1">
        <f t="array" ref="AF74">_xlfn.IFS(W74="Ισχυρή","Ναι",W74="Μερική","Ναι",W74=" ","Όχι")</f>
        <v>Ναι</v>
      </c>
      <c r="AG74" s="10" t="str" cm="1">
        <f t="array" ref="AG74">_xlfn.IFS(X74="Ισχυρή","Ναι",X74="Μερική","Ναι",X74=" ","Όχι")</f>
        <v>Όχι</v>
      </c>
      <c r="AH74" s="10" t="str">
        <f t="shared" ref="AH74:AH77" si="328">AH73</f>
        <v xml:space="preserve"> </v>
      </c>
      <c r="AI74" s="10" t="str">
        <f t="shared" ref="AI74:AI77" si="329">AI73</f>
        <v>Ισχυρή</v>
      </c>
      <c r="AJ74" s="10" t="str">
        <f t="shared" ref="AJ74:AJ77" si="330">AJ73</f>
        <v xml:space="preserve"> </v>
      </c>
      <c r="AK74" s="10" t="str">
        <f t="shared" ref="AK74:AK77" si="331">AK73</f>
        <v>Ισχυρή</v>
      </c>
      <c r="AL74" s="10" t="str" cm="1">
        <f t="array" ref="AL74">_xlfn.IFS(AH74="Ισχυρή","Ναι",AH74="Μερική","Ναι",AH74=" ","Όχι")</f>
        <v>Όχι</v>
      </c>
      <c r="AM74" s="10" t="str" cm="1">
        <f t="array" ref="AM74">_xlfn.IFS(AI74="Ισχυρή","Ναι",AI74="Μερική","Ναι",AI74=" ","Όχι")</f>
        <v>Ναι</v>
      </c>
      <c r="AN74" s="10" t="str" cm="1">
        <f t="array" ref="AN74">_xlfn.IFS(AJ74="Ισχυρή","Ναι",AJ74="Μερική","Ναι",AJ74=" ","Όχι")</f>
        <v>Όχι</v>
      </c>
      <c r="AO74" s="10" t="str" cm="1">
        <f t="array" ref="AO74">_xlfn.IFS(AK74="Ισχυρή","Ναι",AK74="Μερική","Ναι",AK74=" ","Όχι")</f>
        <v>Ναι</v>
      </c>
      <c r="AP74" s="10" t="s">
        <v>217</v>
      </c>
      <c r="AQ74" s="10" t="s">
        <v>217</v>
      </c>
      <c r="AR74" s="10" t="s">
        <v>217</v>
      </c>
      <c r="AS74" s="10" t="s">
        <v>334</v>
      </c>
      <c r="AT74" s="10" t="s">
        <v>334</v>
      </c>
      <c r="AU74" s="10" t="str">
        <f t="shared" si="299"/>
        <v>x</v>
      </c>
      <c r="AV74" s="10" t="str">
        <f t="shared" si="281"/>
        <v>x</v>
      </c>
      <c r="AW74" s="10" t="str">
        <f t="shared" si="282"/>
        <v>x</v>
      </c>
      <c r="AX74" s="10" t="str">
        <f t="shared" si="283"/>
        <v/>
      </c>
      <c r="AY74" s="10" t="str">
        <f t="shared" si="284"/>
        <v/>
      </c>
      <c r="AZ74" s="10" t="s">
        <v>334</v>
      </c>
      <c r="BA74" s="10" t="s">
        <v>217</v>
      </c>
      <c r="BB74" s="10" t="str">
        <f t="shared" si="300"/>
        <v/>
      </c>
      <c r="BC74" s="10" t="str">
        <f t="shared" si="285"/>
        <v>x</v>
      </c>
      <c r="BD74" s="10" t="s">
        <v>334</v>
      </c>
      <c r="BE74" s="10" t="s">
        <v>334</v>
      </c>
      <c r="BF74" s="10" t="s">
        <v>334</v>
      </c>
      <c r="BG74" s="10" t="s">
        <v>217</v>
      </c>
      <c r="BH74" s="10" t="s">
        <v>334</v>
      </c>
      <c r="BI74" s="10" t="str">
        <f t="shared" si="301"/>
        <v/>
      </c>
      <c r="BJ74" s="10" t="str">
        <f t="shared" si="286"/>
        <v/>
      </c>
      <c r="BK74" s="10" t="str">
        <f t="shared" si="287"/>
        <v/>
      </c>
      <c r="BL74" s="10" t="str">
        <f t="shared" si="288"/>
        <v>x</v>
      </c>
      <c r="BM74" s="10" t="str">
        <f t="shared" si="289"/>
        <v/>
      </c>
      <c r="BN74" s="10" t="s">
        <v>334</v>
      </c>
      <c r="BO74" s="10" t="s">
        <v>334</v>
      </c>
      <c r="BP74" s="10" t="s">
        <v>334</v>
      </c>
      <c r="BQ74" s="10" t="s">
        <v>217</v>
      </c>
      <c r="BR74" s="10" t="s">
        <v>334</v>
      </c>
      <c r="BS74" s="10" t="str">
        <f t="shared" si="302"/>
        <v/>
      </c>
      <c r="BT74" s="10" t="str">
        <f t="shared" si="290"/>
        <v/>
      </c>
      <c r="BU74" s="10" t="str">
        <f t="shared" si="291"/>
        <v/>
      </c>
      <c r="BV74" s="10" t="str">
        <f t="shared" si="292"/>
        <v>x</v>
      </c>
      <c r="BW74" s="10" t="str">
        <f t="shared" si="293"/>
        <v/>
      </c>
      <c r="BX74" s="10" t="s">
        <v>334</v>
      </c>
      <c r="BY74" s="10" t="s">
        <v>334</v>
      </c>
      <c r="BZ74" s="10" t="s">
        <v>334</v>
      </c>
      <c r="CA74" s="10" t="s">
        <v>334</v>
      </c>
      <c r="CB74" s="10" t="s">
        <v>217</v>
      </c>
      <c r="CC74" s="10" t="str">
        <f t="shared" si="303"/>
        <v/>
      </c>
      <c r="CD74" s="10" t="str">
        <f t="shared" si="294"/>
        <v/>
      </c>
      <c r="CE74" s="10" t="str">
        <f t="shared" si="295"/>
        <v/>
      </c>
      <c r="CF74" s="10" t="str">
        <f t="shared" si="296"/>
        <v/>
      </c>
      <c r="CG74" s="10" t="str">
        <f t="shared" si="297"/>
        <v>x</v>
      </c>
      <c r="CH74" s="83" t="str">
        <f>HYPERLINK("[SUMPs_Measures_Selection_Tool_EL_enhanced.xlsx]ΕΕΜ!A1","Access to measure")</f>
        <v>Access to measure</v>
      </c>
    </row>
    <row r="75" spans="1:86" ht="30" customHeight="1" x14ac:dyDescent="0.35">
      <c r="A75" s="25" t="str">
        <f t="shared" si="318"/>
        <v>ΕΕΜ</v>
      </c>
      <c r="B75" s="25" t="str">
        <f t="shared" si="318"/>
        <v xml:space="preserve">Εξηλεκτρισμός εμπορευματικών μεταφορών </v>
      </c>
      <c r="C75" s="5" t="str">
        <f>Σύνοψη_Μέτρων!C78</f>
        <v xml:space="preserve">Προτίμηση των ηλεκτρικών οχημάτων στις διαδικασίες σύναψης δημόσιων συμβάσεων </v>
      </c>
      <c r="D75" s="10" t="str">
        <f t="shared" si="298"/>
        <v>Ναι</v>
      </c>
      <c r="E75" s="10" t="str">
        <f t="shared" si="276"/>
        <v>Ναι</v>
      </c>
      <c r="F75" s="10" t="str">
        <f t="shared" si="277"/>
        <v>Ναι</v>
      </c>
      <c r="G75" s="10" t="str">
        <f t="shared" si="278"/>
        <v>Ναι</v>
      </c>
      <c r="H75" s="10" t="str">
        <f t="shared" si="279"/>
        <v>Ναι</v>
      </c>
      <c r="I75" s="10" t="str">
        <f t="shared" si="280"/>
        <v>Ναι</v>
      </c>
      <c r="J75" s="10" t="str">
        <f>Σύνοψη_Μέτρων!E78</f>
        <v>x</v>
      </c>
      <c r="K75" s="10" t="str">
        <f>Σύνοψη_Μέτρων!F78</f>
        <v>x</v>
      </c>
      <c r="L75" s="10" t="str">
        <f>Σύνοψη_Μέτρων!G78</f>
        <v>x</v>
      </c>
      <c r="M75" s="10" t="str">
        <f>Σύνοψη_Μέτρων!H78</f>
        <v>x</v>
      </c>
      <c r="N75" s="10" t="str">
        <f>Σύνοψη_Μέτρων!I78</f>
        <v>x</v>
      </c>
      <c r="O75" s="10" t="str">
        <f>Σύνοψη_Μέτρων!J78</f>
        <v>x</v>
      </c>
      <c r="P75" s="10" t="str">
        <f t="shared" si="319"/>
        <v xml:space="preserve"> </v>
      </c>
      <c r="Q75" s="10" t="str">
        <f t="shared" si="320"/>
        <v xml:space="preserve"> </v>
      </c>
      <c r="R75" s="10" t="str">
        <f t="shared" si="321"/>
        <v xml:space="preserve"> </v>
      </c>
      <c r="S75" s="10" t="str">
        <f t="shared" si="322"/>
        <v xml:space="preserve"> </v>
      </c>
      <c r="T75" s="10" t="str">
        <f t="shared" si="323"/>
        <v>Μερική</v>
      </c>
      <c r="U75" s="10" t="str">
        <f t="shared" si="324"/>
        <v xml:space="preserve"> </v>
      </c>
      <c r="V75" s="10" t="str">
        <f t="shared" si="325"/>
        <v>Ισχυρή</v>
      </c>
      <c r="W75" s="10" t="str">
        <f t="shared" si="326"/>
        <v>Ισχυρή</v>
      </c>
      <c r="X75" s="10" t="str">
        <f t="shared" si="327"/>
        <v xml:space="preserve"> </v>
      </c>
      <c r="Y75" s="10" t="str" cm="1">
        <f t="array" ref="Y75">_xlfn.IFS(P75="Ισχυρή","Ναι",P75="Μερική","Ναι",P75=" ","Όχι")</f>
        <v>Όχι</v>
      </c>
      <c r="Z75" s="10" t="str" cm="1">
        <f t="array" ref="Z75">_xlfn.IFS(Q75="Ισχυρή","Ναι",Q75="Μερική","Ναι",Q75=" ","Όχι")</f>
        <v>Όχι</v>
      </c>
      <c r="AA75" s="10" t="str" cm="1">
        <f t="array" ref="AA75">_xlfn.IFS(R75="Ισχυρή","Ναι",R75="Μερική","Ναι",R75=" ","Όχι")</f>
        <v>Όχι</v>
      </c>
      <c r="AB75" s="10" t="str" cm="1">
        <f t="array" ref="AB75">_xlfn.IFS(S75="Ισχυρή","Ναι",S75="Μερική","Ναι",S75=" ","Όχι")</f>
        <v>Όχι</v>
      </c>
      <c r="AC75" s="10" t="str" cm="1">
        <f t="array" ref="AC75">_xlfn.IFS(T75="Ισχυρή","Ναι",T75="Μερική","Ναι",T75=" ","Όχι")</f>
        <v>Ναι</v>
      </c>
      <c r="AD75" s="10" t="str" cm="1">
        <f t="array" ref="AD75">_xlfn.IFS(U75="Ισχυρή","Ναι",U75="Μερική","Ναι",U75=" ","Όχι")</f>
        <v>Όχι</v>
      </c>
      <c r="AE75" s="10" t="str" cm="1">
        <f t="array" ref="AE75">_xlfn.IFS(V75="Ισχυρή","Ναι",V75="Μερική","Ναι",V75=" ","Όχι")</f>
        <v>Ναι</v>
      </c>
      <c r="AF75" s="10" t="str" cm="1">
        <f t="array" ref="AF75">_xlfn.IFS(W75="Ισχυρή","Ναι",W75="Μερική","Ναι",W75=" ","Όχι")</f>
        <v>Ναι</v>
      </c>
      <c r="AG75" s="10" t="str" cm="1">
        <f t="array" ref="AG75">_xlfn.IFS(X75="Ισχυρή","Ναι",X75="Μερική","Ναι",X75=" ","Όχι")</f>
        <v>Όχι</v>
      </c>
      <c r="AH75" s="10" t="str">
        <f t="shared" si="328"/>
        <v xml:space="preserve"> </v>
      </c>
      <c r="AI75" s="10" t="str">
        <f t="shared" si="329"/>
        <v>Ισχυρή</v>
      </c>
      <c r="AJ75" s="10" t="str">
        <f t="shared" si="330"/>
        <v xml:space="preserve"> </v>
      </c>
      <c r="AK75" s="10" t="str">
        <f t="shared" si="331"/>
        <v>Ισχυρή</v>
      </c>
      <c r="AL75" s="10" t="str" cm="1">
        <f t="array" ref="AL75">_xlfn.IFS(AH75="Ισχυρή","Ναι",AH75="Μερική","Ναι",AH75=" ","Όχι")</f>
        <v>Όχι</v>
      </c>
      <c r="AM75" s="10" t="str" cm="1">
        <f t="array" ref="AM75">_xlfn.IFS(AI75="Ισχυρή","Ναι",AI75="Μερική","Ναι",AI75=" ","Όχι")</f>
        <v>Ναι</v>
      </c>
      <c r="AN75" s="10" t="str" cm="1">
        <f t="array" ref="AN75">_xlfn.IFS(AJ75="Ισχυρή","Ναι",AJ75="Μερική","Ναι",AJ75=" ","Όχι")</f>
        <v>Όχι</v>
      </c>
      <c r="AO75" s="10" t="str" cm="1">
        <f t="array" ref="AO75">_xlfn.IFS(AK75="Ισχυρή","Ναι",AK75="Μερική","Ναι",AK75=" ","Όχι")</f>
        <v>Ναι</v>
      </c>
      <c r="AP75" s="10" t="s">
        <v>217</v>
      </c>
      <c r="AQ75" s="10" t="s">
        <v>217</v>
      </c>
      <c r="AR75" s="10" t="s">
        <v>217</v>
      </c>
      <c r="AS75" s="10" t="s">
        <v>334</v>
      </c>
      <c r="AT75" s="10" t="s">
        <v>334</v>
      </c>
      <c r="AU75" s="10" t="str">
        <f t="shared" si="299"/>
        <v>x</v>
      </c>
      <c r="AV75" s="10" t="str">
        <f t="shared" si="281"/>
        <v>x</v>
      </c>
      <c r="AW75" s="10" t="str">
        <f t="shared" si="282"/>
        <v>x</v>
      </c>
      <c r="AX75" s="10" t="str">
        <f t="shared" si="283"/>
        <v/>
      </c>
      <c r="AY75" s="10" t="str">
        <f t="shared" si="284"/>
        <v/>
      </c>
      <c r="AZ75" s="10" t="s">
        <v>334</v>
      </c>
      <c r="BA75" s="10" t="s">
        <v>217</v>
      </c>
      <c r="BB75" s="10" t="str">
        <f t="shared" si="300"/>
        <v/>
      </c>
      <c r="BC75" s="10" t="str">
        <f t="shared" si="285"/>
        <v>x</v>
      </c>
      <c r="BD75" s="10" t="s">
        <v>334</v>
      </c>
      <c r="BE75" s="10" t="s">
        <v>334</v>
      </c>
      <c r="BF75" s="10" t="s">
        <v>334</v>
      </c>
      <c r="BG75" s="10" t="s">
        <v>217</v>
      </c>
      <c r="BH75" s="10" t="s">
        <v>334</v>
      </c>
      <c r="BI75" s="10" t="str">
        <f t="shared" si="301"/>
        <v/>
      </c>
      <c r="BJ75" s="10" t="str">
        <f t="shared" si="286"/>
        <v/>
      </c>
      <c r="BK75" s="10" t="str">
        <f t="shared" si="287"/>
        <v/>
      </c>
      <c r="BL75" s="10" t="str">
        <f t="shared" si="288"/>
        <v>x</v>
      </c>
      <c r="BM75" s="10" t="str">
        <f t="shared" si="289"/>
        <v/>
      </c>
      <c r="BN75" s="10" t="s">
        <v>334</v>
      </c>
      <c r="BO75" s="10" t="s">
        <v>334</v>
      </c>
      <c r="BP75" s="10" t="s">
        <v>334</v>
      </c>
      <c r="BQ75" s="10" t="s">
        <v>217</v>
      </c>
      <c r="BR75" s="10" t="s">
        <v>334</v>
      </c>
      <c r="BS75" s="10" t="str">
        <f t="shared" si="302"/>
        <v/>
      </c>
      <c r="BT75" s="10" t="str">
        <f t="shared" si="290"/>
        <v/>
      </c>
      <c r="BU75" s="10" t="str">
        <f t="shared" si="291"/>
        <v/>
      </c>
      <c r="BV75" s="10" t="str">
        <f t="shared" si="292"/>
        <v>x</v>
      </c>
      <c r="BW75" s="10" t="str">
        <f t="shared" si="293"/>
        <v/>
      </c>
      <c r="BX75" s="10" t="s">
        <v>334</v>
      </c>
      <c r="BY75" s="10" t="s">
        <v>334</v>
      </c>
      <c r="BZ75" s="10" t="s">
        <v>334</v>
      </c>
      <c r="CA75" s="10" t="s">
        <v>334</v>
      </c>
      <c r="CB75" s="10" t="s">
        <v>217</v>
      </c>
      <c r="CC75" s="10" t="str">
        <f t="shared" si="303"/>
        <v/>
      </c>
      <c r="CD75" s="10" t="str">
        <f t="shared" si="294"/>
        <v/>
      </c>
      <c r="CE75" s="10" t="str">
        <f t="shared" si="295"/>
        <v/>
      </c>
      <c r="CF75" s="10" t="str">
        <f t="shared" si="296"/>
        <v/>
      </c>
      <c r="CG75" s="10" t="str">
        <f t="shared" si="297"/>
        <v>x</v>
      </c>
      <c r="CH75" s="83" t="str">
        <f>HYPERLINK("[SUMPs_Measures_Selection_Tool_EL_enhanced.xlsx]ΕΕΜ!A1","Access to measure")</f>
        <v>Access to measure</v>
      </c>
    </row>
    <row r="76" spans="1:86" ht="30" customHeight="1" x14ac:dyDescent="0.35">
      <c r="A76" s="25" t="str">
        <f t="shared" si="318"/>
        <v>ΕΕΜ</v>
      </c>
      <c r="B76" s="25" t="str">
        <f t="shared" si="318"/>
        <v xml:space="preserve">Εξηλεκτρισμός εμπορευματικών μεταφορών </v>
      </c>
      <c r="C76" s="5" t="str">
        <f>Σύνοψη_Μέτρων!C79</f>
        <v>Αλλαγές στη νομοθεσία και τη χωροθέτηση για οχήματα και υποδομές φόρτισης σε χώρους αποθήκευσης εμπορευμάτων</v>
      </c>
      <c r="D76" s="10" t="str">
        <f t="shared" si="298"/>
        <v>Ναι</v>
      </c>
      <c r="E76" s="10" t="str">
        <f t="shared" si="276"/>
        <v>Ναι</v>
      </c>
      <c r="F76" s="10" t="str">
        <f t="shared" si="277"/>
        <v>Όχι</v>
      </c>
      <c r="G76" s="10" t="str">
        <f t="shared" si="278"/>
        <v>Όχι</v>
      </c>
      <c r="H76" s="10" t="str">
        <f t="shared" si="279"/>
        <v>Όχι</v>
      </c>
      <c r="I76" s="10" t="str">
        <f t="shared" si="280"/>
        <v>Ναι</v>
      </c>
      <c r="J76" s="10" t="str">
        <f>Σύνοψη_Μέτρων!E79</f>
        <v>x</v>
      </c>
      <c r="K76" s="10" t="str">
        <f>Σύνοψη_Μέτρων!F79</f>
        <v>x</v>
      </c>
      <c r="L76" s="10" t="str">
        <f>Σύνοψη_Μέτρων!G79</f>
        <v xml:space="preserve"> </v>
      </c>
      <c r="M76" s="10" t="str">
        <f>Σύνοψη_Μέτρων!H79</f>
        <v xml:space="preserve"> </v>
      </c>
      <c r="N76" s="10" t="str">
        <f>Σύνοψη_Μέτρων!I79</f>
        <v xml:space="preserve"> </v>
      </c>
      <c r="O76" s="10" t="str">
        <f>Σύνοψη_Μέτρων!J79</f>
        <v>x</v>
      </c>
      <c r="P76" s="10" t="str">
        <f t="shared" si="319"/>
        <v xml:space="preserve"> </v>
      </c>
      <c r="Q76" s="10" t="str">
        <f t="shared" si="320"/>
        <v xml:space="preserve"> </v>
      </c>
      <c r="R76" s="10" t="str">
        <f t="shared" si="321"/>
        <v xml:space="preserve"> </v>
      </c>
      <c r="S76" s="10" t="str">
        <f t="shared" si="322"/>
        <v xml:space="preserve"> </v>
      </c>
      <c r="T76" s="10" t="str">
        <f t="shared" si="323"/>
        <v>Μερική</v>
      </c>
      <c r="U76" s="10" t="str">
        <f t="shared" si="324"/>
        <v xml:space="preserve"> </v>
      </c>
      <c r="V76" s="10" t="str">
        <f t="shared" si="325"/>
        <v>Ισχυρή</v>
      </c>
      <c r="W76" s="10" t="str">
        <f t="shared" si="326"/>
        <v>Ισχυρή</v>
      </c>
      <c r="X76" s="10" t="str">
        <f t="shared" si="327"/>
        <v xml:space="preserve"> </v>
      </c>
      <c r="Y76" s="10" t="str" cm="1">
        <f t="array" ref="Y76">_xlfn.IFS(P76="Ισχυρή","Ναι",P76="Μερική","Ναι",P76=" ","Όχι")</f>
        <v>Όχι</v>
      </c>
      <c r="Z76" s="10" t="str" cm="1">
        <f t="array" ref="Z76">_xlfn.IFS(Q76="Ισχυρή","Ναι",Q76="Μερική","Ναι",Q76=" ","Όχι")</f>
        <v>Όχι</v>
      </c>
      <c r="AA76" s="10" t="str" cm="1">
        <f t="array" ref="AA76">_xlfn.IFS(R76="Ισχυρή","Ναι",R76="Μερική","Ναι",R76=" ","Όχι")</f>
        <v>Όχι</v>
      </c>
      <c r="AB76" s="10" t="str" cm="1">
        <f t="array" ref="AB76">_xlfn.IFS(S76="Ισχυρή","Ναι",S76="Μερική","Ναι",S76=" ","Όχι")</f>
        <v>Όχι</v>
      </c>
      <c r="AC76" s="10" t="str" cm="1">
        <f t="array" ref="AC76">_xlfn.IFS(T76="Ισχυρή","Ναι",T76="Μερική","Ναι",T76=" ","Όχι")</f>
        <v>Ναι</v>
      </c>
      <c r="AD76" s="10" t="str" cm="1">
        <f t="array" ref="AD76">_xlfn.IFS(U76="Ισχυρή","Ναι",U76="Μερική","Ναι",U76=" ","Όχι")</f>
        <v>Όχι</v>
      </c>
      <c r="AE76" s="10" t="str" cm="1">
        <f t="array" ref="AE76">_xlfn.IFS(V76="Ισχυρή","Ναι",V76="Μερική","Ναι",V76=" ","Όχι")</f>
        <v>Ναι</v>
      </c>
      <c r="AF76" s="10" t="str" cm="1">
        <f t="array" ref="AF76">_xlfn.IFS(W76="Ισχυρή","Ναι",W76="Μερική","Ναι",W76=" ","Όχι")</f>
        <v>Ναι</v>
      </c>
      <c r="AG76" s="10" t="str" cm="1">
        <f t="array" ref="AG76">_xlfn.IFS(X76="Ισχυρή","Ναι",X76="Μερική","Ναι",X76=" ","Όχι")</f>
        <v>Όχι</v>
      </c>
      <c r="AH76" s="10" t="str">
        <f t="shared" si="328"/>
        <v xml:space="preserve"> </v>
      </c>
      <c r="AI76" s="10" t="str">
        <f t="shared" si="329"/>
        <v>Ισχυρή</v>
      </c>
      <c r="AJ76" s="10" t="str">
        <f t="shared" si="330"/>
        <v xml:space="preserve"> </v>
      </c>
      <c r="AK76" s="10" t="str">
        <f t="shared" si="331"/>
        <v>Ισχυρή</v>
      </c>
      <c r="AL76" s="10" t="str" cm="1">
        <f t="array" ref="AL76">_xlfn.IFS(AH76="Ισχυρή","Ναι",AH76="Μερική","Ναι",AH76=" ","Όχι")</f>
        <v>Όχι</v>
      </c>
      <c r="AM76" s="10" t="str" cm="1">
        <f t="array" ref="AM76">_xlfn.IFS(AI76="Ισχυρή","Ναι",AI76="Μερική","Ναι",AI76=" ","Όχι")</f>
        <v>Ναι</v>
      </c>
      <c r="AN76" s="10" t="str" cm="1">
        <f t="array" ref="AN76">_xlfn.IFS(AJ76="Ισχυρή","Ναι",AJ76="Μερική","Ναι",AJ76=" ","Όχι")</f>
        <v>Όχι</v>
      </c>
      <c r="AO76" s="10" t="str" cm="1">
        <f t="array" ref="AO76">_xlfn.IFS(AK76="Ισχυρή","Ναι",AK76="Μερική","Ναι",AK76=" ","Όχι")</f>
        <v>Ναι</v>
      </c>
      <c r="AP76" s="10" t="s">
        <v>217</v>
      </c>
      <c r="AQ76" s="10" t="s">
        <v>217</v>
      </c>
      <c r="AR76" s="10" t="s">
        <v>217</v>
      </c>
      <c r="AS76" s="10" t="s">
        <v>334</v>
      </c>
      <c r="AT76" s="10" t="s">
        <v>334</v>
      </c>
      <c r="AU76" s="10" t="str">
        <f t="shared" si="299"/>
        <v>x</v>
      </c>
      <c r="AV76" s="10" t="str">
        <f t="shared" si="281"/>
        <v>x</v>
      </c>
      <c r="AW76" s="10" t="str">
        <f t="shared" si="282"/>
        <v>x</v>
      </c>
      <c r="AX76" s="10" t="str">
        <f t="shared" si="283"/>
        <v/>
      </c>
      <c r="AY76" s="10" t="str">
        <f t="shared" si="284"/>
        <v/>
      </c>
      <c r="AZ76" s="10" t="s">
        <v>334</v>
      </c>
      <c r="BA76" s="10" t="s">
        <v>217</v>
      </c>
      <c r="BB76" s="10" t="str">
        <f t="shared" si="300"/>
        <v/>
      </c>
      <c r="BC76" s="10" t="str">
        <f t="shared" si="285"/>
        <v>x</v>
      </c>
      <c r="BD76" s="10" t="s">
        <v>334</v>
      </c>
      <c r="BE76" s="10" t="s">
        <v>334</v>
      </c>
      <c r="BF76" s="10" t="s">
        <v>334</v>
      </c>
      <c r="BG76" s="10" t="s">
        <v>217</v>
      </c>
      <c r="BH76" s="10" t="s">
        <v>334</v>
      </c>
      <c r="BI76" s="10" t="str">
        <f t="shared" si="301"/>
        <v/>
      </c>
      <c r="BJ76" s="10" t="str">
        <f t="shared" si="286"/>
        <v/>
      </c>
      <c r="BK76" s="10" t="str">
        <f t="shared" si="287"/>
        <v/>
      </c>
      <c r="BL76" s="10" t="str">
        <f t="shared" si="288"/>
        <v>x</v>
      </c>
      <c r="BM76" s="10" t="str">
        <f t="shared" si="289"/>
        <v/>
      </c>
      <c r="BN76" s="10" t="s">
        <v>334</v>
      </c>
      <c r="BO76" s="10" t="s">
        <v>334</v>
      </c>
      <c r="BP76" s="10" t="s">
        <v>334</v>
      </c>
      <c r="BQ76" s="10" t="s">
        <v>217</v>
      </c>
      <c r="BR76" s="10" t="s">
        <v>334</v>
      </c>
      <c r="BS76" s="10" t="str">
        <f t="shared" si="302"/>
        <v/>
      </c>
      <c r="BT76" s="10" t="str">
        <f t="shared" si="290"/>
        <v/>
      </c>
      <c r="BU76" s="10" t="str">
        <f t="shared" si="291"/>
        <v/>
      </c>
      <c r="BV76" s="10" t="str">
        <f t="shared" si="292"/>
        <v>x</v>
      </c>
      <c r="BW76" s="10" t="str">
        <f t="shared" si="293"/>
        <v/>
      </c>
      <c r="BX76" s="10" t="s">
        <v>334</v>
      </c>
      <c r="BY76" s="10" t="s">
        <v>334</v>
      </c>
      <c r="BZ76" s="10" t="s">
        <v>334</v>
      </c>
      <c r="CA76" s="10" t="s">
        <v>334</v>
      </c>
      <c r="CB76" s="10" t="s">
        <v>217</v>
      </c>
      <c r="CC76" s="10" t="str">
        <f t="shared" si="303"/>
        <v/>
      </c>
      <c r="CD76" s="10" t="str">
        <f t="shared" si="294"/>
        <v/>
      </c>
      <c r="CE76" s="10" t="str">
        <f t="shared" si="295"/>
        <v/>
      </c>
      <c r="CF76" s="10" t="str">
        <f t="shared" si="296"/>
        <v/>
      </c>
      <c r="CG76" s="10" t="str">
        <f t="shared" si="297"/>
        <v>x</v>
      </c>
      <c r="CH76" s="83" t="str">
        <f>HYPERLINK("[SUMPs_Measures_Selection_Tool_EL_enhanced.xlsx]ΕΕΜ!A1","Access to measure")</f>
        <v>Access to measure</v>
      </c>
    </row>
    <row r="77" spans="1:86" ht="30" customHeight="1" x14ac:dyDescent="0.35">
      <c r="A77" s="25" t="str">
        <f t="shared" si="318"/>
        <v>ΕΕΜ</v>
      </c>
      <c r="B77" s="25" t="str">
        <f t="shared" si="318"/>
        <v xml:space="preserve">Εξηλεκτρισμός εμπορευματικών μεταφορών </v>
      </c>
      <c r="C77" s="5" t="str">
        <f>Σύνοψη_Μέτρων!C80</f>
        <v>Βελτίωση αδειοδότησης υποδομών φόρτισης σε χώρους αποθήκευσης εμπορευμάτων</v>
      </c>
      <c r="D77" s="10" t="str">
        <f t="shared" si="298"/>
        <v>Ναι</v>
      </c>
      <c r="E77" s="10" t="str">
        <f t="shared" si="276"/>
        <v>Ναι</v>
      </c>
      <c r="F77" s="10" t="str">
        <f t="shared" si="277"/>
        <v>Ναι</v>
      </c>
      <c r="G77" s="10" t="str">
        <f t="shared" si="278"/>
        <v>Ναι</v>
      </c>
      <c r="H77" s="10" t="str">
        <f t="shared" si="279"/>
        <v>Ναι</v>
      </c>
      <c r="I77" s="10" t="str">
        <f t="shared" si="280"/>
        <v>Ναι</v>
      </c>
      <c r="J77" s="10" t="str">
        <f>Σύνοψη_Μέτρων!E80</f>
        <v>x</v>
      </c>
      <c r="K77" s="10" t="str">
        <f>Σύνοψη_Μέτρων!F80</f>
        <v>x</v>
      </c>
      <c r="L77" s="10" t="str">
        <f>Σύνοψη_Μέτρων!G80</f>
        <v>x</v>
      </c>
      <c r="M77" s="10" t="str">
        <f>Σύνοψη_Μέτρων!H80</f>
        <v>x</v>
      </c>
      <c r="N77" s="10" t="str">
        <f>Σύνοψη_Μέτρων!I80</f>
        <v>x</v>
      </c>
      <c r="O77" s="10" t="str">
        <f>Σύνοψη_Μέτρων!J80</f>
        <v>x</v>
      </c>
      <c r="P77" s="10" t="str">
        <f t="shared" si="319"/>
        <v xml:space="preserve"> </v>
      </c>
      <c r="Q77" s="10" t="str">
        <f t="shared" si="320"/>
        <v xml:space="preserve"> </v>
      </c>
      <c r="R77" s="10" t="str">
        <f t="shared" si="321"/>
        <v xml:space="preserve"> </v>
      </c>
      <c r="S77" s="10" t="str">
        <f t="shared" si="322"/>
        <v xml:space="preserve"> </v>
      </c>
      <c r="T77" s="10" t="str">
        <f t="shared" si="323"/>
        <v>Μερική</v>
      </c>
      <c r="U77" s="10" t="str">
        <f t="shared" si="324"/>
        <v xml:space="preserve"> </v>
      </c>
      <c r="V77" s="10" t="str">
        <f t="shared" si="325"/>
        <v>Ισχυρή</v>
      </c>
      <c r="W77" s="10" t="str">
        <f t="shared" si="326"/>
        <v>Ισχυρή</v>
      </c>
      <c r="X77" s="10" t="str">
        <f t="shared" si="327"/>
        <v xml:space="preserve"> </v>
      </c>
      <c r="Y77" s="10" t="str" cm="1">
        <f t="array" ref="Y77">_xlfn.IFS(P77="Ισχυρή","Ναι",P77="Μερική","Ναι",P77=" ","Όχι")</f>
        <v>Όχι</v>
      </c>
      <c r="Z77" s="10" t="str" cm="1">
        <f t="array" ref="Z77">_xlfn.IFS(Q77="Ισχυρή","Ναι",Q77="Μερική","Ναι",Q77=" ","Όχι")</f>
        <v>Όχι</v>
      </c>
      <c r="AA77" s="10" t="str" cm="1">
        <f t="array" ref="AA77">_xlfn.IFS(R77="Ισχυρή","Ναι",R77="Μερική","Ναι",R77=" ","Όχι")</f>
        <v>Όχι</v>
      </c>
      <c r="AB77" s="10" t="str" cm="1">
        <f t="array" ref="AB77">_xlfn.IFS(S77="Ισχυρή","Ναι",S77="Μερική","Ναι",S77=" ","Όχι")</f>
        <v>Όχι</v>
      </c>
      <c r="AC77" s="10" t="str" cm="1">
        <f t="array" ref="AC77">_xlfn.IFS(T77="Ισχυρή","Ναι",T77="Μερική","Ναι",T77=" ","Όχι")</f>
        <v>Ναι</v>
      </c>
      <c r="AD77" s="10" t="str" cm="1">
        <f t="array" ref="AD77">_xlfn.IFS(U77="Ισχυρή","Ναι",U77="Μερική","Ναι",U77=" ","Όχι")</f>
        <v>Όχι</v>
      </c>
      <c r="AE77" s="10" t="str" cm="1">
        <f t="array" ref="AE77">_xlfn.IFS(V77="Ισχυρή","Ναι",V77="Μερική","Ναι",V77=" ","Όχι")</f>
        <v>Ναι</v>
      </c>
      <c r="AF77" s="10" t="str" cm="1">
        <f t="array" ref="AF77">_xlfn.IFS(W77="Ισχυρή","Ναι",W77="Μερική","Ναι",W77=" ","Όχι")</f>
        <v>Ναι</v>
      </c>
      <c r="AG77" s="10" t="str" cm="1">
        <f t="array" ref="AG77">_xlfn.IFS(X77="Ισχυρή","Ναι",X77="Μερική","Ναι",X77=" ","Όχι")</f>
        <v>Όχι</v>
      </c>
      <c r="AH77" s="10" t="str">
        <f t="shared" si="328"/>
        <v xml:space="preserve"> </v>
      </c>
      <c r="AI77" s="10" t="str">
        <f t="shared" si="329"/>
        <v>Ισχυρή</v>
      </c>
      <c r="AJ77" s="10" t="str">
        <f t="shared" si="330"/>
        <v xml:space="preserve"> </v>
      </c>
      <c r="AK77" s="10" t="str">
        <f t="shared" si="331"/>
        <v>Ισχυρή</v>
      </c>
      <c r="AL77" s="10" t="str" cm="1">
        <f t="array" ref="AL77">_xlfn.IFS(AH77="Ισχυρή","Ναι",AH77="Μερική","Ναι",AH77=" ","Όχι")</f>
        <v>Όχι</v>
      </c>
      <c r="AM77" s="10" t="str" cm="1">
        <f t="array" ref="AM77">_xlfn.IFS(AI77="Ισχυρή","Ναι",AI77="Μερική","Ναι",AI77=" ","Όχι")</f>
        <v>Ναι</v>
      </c>
      <c r="AN77" s="10" t="str" cm="1">
        <f t="array" ref="AN77">_xlfn.IFS(AJ77="Ισχυρή","Ναι",AJ77="Μερική","Ναι",AJ77=" ","Όχι")</f>
        <v>Όχι</v>
      </c>
      <c r="AO77" s="10" t="str" cm="1">
        <f t="array" ref="AO77">_xlfn.IFS(AK77="Ισχυρή","Ναι",AK77="Μερική","Ναι",AK77=" ","Όχι")</f>
        <v>Ναι</v>
      </c>
      <c r="AP77" s="10" t="s">
        <v>217</v>
      </c>
      <c r="AQ77" s="10" t="s">
        <v>217</v>
      </c>
      <c r="AR77" s="10" t="s">
        <v>217</v>
      </c>
      <c r="AS77" s="10" t="s">
        <v>334</v>
      </c>
      <c r="AT77" s="10" t="s">
        <v>334</v>
      </c>
      <c r="AU77" s="10" t="str">
        <f t="shared" si="299"/>
        <v>x</v>
      </c>
      <c r="AV77" s="10" t="str">
        <f t="shared" si="281"/>
        <v>x</v>
      </c>
      <c r="AW77" s="10" t="str">
        <f t="shared" si="282"/>
        <v>x</v>
      </c>
      <c r="AX77" s="10" t="str">
        <f t="shared" si="283"/>
        <v/>
      </c>
      <c r="AY77" s="10" t="str">
        <f t="shared" si="284"/>
        <v/>
      </c>
      <c r="AZ77" s="10" t="s">
        <v>334</v>
      </c>
      <c r="BA77" s="10" t="s">
        <v>217</v>
      </c>
      <c r="BB77" s="10" t="str">
        <f t="shared" si="300"/>
        <v/>
      </c>
      <c r="BC77" s="10" t="str">
        <f t="shared" si="285"/>
        <v>x</v>
      </c>
      <c r="BD77" s="10" t="s">
        <v>334</v>
      </c>
      <c r="BE77" s="10" t="s">
        <v>334</v>
      </c>
      <c r="BF77" s="10" t="s">
        <v>334</v>
      </c>
      <c r="BG77" s="10" t="s">
        <v>217</v>
      </c>
      <c r="BH77" s="10" t="s">
        <v>334</v>
      </c>
      <c r="BI77" s="10" t="str">
        <f t="shared" si="301"/>
        <v/>
      </c>
      <c r="BJ77" s="10" t="str">
        <f t="shared" si="286"/>
        <v/>
      </c>
      <c r="BK77" s="10" t="str">
        <f t="shared" si="287"/>
        <v/>
      </c>
      <c r="BL77" s="10" t="str">
        <f t="shared" si="288"/>
        <v>x</v>
      </c>
      <c r="BM77" s="10" t="str">
        <f t="shared" si="289"/>
        <v/>
      </c>
      <c r="BN77" s="10" t="s">
        <v>334</v>
      </c>
      <c r="BO77" s="10" t="s">
        <v>334</v>
      </c>
      <c r="BP77" s="10" t="s">
        <v>334</v>
      </c>
      <c r="BQ77" s="10" t="s">
        <v>217</v>
      </c>
      <c r="BR77" s="10" t="s">
        <v>334</v>
      </c>
      <c r="BS77" s="10" t="str">
        <f t="shared" si="302"/>
        <v/>
      </c>
      <c r="BT77" s="10" t="str">
        <f t="shared" si="290"/>
        <v/>
      </c>
      <c r="BU77" s="10" t="str">
        <f t="shared" si="291"/>
        <v/>
      </c>
      <c r="BV77" s="10" t="str">
        <f t="shared" si="292"/>
        <v>x</v>
      </c>
      <c r="BW77" s="10" t="str">
        <f t="shared" si="293"/>
        <v/>
      </c>
      <c r="BX77" s="10" t="s">
        <v>334</v>
      </c>
      <c r="BY77" s="10" t="s">
        <v>334</v>
      </c>
      <c r="BZ77" s="10" t="s">
        <v>334</v>
      </c>
      <c r="CA77" s="10" t="s">
        <v>334</v>
      </c>
      <c r="CB77" s="10" t="s">
        <v>217</v>
      </c>
      <c r="CC77" s="10" t="str">
        <f t="shared" si="303"/>
        <v/>
      </c>
      <c r="CD77" s="10" t="str">
        <f t="shared" si="294"/>
        <v/>
      </c>
      <c r="CE77" s="10" t="str">
        <f t="shared" si="295"/>
        <v/>
      </c>
      <c r="CF77" s="10" t="str">
        <f t="shared" si="296"/>
        <v/>
      </c>
      <c r="CG77" s="10" t="str">
        <f t="shared" si="297"/>
        <v>x</v>
      </c>
      <c r="CH77" s="83" t="str">
        <f>HYPERLINK("[SUMPs_Measures_Selection_Tool_EL_enhanced.xlsx]ΕΕΜ!A1","Access to measure")</f>
        <v>Access to measure</v>
      </c>
    </row>
    <row r="78" spans="1:86" ht="30" customHeight="1" x14ac:dyDescent="0.35">
      <c r="A78" s="25" t="str">
        <f>Σύνοψη_Μέτρων!A81</f>
        <v>ΣΕΑ</v>
      </c>
      <c r="B78" s="25" t="str">
        <f>Σύνοψη_Μέτρων!B81</f>
        <v xml:space="preserve">Συνεργατική εφοδιαστική αλυσίδα και κοινή χρήση περιουσιακών στοιχείων </v>
      </c>
      <c r="C78" s="5" t="str">
        <f>Σύνοψη_Μέτρων!C81</f>
        <v>Τεχνικές κατευθυντήριες οδηγίες για την ανάπτυξη συνεργασιών</v>
      </c>
      <c r="D78" s="10" t="str">
        <f t="shared" si="298"/>
        <v>Ναι</v>
      </c>
      <c r="E78" s="10" t="str">
        <f t="shared" si="276"/>
        <v>Ναι</v>
      </c>
      <c r="F78" s="10" t="str">
        <f t="shared" si="277"/>
        <v>Ναι</v>
      </c>
      <c r="G78" s="10" t="str">
        <f t="shared" si="278"/>
        <v>Όχι</v>
      </c>
      <c r="H78" s="10" t="str">
        <f t="shared" si="279"/>
        <v>Ναι</v>
      </c>
      <c r="I78" s="10" t="str">
        <f t="shared" si="280"/>
        <v>Ναι</v>
      </c>
      <c r="J78" s="10" t="str">
        <f>Σύνοψη_Μέτρων!E81</f>
        <v>x</v>
      </c>
      <c r="K78" s="10" t="str">
        <f>Σύνοψη_Μέτρων!F81</f>
        <v>x</v>
      </c>
      <c r="L78" s="10" t="str">
        <f>Σύνοψη_Μέτρων!G81</f>
        <v>x</v>
      </c>
      <c r="M78" s="10" t="str">
        <f>Σύνοψη_Μέτρων!H81</f>
        <v xml:space="preserve"> </v>
      </c>
      <c r="N78" s="10" t="str">
        <f>Σύνοψη_Μέτρων!I81</f>
        <v>x</v>
      </c>
      <c r="O78" s="10" t="str">
        <f>Σύνοψη_Μέτρων!J81</f>
        <v>x</v>
      </c>
      <c r="P78" s="10" t="str">
        <f>Σύνοψη_Μέτρων!P81</f>
        <v xml:space="preserve"> </v>
      </c>
      <c r="Q78" s="10" t="str">
        <f>Σύνοψη_Μέτρων!Q81</f>
        <v xml:space="preserve"> </v>
      </c>
      <c r="R78" s="10" t="str">
        <f>Σύνοψη_Μέτρων!R81</f>
        <v xml:space="preserve"> </v>
      </c>
      <c r="S78" s="10" t="str">
        <f>Σύνοψη_Μέτρων!S81</f>
        <v xml:space="preserve"> </v>
      </c>
      <c r="T78" s="10" t="str">
        <f>Σύνοψη_Μέτρων!T81</f>
        <v xml:space="preserve"> </v>
      </c>
      <c r="U78" s="10" t="str">
        <f>Σύνοψη_Μέτρων!U81</f>
        <v>Ισχυρή</v>
      </c>
      <c r="V78" s="10" t="str">
        <f>Σύνοψη_Μέτρων!V81</f>
        <v xml:space="preserve"> </v>
      </c>
      <c r="W78" s="10" t="str">
        <f>Σύνοψη_Μέτρων!W81</f>
        <v>Ισχυρή</v>
      </c>
      <c r="X78" s="10" t="str">
        <f>Σύνοψη_Μέτρων!X81</f>
        <v xml:space="preserve"> </v>
      </c>
      <c r="Y78" s="10" t="str" cm="1">
        <f t="array" ref="Y78">_xlfn.IFS(P78="Ισχυρή","Ναι",P78="Μερική","Ναι",P78=" ","Όχι")</f>
        <v>Όχι</v>
      </c>
      <c r="Z78" s="10" t="str" cm="1">
        <f t="array" ref="Z78">_xlfn.IFS(Q78="Ισχυρή","Ναι",Q78="Μερική","Ναι",Q78=" ","Όχι")</f>
        <v>Όχι</v>
      </c>
      <c r="AA78" s="10" t="str" cm="1">
        <f t="array" ref="AA78">_xlfn.IFS(R78="Ισχυρή","Ναι",R78="Μερική","Ναι",R78=" ","Όχι")</f>
        <v>Όχι</v>
      </c>
      <c r="AB78" s="10" t="str" cm="1">
        <f t="array" ref="AB78">_xlfn.IFS(S78="Ισχυρή","Ναι",S78="Μερική","Ναι",S78=" ","Όχι")</f>
        <v>Όχι</v>
      </c>
      <c r="AC78" s="10" t="str" cm="1">
        <f t="array" ref="AC78">_xlfn.IFS(T78="Ισχυρή","Ναι",T78="Μερική","Ναι",T78=" ","Όχι")</f>
        <v>Όχι</v>
      </c>
      <c r="AD78" s="10" t="str" cm="1">
        <f t="array" ref="AD78">_xlfn.IFS(U78="Ισχυρή","Ναι",U78="Μερική","Ναι",U78=" ","Όχι")</f>
        <v>Ναι</v>
      </c>
      <c r="AE78" s="10" t="str" cm="1">
        <f t="array" ref="AE78">_xlfn.IFS(V78="Ισχυρή","Ναι",V78="Μερική","Ναι",V78=" ","Όχι")</f>
        <v>Όχι</v>
      </c>
      <c r="AF78" s="10" t="str" cm="1">
        <f t="array" ref="AF78">_xlfn.IFS(W78="Ισχυρή","Ναι",W78="Μερική","Ναι",W78=" ","Όχι")</f>
        <v>Ναι</v>
      </c>
      <c r="AG78" s="10" t="str" cm="1">
        <f t="array" ref="AG78">_xlfn.IFS(X78="Ισχυρή","Ναι",X78="Μερική","Ναι",X78=" ","Όχι")</f>
        <v>Όχι</v>
      </c>
      <c r="AH78" s="10" t="str">
        <f>Σύνοψη_Μέτρων!Y81</f>
        <v xml:space="preserve"> </v>
      </c>
      <c r="AI78" s="10" t="str">
        <f>Σύνοψη_Μέτρων!Z81</f>
        <v>Μερική</v>
      </c>
      <c r="AJ78" s="10" t="str">
        <f>Σύνοψη_Μέτρων!AA81</f>
        <v xml:space="preserve"> </v>
      </c>
      <c r="AK78" s="10" t="str">
        <f>Σύνοψη_Μέτρων!AB81</f>
        <v xml:space="preserve"> </v>
      </c>
      <c r="AL78" s="10" t="str" cm="1">
        <f t="array" ref="AL78">_xlfn.IFS(AH78="Ισχυρή","Ναι",AH78="Μερική","Ναι",AH78=" ","Όχι")</f>
        <v>Όχι</v>
      </c>
      <c r="AM78" s="10" t="str" cm="1">
        <f t="array" ref="AM78">_xlfn.IFS(AI78="Ισχυρή","Ναι",AI78="Μερική","Ναι",AI78=" ","Όχι")</f>
        <v>Ναι</v>
      </c>
      <c r="AN78" s="10" t="str" cm="1">
        <f t="array" ref="AN78">_xlfn.IFS(AJ78="Ισχυρή","Ναι",AJ78="Μερική","Ναι",AJ78=" ","Όχι")</f>
        <v>Όχι</v>
      </c>
      <c r="AO78" s="10" t="str" cm="1">
        <f t="array" ref="AO78">_xlfn.IFS(AK78="Ισχυρή","Ναι",AK78="Μερική","Ναι",AK78=" ","Όχι")</f>
        <v>Όχι</v>
      </c>
      <c r="AP78" s="10" t="s">
        <v>334</v>
      </c>
      <c r="AQ78" s="10" t="s">
        <v>334</v>
      </c>
      <c r="AR78" s="10" t="s">
        <v>334</v>
      </c>
      <c r="AS78" s="10" t="s">
        <v>217</v>
      </c>
      <c r="AT78" s="10" t="s">
        <v>217</v>
      </c>
      <c r="AU78" s="10" t="str">
        <f t="shared" si="299"/>
        <v/>
      </c>
      <c r="AV78" s="10" t="str">
        <f t="shared" si="281"/>
        <v/>
      </c>
      <c r="AW78" s="10" t="str">
        <f t="shared" si="282"/>
        <v/>
      </c>
      <c r="AX78" s="10" t="str">
        <f t="shared" si="283"/>
        <v>x</v>
      </c>
      <c r="AY78" s="10" t="str">
        <f t="shared" si="284"/>
        <v>x</v>
      </c>
      <c r="AZ78" s="10" t="s">
        <v>334</v>
      </c>
      <c r="BA78" s="10" t="s">
        <v>217</v>
      </c>
      <c r="BB78" s="10" t="str">
        <f t="shared" si="300"/>
        <v/>
      </c>
      <c r="BC78" s="10" t="str">
        <f t="shared" si="285"/>
        <v>x</v>
      </c>
      <c r="BD78" s="10" t="s">
        <v>334</v>
      </c>
      <c r="BE78" s="10" t="s">
        <v>217</v>
      </c>
      <c r="BF78" s="10" t="s">
        <v>334</v>
      </c>
      <c r="BG78" s="10" t="s">
        <v>334</v>
      </c>
      <c r="BH78" s="10" t="s">
        <v>334</v>
      </c>
      <c r="BI78" s="10" t="str">
        <f t="shared" si="301"/>
        <v/>
      </c>
      <c r="BJ78" s="10" t="str">
        <f t="shared" si="286"/>
        <v>x</v>
      </c>
      <c r="BK78" s="10" t="str">
        <f t="shared" si="287"/>
        <v/>
      </c>
      <c r="BL78" s="10" t="str">
        <f t="shared" si="288"/>
        <v/>
      </c>
      <c r="BM78" s="10" t="str">
        <f t="shared" si="289"/>
        <v/>
      </c>
      <c r="BN78" s="10" t="s">
        <v>334</v>
      </c>
      <c r="BO78" s="10" t="s">
        <v>217</v>
      </c>
      <c r="BP78" s="10" t="s">
        <v>334</v>
      </c>
      <c r="BQ78" s="10" t="s">
        <v>334</v>
      </c>
      <c r="BR78" s="10" t="s">
        <v>334</v>
      </c>
      <c r="BS78" s="10" t="str">
        <f t="shared" si="302"/>
        <v/>
      </c>
      <c r="BT78" s="10" t="str">
        <f t="shared" si="290"/>
        <v>x</v>
      </c>
      <c r="BU78" s="10" t="str">
        <f t="shared" si="291"/>
        <v/>
      </c>
      <c r="BV78" s="10" t="str">
        <f t="shared" si="292"/>
        <v/>
      </c>
      <c r="BW78" s="10" t="str">
        <f t="shared" si="293"/>
        <v/>
      </c>
      <c r="BX78" s="10" t="s">
        <v>334</v>
      </c>
      <c r="BY78" s="10" t="s">
        <v>217</v>
      </c>
      <c r="BZ78" s="10" t="s">
        <v>334</v>
      </c>
      <c r="CA78" s="10" t="s">
        <v>334</v>
      </c>
      <c r="CB78" s="10" t="s">
        <v>334</v>
      </c>
      <c r="CC78" s="10" t="str">
        <f t="shared" si="303"/>
        <v/>
      </c>
      <c r="CD78" s="10" t="str">
        <f t="shared" si="294"/>
        <v>x</v>
      </c>
      <c r="CE78" s="10" t="str">
        <f t="shared" si="295"/>
        <v/>
      </c>
      <c r="CF78" s="10" t="str">
        <f t="shared" si="296"/>
        <v/>
      </c>
      <c r="CG78" s="10" t="str">
        <f t="shared" si="297"/>
        <v/>
      </c>
      <c r="CH78" s="83" t="str">
        <f>HYPERLINK("[SUMPs_Measures_Selection_Tool_EL_enhanced.xlsx]ΣΕΑ!A1","Access to measure")</f>
        <v>Access to measure</v>
      </c>
    </row>
    <row r="79" spans="1:86" ht="30" customHeight="1" x14ac:dyDescent="0.35">
      <c r="A79" s="25" t="str">
        <f t="shared" ref="A79:B81" si="332">A78</f>
        <v>ΣΕΑ</v>
      </c>
      <c r="B79" s="25" t="str">
        <f t="shared" si="332"/>
        <v xml:space="preserve">Συνεργατική εφοδιαστική αλυσίδα και κοινή χρήση περιουσιακών στοιχείων </v>
      </c>
      <c r="C79" s="5" t="str">
        <f>Σύνοψη_Μέτρων!C82</f>
        <v>Διευκόλυνση του διαλόγου μεταξύ των μεταφορέων εμπορευμάτων</v>
      </c>
      <c r="D79" s="10" t="str">
        <f t="shared" si="298"/>
        <v>Ναι</v>
      </c>
      <c r="E79" s="10" t="str">
        <f t="shared" si="276"/>
        <v>Ναι</v>
      </c>
      <c r="F79" s="10" t="str">
        <f t="shared" si="277"/>
        <v>Ναι</v>
      </c>
      <c r="G79" s="10" t="str">
        <f t="shared" si="278"/>
        <v>Ναι</v>
      </c>
      <c r="H79" s="10" t="str">
        <f t="shared" si="279"/>
        <v>Ναι</v>
      </c>
      <c r="I79" s="10" t="str">
        <f t="shared" si="280"/>
        <v>Ναι</v>
      </c>
      <c r="J79" s="10" t="str">
        <f>Σύνοψη_Μέτρων!E82</f>
        <v>x</v>
      </c>
      <c r="K79" s="10" t="str">
        <f>Σύνοψη_Μέτρων!F82</f>
        <v>x</v>
      </c>
      <c r="L79" s="10" t="str">
        <f>Σύνοψη_Μέτρων!G82</f>
        <v>x</v>
      </c>
      <c r="M79" s="10" t="str">
        <f>Σύνοψη_Μέτρων!H82</f>
        <v>x</v>
      </c>
      <c r="N79" s="10" t="str">
        <f>Σύνοψη_Μέτρων!I82</f>
        <v>x</v>
      </c>
      <c r="O79" s="10" t="str">
        <f>Σύνοψη_Μέτρων!J82</f>
        <v>x</v>
      </c>
      <c r="P79" s="10" t="str">
        <f t="shared" ref="P79:X79" si="333">P78</f>
        <v xml:space="preserve"> </v>
      </c>
      <c r="Q79" s="10" t="str">
        <f t="shared" si="333"/>
        <v xml:space="preserve"> </v>
      </c>
      <c r="R79" s="10" t="str">
        <f t="shared" si="333"/>
        <v xml:space="preserve"> </v>
      </c>
      <c r="S79" s="10" t="str">
        <f t="shared" si="333"/>
        <v xml:space="preserve"> </v>
      </c>
      <c r="T79" s="10" t="str">
        <f t="shared" si="333"/>
        <v xml:space="preserve"> </v>
      </c>
      <c r="U79" s="10" t="str">
        <f t="shared" si="333"/>
        <v>Ισχυρή</v>
      </c>
      <c r="V79" s="10" t="str">
        <f t="shared" si="333"/>
        <v xml:space="preserve"> </v>
      </c>
      <c r="W79" s="10" t="str">
        <f t="shared" si="333"/>
        <v>Ισχυρή</v>
      </c>
      <c r="X79" s="10" t="str">
        <f t="shared" si="333"/>
        <v xml:space="preserve"> </v>
      </c>
      <c r="Y79" s="10" t="str" cm="1">
        <f t="array" ref="Y79">_xlfn.IFS(P79="Ισχυρή","Ναι",P79="Μερική","Ναι",P79=" ","Όχι")</f>
        <v>Όχι</v>
      </c>
      <c r="Z79" s="10" t="str" cm="1">
        <f t="array" ref="Z79">_xlfn.IFS(Q79="Ισχυρή","Ναι",Q79="Μερική","Ναι",Q79=" ","Όχι")</f>
        <v>Όχι</v>
      </c>
      <c r="AA79" s="10" t="str" cm="1">
        <f t="array" ref="AA79">_xlfn.IFS(R79="Ισχυρή","Ναι",R79="Μερική","Ναι",R79=" ","Όχι")</f>
        <v>Όχι</v>
      </c>
      <c r="AB79" s="10" t="str" cm="1">
        <f t="array" ref="AB79">_xlfn.IFS(S79="Ισχυρή","Ναι",S79="Μερική","Ναι",S79=" ","Όχι")</f>
        <v>Όχι</v>
      </c>
      <c r="AC79" s="10" t="str" cm="1">
        <f t="array" ref="AC79">_xlfn.IFS(T79="Ισχυρή","Ναι",T79="Μερική","Ναι",T79=" ","Όχι")</f>
        <v>Όχι</v>
      </c>
      <c r="AD79" s="10" t="str" cm="1">
        <f t="array" ref="AD79">_xlfn.IFS(U79="Ισχυρή","Ναι",U79="Μερική","Ναι",U79=" ","Όχι")</f>
        <v>Ναι</v>
      </c>
      <c r="AE79" s="10" t="str" cm="1">
        <f t="array" ref="AE79">_xlfn.IFS(V79="Ισχυρή","Ναι",V79="Μερική","Ναι",V79=" ","Όχι")</f>
        <v>Όχι</v>
      </c>
      <c r="AF79" s="10" t="str" cm="1">
        <f t="array" ref="AF79">_xlfn.IFS(W79="Ισχυρή","Ναι",W79="Μερική","Ναι",W79=" ","Όχι")</f>
        <v>Ναι</v>
      </c>
      <c r="AG79" s="10" t="str" cm="1">
        <f t="array" ref="AG79">_xlfn.IFS(X79="Ισχυρή","Ναι",X79="Μερική","Ναι",X79=" ","Όχι")</f>
        <v>Όχι</v>
      </c>
      <c r="AH79" s="10" t="str">
        <f t="shared" ref="AH79:AH81" si="334">AH78</f>
        <v xml:space="preserve"> </v>
      </c>
      <c r="AI79" s="10" t="str">
        <f t="shared" ref="AI79:AI81" si="335">AI78</f>
        <v>Μερική</v>
      </c>
      <c r="AJ79" s="10" t="str">
        <f t="shared" ref="AJ79:AJ81" si="336">AJ78</f>
        <v xml:space="preserve"> </v>
      </c>
      <c r="AK79" s="10" t="str">
        <f t="shared" ref="AK79:AK81" si="337">AK78</f>
        <v xml:space="preserve"> </v>
      </c>
      <c r="AL79" s="10" t="str" cm="1">
        <f t="array" ref="AL79">_xlfn.IFS(AH79="Ισχυρή","Ναι",AH79="Μερική","Ναι",AH79=" ","Όχι")</f>
        <v>Όχι</v>
      </c>
      <c r="AM79" s="10" t="str" cm="1">
        <f t="array" ref="AM79">_xlfn.IFS(AI79="Ισχυρή","Ναι",AI79="Μερική","Ναι",AI79=" ","Όχι")</f>
        <v>Ναι</v>
      </c>
      <c r="AN79" s="10" t="str" cm="1">
        <f t="array" ref="AN79">_xlfn.IFS(AJ79="Ισχυρή","Ναι",AJ79="Μερική","Ναι",AJ79=" ","Όχι")</f>
        <v>Όχι</v>
      </c>
      <c r="AO79" s="10" t="str" cm="1">
        <f t="array" ref="AO79">_xlfn.IFS(AK79="Ισχυρή","Ναι",AK79="Μερική","Ναι",AK79=" ","Όχι")</f>
        <v>Όχι</v>
      </c>
      <c r="AP79" s="10" t="s">
        <v>334</v>
      </c>
      <c r="AQ79" s="10" t="s">
        <v>334</v>
      </c>
      <c r="AR79" s="10" t="s">
        <v>334</v>
      </c>
      <c r="AS79" s="10" t="s">
        <v>217</v>
      </c>
      <c r="AT79" s="10" t="s">
        <v>217</v>
      </c>
      <c r="AU79" s="10" t="str">
        <f t="shared" si="299"/>
        <v/>
      </c>
      <c r="AV79" s="10" t="str">
        <f t="shared" si="281"/>
        <v/>
      </c>
      <c r="AW79" s="10" t="str">
        <f t="shared" si="282"/>
        <v/>
      </c>
      <c r="AX79" s="10" t="str">
        <f t="shared" si="283"/>
        <v>x</v>
      </c>
      <c r="AY79" s="10" t="str">
        <f t="shared" si="284"/>
        <v>x</v>
      </c>
      <c r="AZ79" s="10" t="s">
        <v>334</v>
      </c>
      <c r="BA79" s="10" t="s">
        <v>217</v>
      </c>
      <c r="BB79" s="10" t="str">
        <f t="shared" si="300"/>
        <v/>
      </c>
      <c r="BC79" s="10" t="str">
        <f t="shared" si="285"/>
        <v>x</v>
      </c>
      <c r="BD79" s="10" t="s">
        <v>334</v>
      </c>
      <c r="BE79" s="10" t="s">
        <v>217</v>
      </c>
      <c r="BF79" s="10" t="s">
        <v>334</v>
      </c>
      <c r="BG79" s="10" t="s">
        <v>334</v>
      </c>
      <c r="BH79" s="10" t="s">
        <v>334</v>
      </c>
      <c r="BI79" s="10" t="str">
        <f t="shared" si="301"/>
        <v/>
      </c>
      <c r="BJ79" s="10" t="str">
        <f t="shared" si="286"/>
        <v>x</v>
      </c>
      <c r="BK79" s="10" t="str">
        <f t="shared" si="287"/>
        <v/>
      </c>
      <c r="BL79" s="10" t="str">
        <f t="shared" si="288"/>
        <v/>
      </c>
      <c r="BM79" s="10" t="str">
        <f t="shared" si="289"/>
        <v/>
      </c>
      <c r="BN79" s="10" t="s">
        <v>334</v>
      </c>
      <c r="BO79" s="10" t="s">
        <v>217</v>
      </c>
      <c r="BP79" s="10" t="s">
        <v>334</v>
      </c>
      <c r="BQ79" s="10" t="s">
        <v>334</v>
      </c>
      <c r="BR79" s="10" t="s">
        <v>334</v>
      </c>
      <c r="BS79" s="10" t="str">
        <f t="shared" si="302"/>
        <v/>
      </c>
      <c r="BT79" s="10" t="str">
        <f t="shared" si="290"/>
        <v>x</v>
      </c>
      <c r="BU79" s="10" t="str">
        <f t="shared" si="291"/>
        <v/>
      </c>
      <c r="BV79" s="10" t="str">
        <f t="shared" si="292"/>
        <v/>
      </c>
      <c r="BW79" s="10" t="str">
        <f t="shared" si="293"/>
        <v/>
      </c>
      <c r="BX79" s="10" t="s">
        <v>334</v>
      </c>
      <c r="BY79" s="10" t="s">
        <v>217</v>
      </c>
      <c r="BZ79" s="10" t="s">
        <v>334</v>
      </c>
      <c r="CA79" s="10" t="s">
        <v>334</v>
      </c>
      <c r="CB79" s="10" t="s">
        <v>334</v>
      </c>
      <c r="CC79" s="10" t="str">
        <f t="shared" si="303"/>
        <v/>
      </c>
      <c r="CD79" s="10" t="str">
        <f t="shared" si="294"/>
        <v>x</v>
      </c>
      <c r="CE79" s="10" t="str">
        <f t="shared" si="295"/>
        <v/>
      </c>
      <c r="CF79" s="10" t="str">
        <f t="shared" si="296"/>
        <v/>
      </c>
      <c r="CG79" s="10" t="str">
        <f t="shared" si="297"/>
        <v/>
      </c>
      <c r="CH79" s="83" t="str">
        <f>HYPERLINK("[SUMPs_Measures_Selection_Tool_EL_enhanced.xlsx]ΣΕΑ!A1","Access to measure")</f>
        <v>Access to measure</v>
      </c>
    </row>
    <row r="80" spans="1:86" ht="30" customHeight="1" x14ac:dyDescent="0.35">
      <c r="A80" s="25" t="str">
        <f t="shared" si="332"/>
        <v>ΣΕΑ</v>
      </c>
      <c r="B80" s="25" t="str">
        <f t="shared" si="332"/>
        <v xml:space="preserve">Συνεργατική εφοδιαστική αλυσίδα και κοινή χρήση περιουσιακών στοιχείων </v>
      </c>
      <c r="C80" s="5" t="str">
        <f>Σύνοψη_Μέτρων!C83</f>
        <v xml:space="preserve">Φυσικές και ψηφιακές πλατφόρμες συνεργασίας </v>
      </c>
      <c r="D80" s="10" t="str">
        <f t="shared" si="298"/>
        <v>Ναι</v>
      </c>
      <c r="E80" s="10" t="str">
        <f t="shared" si="276"/>
        <v>Ναι</v>
      </c>
      <c r="F80" s="10" t="str">
        <f t="shared" si="277"/>
        <v>Όχι</v>
      </c>
      <c r="G80" s="10" t="str">
        <f t="shared" si="278"/>
        <v>Όχι</v>
      </c>
      <c r="H80" s="10" t="str">
        <f t="shared" si="279"/>
        <v>Ναι</v>
      </c>
      <c r="I80" s="10" t="str">
        <f t="shared" si="280"/>
        <v>Όχι</v>
      </c>
      <c r="J80" s="10" t="str">
        <f>Σύνοψη_Μέτρων!E83</f>
        <v>x</v>
      </c>
      <c r="K80" s="10" t="str">
        <f>Σύνοψη_Μέτρων!F83</f>
        <v>x</v>
      </c>
      <c r="L80" s="10" t="str">
        <f>Σύνοψη_Μέτρων!G83</f>
        <v xml:space="preserve"> </v>
      </c>
      <c r="M80" s="10" t="str">
        <f>Σύνοψη_Μέτρων!H83</f>
        <v xml:space="preserve"> </v>
      </c>
      <c r="N80" s="10" t="str">
        <f>Σύνοψη_Μέτρων!I83</f>
        <v>x</v>
      </c>
      <c r="O80" s="10" t="str">
        <f>Σύνοψη_Μέτρων!J83</f>
        <v xml:space="preserve"> </v>
      </c>
      <c r="P80" s="10" t="str">
        <f t="shared" ref="P80:X80" si="338">P79</f>
        <v xml:space="preserve"> </v>
      </c>
      <c r="Q80" s="10" t="str">
        <f t="shared" si="338"/>
        <v xml:space="preserve"> </v>
      </c>
      <c r="R80" s="10" t="str">
        <f t="shared" si="338"/>
        <v xml:space="preserve"> </v>
      </c>
      <c r="S80" s="10" t="str">
        <f t="shared" si="338"/>
        <v xml:space="preserve"> </v>
      </c>
      <c r="T80" s="10" t="str">
        <f t="shared" si="338"/>
        <v xml:space="preserve"> </v>
      </c>
      <c r="U80" s="10" t="str">
        <f t="shared" si="338"/>
        <v>Ισχυρή</v>
      </c>
      <c r="V80" s="10" t="str">
        <f t="shared" si="338"/>
        <v xml:space="preserve"> </v>
      </c>
      <c r="W80" s="10" t="str">
        <f t="shared" si="338"/>
        <v>Ισχυρή</v>
      </c>
      <c r="X80" s="10" t="str">
        <f t="shared" si="338"/>
        <v xml:space="preserve"> </v>
      </c>
      <c r="Y80" s="10" t="str" cm="1">
        <f t="array" ref="Y80">_xlfn.IFS(P80="Ισχυρή","Ναι",P80="Μερική","Ναι",P80=" ","Όχι")</f>
        <v>Όχι</v>
      </c>
      <c r="Z80" s="10" t="str" cm="1">
        <f t="array" ref="Z80">_xlfn.IFS(Q80="Ισχυρή","Ναι",Q80="Μερική","Ναι",Q80=" ","Όχι")</f>
        <v>Όχι</v>
      </c>
      <c r="AA80" s="10" t="str" cm="1">
        <f t="array" ref="AA80">_xlfn.IFS(R80="Ισχυρή","Ναι",R80="Μερική","Ναι",R80=" ","Όχι")</f>
        <v>Όχι</v>
      </c>
      <c r="AB80" s="10" t="str" cm="1">
        <f t="array" ref="AB80">_xlfn.IFS(S80="Ισχυρή","Ναι",S80="Μερική","Ναι",S80=" ","Όχι")</f>
        <v>Όχι</v>
      </c>
      <c r="AC80" s="10" t="str" cm="1">
        <f t="array" ref="AC80">_xlfn.IFS(T80="Ισχυρή","Ναι",T80="Μερική","Ναι",T80=" ","Όχι")</f>
        <v>Όχι</v>
      </c>
      <c r="AD80" s="10" t="str" cm="1">
        <f t="array" ref="AD80">_xlfn.IFS(U80="Ισχυρή","Ναι",U80="Μερική","Ναι",U80=" ","Όχι")</f>
        <v>Ναι</v>
      </c>
      <c r="AE80" s="10" t="str" cm="1">
        <f t="array" ref="AE80">_xlfn.IFS(V80="Ισχυρή","Ναι",V80="Μερική","Ναι",V80=" ","Όχι")</f>
        <v>Όχι</v>
      </c>
      <c r="AF80" s="10" t="str" cm="1">
        <f t="array" ref="AF80">_xlfn.IFS(W80="Ισχυρή","Ναι",W80="Μερική","Ναι",W80=" ","Όχι")</f>
        <v>Ναι</v>
      </c>
      <c r="AG80" s="10" t="str" cm="1">
        <f t="array" ref="AG80">_xlfn.IFS(X80="Ισχυρή","Ναι",X80="Μερική","Ναι",X80=" ","Όχι")</f>
        <v>Όχι</v>
      </c>
      <c r="AH80" s="10" t="str">
        <f t="shared" si="334"/>
        <v xml:space="preserve"> </v>
      </c>
      <c r="AI80" s="10" t="str">
        <f t="shared" si="335"/>
        <v>Μερική</v>
      </c>
      <c r="AJ80" s="10" t="str">
        <f t="shared" si="336"/>
        <v xml:space="preserve"> </v>
      </c>
      <c r="AK80" s="10" t="str">
        <f t="shared" si="337"/>
        <v xml:space="preserve"> </v>
      </c>
      <c r="AL80" s="10" t="str" cm="1">
        <f t="array" ref="AL80">_xlfn.IFS(AH80="Ισχυρή","Ναι",AH80="Μερική","Ναι",AH80=" ","Όχι")</f>
        <v>Όχι</v>
      </c>
      <c r="AM80" s="10" t="str" cm="1">
        <f t="array" ref="AM80">_xlfn.IFS(AI80="Ισχυρή","Ναι",AI80="Μερική","Ναι",AI80=" ","Όχι")</f>
        <v>Ναι</v>
      </c>
      <c r="AN80" s="10" t="str" cm="1">
        <f t="array" ref="AN80">_xlfn.IFS(AJ80="Ισχυρή","Ναι",AJ80="Μερική","Ναι",AJ80=" ","Όχι")</f>
        <v>Όχι</v>
      </c>
      <c r="AO80" s="10" t="str" cm="1">
        <f t="array" ref="AO80">_xlfn.IFS(AK80="Ισχυρή","Ναι",AK80="Μερική","Ναι",AK80=" ","Όχι")</f>
        <v>Όχι</v>
      </c>
      <c r="AP80" s="10" t="s">
        <v>334</v>
      </c>
      <c r="AQ80" s="10" t="s">
        <v>334</v>
      </c>
      <c r="AR80" s="10" t="s">
        <v>334</v>
      </c>
      <c r="AS80" s="10" t="s">
        <v>217</v>
      </c>
      <c r="AT80" s="10" t="s">
        <v>217</v>
      </c>
      <c r="AU80" s="10" t="str">
        <f t="shared" si="299"/>
        <v/>
      </c>
      <c r="AV80" s="10" t="str">
        <f t="shared" si="281"/>
        <v/>
      </c>
      <c r="AW80" s="10" t="str">
        <f t="shared" si="282"/>
        <v/>
      </c>
      <c r="AX80" s="10" t="str">
        <f t="shared" si="283"/>
        <v>x</v>
      </c>
      <c r="AY80" s="10" t="str">
        <f t="shared" si="284"/>
        <v>x</v>
      </c>
      <c r="AZ80" s="10" t="s">
        <v>334</v>
      </c>
      <c r="BA80" s="10" t="s">
        <v>217</v>
      </c>
      <c r="BB80" s="10" t="str">
        <f t="shared" si="300"/>
        <v/>
      </c>
      <c r="BC80" s="10" t="str">
        <f t="shared" si="285"/>
        <v>x</v>
      </c>
      <c r="BD80" s="10" t="s">
        <v>334</v>
      </c>
      <c r="BE80" s="10" t="s">
        <v>217</v>
      </c>
      <c r="BF80" s="10" t="s">
        <v>334</v>
      </c>
      <c r="BG80" s="10" t="s">
        <v>334</v>
      </c>
      <c r="BH80" s="10" t="s">
        <v>334</v>
      </c>
      <c r="BI80" s="10" t="str">
        <f t="shared" si="301"/>
        <v/>
      </c>
      <c r="BJ80" s="10" t="str">
        <f t="shared" si="286"/>
        <v>x</v>
      </c>
      <c r="BK80" s="10" t="str">
        <f t="shared" si="287"/>
        <v/>
      </c>
      <c r="BL80" s="10" t="str">
        <f t="shared" si="288"/>
        <v/>
      </c>
      <c r="BM80" s="10" t="str">
        <f t="shared" si="289"/>
        <v/>
      </c>
      <c r="BN80" s="10" t="s">
        <v>334</v>
      </c>
      <c r="BO80" s="10" t="s">
        <v>217</v>
      </c>
      <c r="BP80" s="10" t="s">
        <v>334</v>
      </c>
      <c r="BQ80" s="10" t="s">
        <v>334</v>
      </c>
      <c r="BR80" s="10" t="s">
        <v>334</v>
      </c>
      <c r="BS80" s="10" t="str">
        <f t="shared" si="302"/>
        <v/>
      </c>
      <c r="BT80" s="10" t="str">
        <f t="shared" si="290"/>
        <v>x</v>
      </c>
      <c r="BU80" s="10" t="str">
        <f t="shared" si="291"/>
        <v/>
      </c>
      <c r="BV80" s="10" t="str">
        <f t="shared" si="292"/>
        <v/>
      </c>
      <c r="BW80" s="10" t="str">
        <f t="shared" si="293"/>
        <v/>
      </c>
      <c r="BX80" s="10" t="s">
        <v>334</v>
      </c>
      <c r="BY80" s="10" t="s">
        <v>217</v>
      </c>
      <c r="BZ80" s="10" t="s">
        <v>334</v>
      </c>
      <c r="CA80" s="10" t="s">
        <v>334</v>
      </c>
      <c r="CB80" s="10" t="s">
        <v>334</v>
      </c>
      <c r="CC80" s="10" t="str">
        <f t="shared" si="303"/>
        <v/>
      </c>
      <c r="CD80" s="10" t="str">
        <f t="shared" si="294"/>
        <v>x</v>
      </c>
      <c r="CE80" s="10" t="str">
        <f t="shared" si="295"/>
        <v/>
      </c>
      <c r="CF80" s="10" t="str">
        <f t="shared" si="296"/>
        <v/>
      </c>
      <c r="CG80" s="10" t="str">
        <f t="shared" si="297"/>
        <v/>
      </c>
      <c r="CH80" s="83" t="str">
        <f>HYPERLINK("[SUMPs_Measures_Selection_Tool_EL_enhanced.xlsx]ΣΕΑ!A1","Access to measure")</f>
        <v>Access to measure</v>
      </c>
    </row>
    <row r="81" spans="1:86" ht="30" customHeight="1" x14ac:dyDescent="0.35">
      <c r="A81" s="25" t="str">
        <f t="shared" si="332"/>
        <v>ΣΕΑ</v>
      </c>
      <c r="B81" s="25" t="str">
        <f t="shared" si="332"/>
        <v xml:space="preserve">Συνεργατική εφοδιαστική αλυσίδα και κοινή χρήση περιουσιακών στοιχείων </v>
      </c>
      <c r="C81" s="5" t="str">
        <f>Σύνοψη_Μέτρων!C84</f>
        <v xml:space="preserve">Αρχική χρηματοδοτική υποστήριξη των πλατφορμών </v>
      </c>
      <c r="D81" s="10" t="str">
        <f t="shared" si="298"/>
        <v>Ναι</v>
      </c>
      <c r="E81" s="10" t="str">
        <f t="shared" si="276"/>
        <v>Ναι</v>
      </c>
      <c r="F81" s="10" t="str">
        <f t="shared" si="277"/>
        <v>Όχι</v>
      </c>
      <c r="G81" s="10" t="str">
        <f t="shared" si="278"/>
        <v>Όχι</v>
      </c>
      <c r="H81" s="10" t="str">
        <f t="shared" si="279"/>
        <v>Όχι</v>
      </c>
      <c r="I81" s="10" t="str">
        <f t="shared" si="280"/>
        <v>Όχι</v>
      </c>
      <c r="J81" s="10" t="str">
        <f>Σύνοψη_Μέτρων!E84</f>
        <v>x</v>
      </c>
      <c r="K81" s="10" t="str">
        <f>Σύνοψη_Μέτρων!F84</f>
        <v>x</v>
      </c>
      <c r="L81" s="10" t="str">
        <f>Σύνοψη_Μέτρων!G84</f>
        <v xml:space="preserve"> </v>
      </c>
      <c r="M81" s="10" t="str">
        <f>Σύνοψη_Μέτρων!H84</f>
        <v xml:space="preserve"> </v>
      </c>
      <c r="N81" s="10" t="str">
        <f>Σύνοψη_Μέτρων!I84</f>
        <v xml:space="preserve"> </v>
      </c>
      <c r="O81" s="10" t="str">
        <f>Σύνοψη_Μέτρων!J84</f>
        <v xml:space="preserve"> </v>
      </c>
      <c r="P81" s="10" t="str">
        <f t="shared" ref="P81:X81" si="339">P80</f>
        <v xml:space="preserve"> </v>
      </c>
      <c r="Q81" s="10" t="str">
        <f t="shared" si="339"/>
        <v xml:space="preserve"> </v>
      </c>
      <c r="R81" s="10" t="str">
        <f t="shared" si="339"/>
        <v xml:space="preserve"> </v>
      </c>
      <c r="S81" s="10" t="str">
        <f t="shared" si="339"/>
        <v xml:space="preserve"> </v>
      </c>
      <c r="T81" s="10" t="str">
        <f t="shared" si="339"/>
        <v xml:space="preserve"> </v>
      </c>
      <c r="U81" s="10" t="str">
        <f t="shared" si="339"/>
        <v>Ισχυρή</v>
      </c>
      <c r="V81" s="10" t="str">
        <f t="shared" si="339"/>
        <v xml:space="preserve"> </v>
      </c>
      <c r="W81" s="10" t="str">
        <f t="shared" si="339"/>
        <v>Ισχυρή</v>
      </c>
      <c r="X81" s="10" t="str">
        <f t="shared" si="339"/>
        <v xml:space="preserve"> </v>
      </c>
      <c r="Y81" s="10" t="str" cm="1">
        <f t="array" ref="Y81">_xlfn.IFS(P81="Ισχυρή","Ναι",P81="Μερική","Ναι",P81=" ","Όχι")</f>
        <v>Όχι</v>
      </c>
      <c r="Z81" s="10" t="str" cm="1">
        <f t="array" ref="Z81">_xlfn.IFS(Q81="Ισχυρή","Ναι",Q81="Μερική","Ναι",Q81=" ","Όχι")</f>
        <v>Όχι</v>
      </c>
      <c r="AA81" s="10" t="str" cm="1">
        <f t="array" ref="AA81">_xlfn.IFS(R81="Ισχυρή","Ναι",R81="Μερική","Ναι",R81=" ","Όχι")</f>
        <v>Όχι</v>
      </c>
      <c r="AB81" s="10" t="str" cm="1">
        <f t="array" ref="AB81">_xlfn.IFS(S81="Ισχυρή","Ναι",S81="Μερική","Ναι",S81=" ","Όχι")</f>
        <v>Όχι</v>
      </c>
      <c r="AC81" s="10" t="str" cm="1">
        <f t="array" ref="AC81">_xlfn.IFS(T81="Ισχυρή","Ναι",T81="Μερική","Ναι",T81=" ","Όχι")</f>
        <v>Όχι</v>
      </c>
      <c r="AD81" s="10" t="str" cm="1">
        <f t="array" ref="AD81">_xlfn.IFS(U81="Ισχυρή","Ναι",U81="Μερική","Ναι",U81=" ","Όχι")</f>
        <v>Ναι</v>
      </c>
      <c r="AE81" s="10" t="str" cm="1">
        <f t="array" ref="AE81">_xlfn.IFS(V81="Ισχυρή","Ναι",V81="Μερική","Ναι",V81=" ","Όχι")</f>
        <v>Όχι</v>
      </c>
      <c r="AF81" s="10" t="str" cm="1">
        <f t="array" ref="AF81">_xlfn.IFS(W81="Ισχυρή","Ναι",W81="Μερική","Ναι",W81=" ","Όχι")</f>
        <v>Ναι</v>
      </c>
      <c r="AG81" s="10" t="str" cm="1">
        <f t="array" ref="AG81">_xlfn.IFS(X81="Ισχυρή","Ναι",X81="Μερική","Ναι",X81=" ","Όχι")</f>
        <v>Όχι</v>
      </c>
      <c r="AH81" s="10" t="str">
        <f t="shared" si="334"/>
        <v xml:space="preserve"> </v>
      </c>
      <c r="AI81" s="10" t="str">
        <f t="shared" si="335"/>
        <v>Μερική</v>
      </c>
      <c r="AJ81" s="10" t="str">
        <f t="shared" si="336"/>
        <v xml:space="preserve"> </v>
      </c>
      <c r="AK81" s="10" t="str">
        <f t="shared" si="337"/>
        <v xml:space="preserve"> </v>
      </c>
      <c r="AL81" s="10" t="str" cm="1">
        <f t="array" ref="AL81">_xlfn.IFS(AH81="Ισχυρή","Ναι",AH81="Μερική","Ναι",AH81=" ","Όχι")</f>
        <v>Όχι</v>
      </c>
      <c r="AM81" s="10" t="str" cm="1">
        <f t="array" ref="AM81">_xlfn.IFS(AI81="Ισχυρή","Ναι",AI81="Μερική","Ναι",AI81=" ","Όχι")</f>
        <v>Ναι</v>
      </c>
      <c r="AN81" s="10" t="str" cm="1">
        <f t="array" ref="AN81">_xlfn.IFS(AJ81="Ισχυρή","Ναι",AJ81="Μερική","Ναι",AJ81=" ","Όχι")</f>
        <v>Όχι</v>
      </c>
      <c r="AO81" s="10" t="str" cm="1">
        <f t="array" ref="AO81">_xlfn.IFS(AK81="Ισχυρή","Ναι",AK81="Μερική","Ναι",AK81=" ","Όχι")</f>
        <v>Όχι</v>
      </c>
      <c r="AP81" s="10" t="s">
        <v>334</v>
      </c>
      <c r="AQ81" s="10" t="s">
        <v>334</v>
      </c>
      <c r="AR81" s="10" t="s">
        <v>334</v>
      </c>
      <c r="AS81" s="10" t="s">
        <v>217</v>
      </c>
      <c r="AT81" s="10" t="s">
        <v>217</v>
      </c>
      <c r="AU81" s="10" t="str">
        <f t="shared" si="299"/>
        <v/>
      </c>
      <c r="AV81" s="10" t="str">
        <f t="shared" si="281"/>
        <v/>
      </c>
      <c r="AW81" s="10" t="str">
        <f t="shared" si="282"/>
        <v/>
      </c>
      <c r="AX81" s="10" t="str">
        <f t="shared" si="283"/>
        <v>x</v>
      </c>
      <c r="AY81" s="10" t="str">
        <f t="shared" si="284"/>
        <v>x</v>
      </c>
      <c r="AZ81" s="10" t="s">
        <v>334</v>
      </c>
      <c r="BA81" s="10" t="s">
        <v>217</v>
      </c>
      <c r="BB81" s="10" t="str">
        <f t="shared" si="300"/>
        <v/>
      </c>
      <c r="BC81" s="10" t="str">
        <f t="shared" si="285"/>
        <v>x</v>
      </c>
      <c r="BD81" s="10" t="s">
        <v>334</v>
      </c>
      <c r="BE81" s="10" t="s">
        <v>217</v>
      </c>
      <c r="BF81" s="10" t="s">
        <v>334</v>
      </c>
      <c r="BG81" s="10" t="s">
        <v>334</v>
      </c>
      <c r="BH81" s="10" t="s">
        <v>334</v>
      </c>
      <c r="BI81" s="10" t="str">
        <f t="shared" si="301"/>
        <v/>
      </c>
      <c r="BJ81" s="10" t="str">
        <f t="shared" si="286"/>
        <v>x</v>
      </c>
      <c r="BK81" s="10" t="str">
        <f t="shared" si="287"/>
        <v/>
      </c>
      <c r="BL81" s="10" t="str">
        <f t="shared" si="288"/>
        <v/>
      </c>
      <c r="BM81" s="10" t="str">
        <f t="shared" si="289"/>
        <v/>
      </c>
      <c r="BN81" s="10" t="s">
        <v>334</v>
      </c>
      <c r="BO81" s="10" t="s">
        <v>217</v>
      </c>
      <c r="BP81" s="10" t="s">
        <v>334</v>
      </c>
      <c r="BQ81" s="10" t="s">
        <v>334</v>
      </c>
      <c r="BR81" s="10" t="s">
        <v>334</v>
      </c>
      <c r="BS81" s="10" t="str">
        <f t="shared" si="302"/>
        <v/>
      </c>
      <c r="BT81" s="10" t="str">
        <f t="shared" si="290"/>
        <v>x</v>
      </c>
      <c r="BU81" s="10" t="str">
        <f t="shared" si="291"/>
        <v/>
      </c>
      <c r="BV81" s="10" t="str">
        <f t="shared" si="292"/>
        <v/>
      </c>
      <c r="BW81" s="10" t="str">
        <f t="shared" si="293"/>
        <v/>
      </c>
      <c r="BX81" s="10" t="s">
        <v>334</v>
      </c>
      <c r="BY81" s="10" t="s">
        <v>217</v>
      </c>
      <c r="BZ81" s="10" t="s">
        <v>334</v>
      </c>
      <c r="CA81" s="10" t="s">
        <v>334</v>
      </c>
      <c r="CB81" s="10" t="s">
        <v>334</v>
      </c>
      <c r="CC81" s="10" t="str">
        <f t="shared" si="303"/>
        <v/>
      </c>
      <c r="CD81" s="10" t="str">
        <f t="shared" si="294"/>
        <v>x</v>
      </c>
      <c r="CE81" s="10" t="str">
        <f t="shared" si="295"/>
        <v/>
      </c>
      <c r="CF81" s="10" t="str">
        <f t="shared" si="296"/>
        <v/>
      </c>
      <c r="CG81" s="10" t="str">
        <f t="shared" si="297"/>
        <v/>
      </c>
      <c r="CH81" s="83" t="str">
        <f>HYPERLINK("[SUMPs_Measures_Selection_Tool_EL_enhanced.xlsx]ΣΕΑ!A1","Access to measure")</f>
        <v>Access to measure</v>
      </c>
    </row>
    <row r="82" spans="1:86" x14ac:dyDescent="0.35">
      <c r="P82" s="10"/>
      <c r="Q82" s="10"/>
      <c r="R82" s="10"/>
      <c r="S82" s="10"/>
      <c r="T82" s="10"/>
      <c r="U82" s="10"/>
      <c r="V82" s="10"/>
      <c r="W82" s="10"/>
      <c r="X82" s="10"/>
    </row>
  </sheetData>
  <mergeCells count="13">
    <mergeCell ref="CH2:CH3"/>
    <mergeCell ref="A2:A3"/>
    <mergeCell ref="BX2:CG2"/>
    <mergeCell ref="B2:B3"/>
    <mergeCell ref="C2:C3"/>
    <mergeCell ref="BN2:BW2"/>
    <mergeCell ref="AZ2:BC2"/>
    <mergeCell ref="BD2:BM2"/>
    <mergeCell ref="J2:O2"/>
    <mergeCell ref="D2:I2"/>
    <mergeCell ref="AP2:AY2"/>
    <mergeCell ref="P2:AG2"/>
    <mergeCell ref="AH2:AO2"/>
  </mergeCells>
  <hyperlinks>
    <hyperlink ref="A4" location="LPT!A1" display="LPT!A1" xr:uid="{7E50E95A-1391-7F4B-9128-1A7A4ECDAA1D}"/>
    <hyperlink ref="A5" location="LPT!A1" display="LPT!A1" xr:uid="{71A44755-E7CE-F444-B25E-A11255A9D9D9}"/>
    <hyperlink ref="A6" location="LPT!A1" display="LPT!A1" xr:uid="{A068923F-FA63-5E42-AC48-1D3053AFB3E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60FB-705E-8C4A-9209-B00A49629CA6}">
  <sheetPr codeName="Sheet7">
    <tabColor rgb="FF7030A0"/>
  </sheetPr>
  <dimension ref="A1:AJ149"/>
  <sheetViews>
    <sheetView showGridLines="0" zoomScale="85" zoomScaleNormal="85" workbookViewId="0">
      <selection activeCell="H12" sqref="H12:N12"/>
    </sheetView>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ht="20.100000000000001" customHeight="1" x14ac:dyDescent="0.35">
      <c r="A1" s="15"/>
      <c r="B1" s="172" t="s">
        <v>335</v>
      </c>
      <c r="C1" s="172"/>
      <c r="D1" s="172"/>
      <c r="E1" s="172"/>
      <c r="F1" s="172"/>
      <c r="G1" s="172"/>
      <c r="H1" s="172" t="s">
        <v>336</v>
      </c>
      <c r="I1" s="172"/>
      <c r="J1" s="172"/>
      <c r="K1" s="172"/>
      <c r="L1" s="172"/>
      <c r="M1" s="172"/>
      <c r="N1" s="172" t="s">
        <v>337</v>
      </c>
      <c r="O1" s="172"/>
      <c r="P1" s="172"/>
      <c r="Q1" s="172"/>
      <c r="R1" s="172"/>
      <c r="S1" s="172"/>
      <c r="T1" s="172" t="s">
        <v>338</v>
      </c>
      <c r="U1" s="172"/>
      <c r="V1" s="172"/>
      <c r="W1" s="172"/>
      <c r="X1" s="172"/>
      <c r="Y1" s="172"/>
      <c r="Z1" s="172"/>
      <c r="AA1" s="172"/>
    </row>
    <row r="2" spans="1:36" ht="15" customHeight="1" thickBot="1" x14ac:dyDescent="0.4"/>
    <row r="3" spans="1:36" ht="25.35" customHeight="1" thickBot="1" x14ac:dyDescent="0.4">
      <c r="B3" s="173" t="s">
        <v>339</v>
      </c>
      <c r="C3" s="174"/>
      <c r="D3" s="174"/>
      <c r="E3" s="174"/>
      <c r="F3" s="174"/>
      <c r="G3" s="174"/>
      <c r="H3" s="174"/>
      <c r="I3" s="174"/>
      <c r="J3" s="174"/>
      <c r="K3" s="174"/>
      <c r="L3" s="174"/>
      <c r="M3" s="174"/>
      <c r="N3" s="174"/>
      <c r="O3" s="173" t="s">
        <v>246</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Σύνοψη_Μέτρων!B41</f>
        <v xml:space="preserve">Εφαρμογή κανόνων οδικής κυκλοφορίας και στάθμευσης </v>
      </c>
      <c r="C4" s="177"/>
      <c r="D4" s="177"/>
      <c r="E4" s="177"/>
      <c r="F4" s="177"/>
      <c r="G4" s="177"/>
      <c r="H4" s="177"/>
      <c r="I4" s="177"/>
      <c r="J4" s="177"/>
      <c r="K4" s="177"/>
      <c r="L4" s="177"/>
      <c r="M4" s="177"/>
      <c r="N4" s="177"/>
      <c r="O4" s="178" t="str">
        <f>Σύνοψη_Μέτρων!K41</f>
        <v>Ρυθμιστικές διατάξεις</v>
      </c>
      <c r="P4" s="179"/>
      <c r="Q4" s="179"/>
      <c r="R4" s="179"/>
      <c r="S4" s="179"/>
      <c r="T4" s="179"/>
      <c r="U4" s="179"/>
      <c r="V4" s="179"/>
      <c r="W4" s="179"/>
      <c r="X4" s="179"/>
      <c r="Y4" s="179"/>
      <c r="Z4" s="179"/>
      <c r="AA4" s="180"/>
      <c r="AB4" s="12"/>
      <c r="AC4" s="12"/>
      <c r="AD4" s="12"/>
      <c r="AE4" s="12"/>
      <c r="AF4" s="12"/>
      <c r="AG4" s="12"/>
      <c r="AH4" s="12"/>
      <c r="AI4" s="12"/>
      <c r="AJ4" s="12"/>
    </row>
    <row r="5" spans="1:36" ht="25.35" customHeight="1" thickBot="1" x14ac:dyDescent="0.4">
      <c r="B5" s="173" t="s">
        <v>238</v>
      </c>
      <c r="C5" s="174"/>
      <c r="D5" s="174"/>
      <c r="E5" s="174"/>
      <c r="F5" s="174"/>
      <c r="G5" s="174"/>
      <c r="H5" s="174"/>
      <c r="I5" s="174"/>
      <c r="J5" s="174"/>
      <c r="K5" s="174"/>
      <c r="L5" s="174"/>
      <c r="M5" s="174"/>
      <c r="N5" s="174"/>
      <c r="O5" s="173" t="s">
        <v>340</v>
      </c>
      <c r="P5" s="174"/>
      <c r="Q5" s="174"/>
      <c r="R5" s="174"/>
      <c r="S5" s="174"/>
      <c r="T5" s="174"/>
      <c r="U5" s="174"/>
      <c r="V5" s="174"/>
      <c r="W5" s="174"/>
      <c r="X5" s="174"/>
      <c r="Y5" s="174"/>
      <c r="Z5" s="174"/>
      <c r="AA5" s="175"/>
      <c r="AB5" s="12"/>
      <c r="AC5" s="12"/>
      <c r="AD5" s="12"/>
      <c r="AE5" s="12"/>
      <c r="AF5" s="12"/>
      <c r="AG5" s="12"/>
      <c r="AH5" s="12"/>
      <c r="AI5" s="12"/>
      <c r="AJ5" s="12"/>
    </row>
    <row r="6" spans="1:36" ht="30" customHeight="1" thickBot="1" x14ac:dyDescent="0.4">
      <c r="B6" s="178" t="str">
        <f>Σύνοψη_Μέτρων!L41</f>
        <v>Επιβατικές + Εμπορευματικές μεταφορές</v>
      </c>
      <c r="C6" s="179"/>
      <c r="D6" s="179"/>
      <c r="E6" s="179"/>
      <c r="F6" s="179"/>
      <c r="G6" s="179"/>
      <c r="H6" s="179"/>
      <c r="I6" s="179"/>
      <c r="J6" s="179"/>
      <c r="K6" s="179"/>
      <c r="L6" s="179"/>
      <c r="M6" s="179"/>
      <c r="N6" s="180"/>
      <c r="O6" s="181" t="s">
        <v>341</v>
      </c>
      <c r="P6" s="179"/>
      <c r="Q6" s="179"/>
      <c r="R6" s="179"/>
      <c r="S6" s="179"/>
      <c r="T6" s="179"/>
      <c r="U6" s="179"/>
      <c r="V6" s="179"/>
      <c r="W6" s="179"/>
      <c r="X6" s="179"/>
      <c r="Y6" s="179"/>
      <c r="Z6" s="179"/>
      <c r="AA6" s="180"/>
    </row>
    <row r="7" spans="1:36" ht="5.0999999999999996" customHeight="1" thickBot="1" x14ac:dyDescent="0.4">
      <c r="B7" s="17"/>
      <c r="C7" s="18"/>
      <c r="D7" s="18"/>
      <c r="E7" s="18"/>
      <c r="F7" s="18"/>
      <c r="G7" s="18"/>
      <c r="H7" s="18"/>
      <c r="I7" s="18"/>
      <c r="J7" s="18"/>
      <c r="K7" s="18"/>
      <c r="L7" s="18"/>
      <c r="M7" s="18"/>
      <c r="N7" s="18"/>
      <c r="O7" s="19"/>
      <c r="P7" s="19"/>
      <c r="Q7" s="19"/>
      <c r="R7" s="19"/>
      <c r="S7" s="19"/>
      <c r="T7" s="19"/>
      <c r="U7" s="19"/>
      <c r="V7" s="19"/>
      <c r="W7" s="19"/>
      <c r="X7" s="19"/>
      <c r="Y7" s="19"/>
      <c r="Z7" s="19"/>
      <c r="AA7" s="20"/>
    </row>
    <row r="8" spans="1:36" ht="25.35" customHeight="1" thickBot="1" x14ac:dyDescent="0.4">
      <c r="B8" s="173" t="s">
        <v>342</v>
      </c>
      <c r="C8" s="174"/>
      <c r="D8" s="174"/>
      <c r="E8" s="174"/>
      <c r="F8" s="174"/>
      <c r="G8" s="174"/>
      <c r="H8" s="174"/>
      <c r="I8" s="174"/>
      <c r="J8" s="174"/>
      <c r="K8" s="174"/>
      <c r="L8" s="174"/>
      <c r="M8" s="174"/>
      <c r="N8" s="174"/>
      <c r="O8" s="174"/>
      <c r="P8" s="174"/>
      <c r="Q8" s="174"/>
      <c r="R8" s="174"/>
      <c r="S8" s="174"/>
      <c r="T8" s="173" t="s">
        <v>343</v>
      </c>
      <c r="U8" s="174"/>
      <c r="V8" s="174"/>
      <c r="W8" s="174"/>
      <c r="X8" s="174"/>
      <c r="Y8" s="174"/>
      <c r="Z8" s="174"/>
      <c r="AA8" s="175"/>
    </row>
    <row r="9" spans="1:36" ht="90" customHeight="1" thickBot="1" x14ac:dyDescent="0.4">
      <c r="B9" s="182" t="s">
        <v>325</v>
      </c>
      <c r="C9" s="183"/>
      <c r="D9" s="182" t="s">
        <v>262</v>
      </c>
      <c r="E9" s="183"/>
      <c r="F9" s="182" t="s">
        <v>270</v>
      </c>
      <c r="G9" s="183"/>
      <c r="H9" s="182" t="s">
        <v>326</v>
      </c>
      <c r="I9" s="183"/>
      <c r="J9" s="182" t="s">
        <v>283</v>
      </c>
      <c r="K9" s="183"/>
      <c r="L9" s="182" t="s">
        <v>286</v>
      </c>
      <c r="M9" s="183"/>
      <c r="N9" s="182" t="s">
        <v>289</v>
      </c>
      <c r="O9" s="183"/>
      <c r="P9" s="182" t="s">
        <v>292</v>
      </c>
      <c r="Q9" s="183"/>
      <c r="R9" s="182" t="s">
        <v>327</v>
      </c>
      <c r="S9" s="183"/>
      <c r="T9" s="182" t="s">
        <v>254</v>
      </c>
      <c r="U9" s="183"/>
      <c r="V9" s="182" t="s">
        <v>344</v>
      </c>
      <c r="W9" s="183"/>
      <c r="X9" s="182" t="s">
        <v>271</v>
      </c>
      <c r="Y9" s="183"/>
      <c r="Z9" s="182" t="s">
        <v>278</v>
      </c>
      <c r="AA9" s="183"/>
    </row>
    <row r="10" spans="1:36" x14ac:dyDescent="0.35">
      <c r="B10" s="182" t="str">
        <f>Σύνοψη_Μέτρων!P41</f>
        <v>Μερική</v>
      </c>
      <c r="C10" s="183"/>
      <c r="D10" s="182" t="str">
        <f>Σύνοψη_Μέτρων!Q41</f>
        <v>Μερική</v>
      </c>
      <c r="E10" s="183"/>
      <c r="F10" s="182" t="str">
        <f>Σύνοψη_Μέτρων!R41</f>
        <v>Ισχυρή</v>
      </c>
      <c r="G10" s="183"/>
      <c r="H10" s="182" t="str">
        <f>Σύνοψη_Μέτρων!S41</f>
        <v>Ισχυρή</v>
      </c>
      <c r="I10" s="183"/>
      <c r="J10" s="182" t="str">
        <f>Σύνοψη_Μέτρων!T41</f>
        <v>Ισχυρή</v>
      </c>
      <c r="K10" s="183"/>
      <c r="L10" s="182" t="str">
        <f>Σύνοψη_Μέτρων!U41</f>
        <v>Ισχυρή</v>
      </c>
      <c r="M10" s="183"/>
      <c r="N10" s="182" t="str">
        <f>Σύνοψη_Μέτρων!V41</f>
        <v xml:space="preserve"> </v>
      </c>
      <c r="O10" s="183"/>
      <c r="P10" s="182" t="str">
        <f>Σύνοψη_Μέτρων!W41</f>
        <v xml:space="preserve"> </v>
      </c>
      <c r="Q10" s="183"/>
      <c r="R10" s="182" t="str">
        <f>Σύνοψη_Μέτρων!X41</f>
        <v>Ισχυρή</v>
      </c>
      <c r="S10" s="183"/>
      <c r="T10" s="182" t="str">
        <f>Σύνοψη_Μέτρων!Y41</f>
        <v xml:space="preserve"> </v>
      </c>
      <c r="U10" s="183"/>
      <c r="V10" s="182" t="str">
        <f>Σύνοψη_Μέτρων!Z41</f>
        <v xml:space="preserve"> </v>
      </c>
      <c r="W10" s="183"/>
      <c r="X10" s="182" t="str">
        <f>Σύνοψη_Μέτρων!AA41</f>
        <v>Ισχυρή</v>
      </c>
      <c r="Y10" s="183"/>
      <c r="Z10" s="182" t="str">
        <f>Σύνοψη_Μέτρων!AB41</f>
        <v xml:space="preserve"> </v>
      </c>
      <c r="AA10" s="183"/>
    </row>
    <row r="11" spans="1:36" s="21" customFormat="1" ht="14.25" customHeight="1" thickBot="1" x14ac:dyDescent="0.4">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36" s="21" customFormat="1" ht="25.35" customHeight="1" thickBot="1" x14ac:dyDescent="0.4">
      <c r="B12" s="192" t="s">
        <v>345</v>
      </c>
      <c r="C12" s="192"/>
      <c r="D12" s="192"/>
      <c r="E12" s="192"/>
      <c r="F12" s="22"/>
      <c r="G12" s="22"/>
      <c r="H12" s="193" t="s">
        <v>346</v>
      </c>
      <c r="I12" s="193"/>
      <c r="J12" s="193"/>
      <c r="K12" s="193"/>
      <c r="L12" s="193"/>
      <c r="M12" s="193"/>
      <c r="N12" s="193"/>
      <c r="O12" s="193" t="s">
        <v>347</v>
      </c>
      <c r="P12" s="193"/>
      <c r="Q12" s="193"/>
      <c r="R12" s="193"/>
      <c r="S12" s="193"/>
      <c r="T12" s="193"/>
      <c r="U12" s="193"/>
      <c r="V12" s="193" t="s">
        <v>348</v>
      </c>
      <c r="W12" s="193"/>
      <c r="X12" s="193"/>
      <c r="Y12" s="193"/>
      <c r="Z12" s="193"/>
      <c r="AA12" s="193"/>
    </row>
    <row r="13" spans="1:36" s="21" customFormat="1" ht="15" customHeight="1" thickBot="1" x14ac:dyDescent="0.4">
      <c r="B13" s="23"/>
      <c r="C13" s="23"/>
      <c r="D13" s="24"/>
      <c r="E13" s="24"/>
    </row>
    <row r="14" spans="1:36" ht="30" customHeight="1" thickBot="1" x14ac:dyDescent="0.4">
      <c r="B14" s="184" t="s">
        <v>349</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6"/>
    </row>
    <row r="15" spans="1:36" ht="40.35" customHeight="1" x14ac:dyDescent="0.35">
      <c r="B15" s="187" t="s">
        <v>350</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row>
    <row r="16" spans="1:36" ht="25.35" customHeight="1" x14ac:dyDescent="0.35">
      <c r="B16" s="189" t="s">
        <v>351</v>
      </c>
      <c r="C16" s="189"/>
      <c r="D16" s="189"/>
      <c r="E16" s="189"/>
      <c r="F16" s="189"/>
      <c r="G16" s="189"/>
      <c r="H16" s="190" t="s">
        <v>352</v>
      </c>
      <c r="I16" s="190"/>
      <c r="J16" s="190"/>
      <c r="K16" s="190"/>
      <c r="L16" s="190"/>
      <c r="M16" s="190"/>
      <c r="N16" s="190"/>
      <c r="O16" s="190"/>
      <c r="P16" s="190"/>
      <c r="Q16" s="190"/>
      <c r="R16" s="190"/>
      <c r="S16" s="190"/>
      <c r="T16" s="190"/>
      <c r="U16" s="190"/>
      <c r="V16" s="190"/>
      <c r="W16" s="190"/>
      <c r="X16" s="190"/>
      <c r="Y16" s="190"/>
      <c r="Z16" s="190"/>
      <c r="AA16" s="190"/>
    </row>
    <row r="17" spans="2:27" ht="55.35" customHeight="1" x14ac:dyDescent="0.35">
      <c r="B17" s="188" t="s">
        <v>247</v>
      </c>
      <c r="C17" s="188"/>
      <c r="D17" s="188"/>
      <c r="E17" s="188"/>
      <c r="F17" s="188"/>
      <c r="G17" s="188"/>
      <c r="H17" s="188" t="s">
        <v>353</v>
      </c>
      <c r="I17" s="188"/>
      <c r="J17" s="188"/>
      <c r="K17" s="188"/>
      <c r="L17" s="188"/>
      <c r="M17" s="188"/>
      <c r="N17" s="188"/>
      <c r="O17" s="188"/>
      <c r="P17" s="188"/>
      <c r="Q17" s="188"/>
      <c r="R17" s="188"/>
      <c r="S17" s="188"/>
      <c r="T17" s="188"/>
      <c r="U17" s="188"/>
      <c r="V17" s="188"/>
      <c r="W17" s="188"/>
      <c r="X17" s="188"/>
      <c r="Y17" s="188"/>
      <c r="Z17" s="188"/>
      <c r="AA17" s="188"/>
    </row>
    <row r="18" spans="2:27" ht="55.35" customHeight="1" x14ac:dyDescent="0.35">
      <c r="B18" s="188" t="s">
        <v>256</v>
      </c>
      <c r="C18" s="188"/>
      <c r="D18" s="188"/>
      <c r="E18" s="188"/>
      <c r="F18" s="188"/>
      <c r="G18" s="188"/>
      <c r="H18" s="188" t="s">
        <v>354</v>
      </c>
      <c r="I18" s="188"/>
      <c r="J18" s="188"/>
      <c r="K18" s="188"/>
      <c r="L18" s="188"/>
      <c r="M18" s="188"/>
      <c r="N18" s="188"/>
      <c r="O18" s="188"/>
      <c r="P18" s="188"/>
      <c r="Q18" s="188"/>
      <c r="R18" s="188"/>
      <c r="S18" s="188"/>
      <c r="T18" s="188"/>
      <c r="U18" s="188"/>
      <c r="V18" s="188"/>
      <c r="W18" s="188"/>
      <c r="X18" s="188"/>
      <c r="Y18" s="188"/>
      <c r="Z18" s="188"/>
      <c r="AA18" s="188"/>
    </row>
    <row r="19" spans="2:27" ht="55.35" customHeight="1" x14ac:dyDescent="0.35">
      <c r="B19" s="188" t="s">
        <v>265</v>
      </c>
      <c r="C19" s="188"/>
      <c r="D19" s="188"/>
      <c r="E19" s="188"/>
      <c r="F19" s="188"/>
      <c r="G19" s="188"/>
      <c r="H19" s="188" t="s">
        <v>355</v>
      </c>
      <c r="I19" s="188"/>
      <c r="J19" s="188"/>
      <c r="K19" s="188"/>
      <c r="L19" s="188"/>
      <c r="M19" s="188"/>
      <c r="N19" s="188"/>
      <c r="O19" s="188"/>
      <c r="P19" s="188"/>
      <c r="Q19" s="188"/>
      <c r="R19" s="188"/>
      <c r="S19" s="188"/>
      <c r="T19" s="188"/>
      <c r="U19" s="188"/>
      <c r="V19" s="188"/>
      <c r="W19" s="188"/>
      <c r="X19" s="188"/>
      <c r="Y19" s="188"/>
      <c r="Z19" s="188"/>
      <c r="AA19" s="188"/>
    </row>
    <row r="20" spans="2:27" ht="55.35" customHeight="1" x14ac:dyDescent="0.35">
      <c r="B20" s="188" t="s">
        <v>273</v>
      </c>
      <c r="C20" s="188"/>
      <c r="D20" s="188"/>
      <c r="E20" s="188"/>
      <c r="F20" s="188"/>
      <c r="G20" s="188"/>
      <c r="H20" s="188" t="s">
        <v>355</v>
      </c>
      <c r="I20" s="188"/>
      <c r="J20" s="188"/>
      <c r="K20" s="188"/>
      <c r="L20" s="188"/>
      <c r="M20" s="188"/>
      <c r="N20" s="188"/>
      <c r="O20" s="188"/>
      <c r="P20" s="188"/>
      <c r="Q20" s="188"/>
      <c r="R20" s="188"/>
      <c r="S20" s="188"/>
      <c r="T20" s="188"/>
      <c r="U20" s="188"/>
      <c r="V20" s="188"/>
      <c r="W20" s="188"/>
      <c r="X20" s="188"/>
      <c r="Y20" s="188"/>
      <c r="Z20" s="188"/>
      <c r="AA20" s="188"/>
    </row>
    <row r="21" spans="2:27" ht="55.35" customHeight="1" x14ac:dyDescent="0.35">
      <c r="B21" s="188" t="s">
        <v>279</v>
      </c>
      <c r="C21" s="188"/>
      <c r="D21" s="188"/>
      <c r="E21" s="188"/>
      <c r="F21" s="188"/>
      <c r="G21" s="188"/>
      <c r="H21" s="188" t="s">
        <v>356</v>
      </c>
      <c r="I21" s="188"/>
      <c r="J21" s="188"/>
      <c r="K21" s="188"/>
      <c r="L21" s="188"/>
      <c r="M21" s="188"/>
      <c r="N21" s="188"/>
      <c r="O21" s="188"/>
      <c r="P21" s="188"/>
      <c r="Q21" s="188"/>
      <c r="R21" s="188"/>
      <c r="S21" s="188"/>
      <c r="T21" s="188"/>
      <c r="U21" s="188"/>
      <c r="V21" s="188"/>
      <c r="W21" s="188"/>
      <c r="X21" s="188"/>
      <c r="Y21" s="188"/>
      <c r="Z21" s="188"/>
      <c r="AA21" s="188"/>
    </row>
    <row r="22" spans="2:27" ht="55.35" customHeight="1" thickBot="1" x14ac:dyDescent="0.4">
      <c r="B22" s="188" t="s">
        <v>357</v>
      </c>
      <c r="C22" s="188"/>
      <c r="D22" s="188"/>
      <c r="E22" s="188"/>
      <c r="F22" s="188"/>
      <c r="G22" s="188"/>
      <c r="H22" s="188" t="s">
        <v>353</v>
      </c>
      <c r="I22" s="188"/>
      <c r="J22" s="188"/>
      <c r="K22" s="188"/>
      <c r="L22" s="188"/>
      <c r="M22" s="188"/>
      <c r="N22" s="188"/>
      <c r="O22" s="188"/>
      <c r="P22" s="188"/>
      <c r="Q22" s="188"/>
      <c r="R22" s="188"/>
      <c r="S22" s="188"/>
      <c r="T22" s="188"/>
      <c r="U22" s="188"/>
      <c r="V22" s="188"/>
      <c r="W22" s="188"/>
      <c r="X22" s="188"/>
      <c r="Y22" s="188"/>
      <c r="Z22" s="188"/>
      <c r="AA22" s="188"/>
    </row>
    <row r="23" spans="2:27" ht="30" customHeight="1" thickBot="1" x14ac:dyDescent="0.4">
      <c r="B23" s="184" t="s">
        <v>358</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6"/>
    </row>
    <row r="24" spans="2:27" ht="25.35" customHeight="1" x14ac:dyDescent="0.35">
      <c r="B24" s="196" t="s">
        <v>359</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8"/>
    </row>
    <row r="25" spans="2:27" ht="38.1" customHeight="1" x14ac:dyDescent="0.35">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2:27" ht="38.1" customHeight="1" x14ac:dyDescent="0.35">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2:27" ht="38.1" customHeight="1" x14ac:dyDescent="0.35">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2:27" ht="38.1" customHeight="1" x14ac:dyDescent="0.35">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2:27" ht="38.1" customHeight="1" x14ac:dyDescent="0.35">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2:27" ht="38.1" customHeight="1" x14ac:dyDescent="0.35">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row>
    <row r="31" spans="2:27" ht="38.1" customHeight="1" x14ac:dyDescent="0.35">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2:27" ht="60" customHeight="1" x14ac:dyDescent="0.35">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2:27" ht="32.1" customHeight="1" x14ac:dyDescent="0.35">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2:27" ht="30" customHeight="1" x14ac:dyDescent="0.35">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2:27" ht="65.099999999999994" customHeight="1" x14ac:dyDescent="0.35">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2:27" ht="80.099999999999994" customHeight="1" x14ac:dyDescent="0.35">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row r="37" spans="2:27" ht="85.35" customHeight="1" x14ac:dyDescent="0.35">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2:27" ht="33" customHeight="1" x14ac:dyDescent="0.35">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row>
    <row r="39" spans="2:27" ht="58.35" customHeight="1" x14ac:dyDescent="0.35">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2:27" ht="53.1" customHeight="1" x14ac:dyDescent="0.35">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2:27" ht="38.1" customHeight="1" x14ac:dyDescent="0.35">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2:27" ht="15" customHeight="1" x14ac:dyDescent="0.35">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row>
    <row r="43" spans="2:27" ht="38.1" customHeight="1" x14ac:dyDescent="0.35">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2:27" ht="25.35" customHeight="1" x14ac:dyDescent="0.35">
      <c r="B44" s="194" t="s">
        <v>360</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row>
    <row r="45" spans="2:27" ht="19.350000000000001" customHeight="1" x14ac:dyDescent="0.3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2:27" ht="19.350000000000001" customHeight="1" x14ac:dyDescent="0.3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2:27" ht="19.350000000000001" customHeight="1" x14ac:dyDescent="0.35">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2:27" ht="19.350000000000001" customHeight="1" x14ac:dyDescent="0.35">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2:27" ht="19.350000000000001" customHeight="1" x14ac:dyDescent="0.35">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2:27" ht="19.350000000000001" customHeight="1" x14ac:dyDescent="0.35">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2:27" ht="19.350000000000001" customHeight="1" x14ac:dyDescent="0.3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2:27" ht="19.350000000000001" customHeight="1" x14ac:dyDescent="0.35">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2:27" ht="18" customHeight="1" x14ac:dyDescent="0.35">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2:27" ht="25.35" customHeight="1" x14ac:dyDescent="0.35">
      <c r="B54" s="194" t="s">
        <v>361</v>
      </c>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row>
    <row r="55" spans="2:27" ht="46.35" customHeight="1" x14ac:dyDescent="0.35">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row>
    <row r="56" spans="2:27" ht="46.35" customHeight="1" x14ac:dyDescent="0.35">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row>
    <row r="57" spans="2:27" ht="46.35" customHeight="1" x14ac:dyDescent="0.3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2:27" ht="30" customHeight="1" x14ac:dyDescent="0.35">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row>
    <row r="59" spans="2:27" ht="30" customHeight="1" x14ac:dyDescent="0.35">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2:27" ht="25.35" customHeight="1" x14ac:dyDescent="0.35">
      <c r="B60" s="194" t="s">
        <v>362</v>
      </c>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row>
    <row r="61" spans="2:27" ht="66" customHeight="1" x14ac:dyDescent="0.35">
      <c r="B61" s="30"/>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2:27" ht="66" customHeight="1" x14ac:dyDescent="0.35">
      <c r="B62" s="30"/>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2:27" ht="66" customHeight="1" x14ac:dyDescent="0.35">
      <c r="B63" s="30"/>
      <c r="C63" s="27"/>
      <c r="D63" s="27"/>
      <c r="E63" s="27"/>
      <c r="F63" s="27"/>
      <c r="G63" s="27"/>
      <c r="H63" s="27"/>
      <c r="I63" s="27"/>
      <c r="J63" s="27"/>
      <c r="K63" s="27"/>
      <c r="L63" s="27"/>
      <c r="M63" s="27"/>
      <c r="N63" s="27"/>
      <c r="O63" s="27"/>
      <c r="P63" s="27"/>
      <c r="Q63" s="27"/>
      <c r="R63" s="27"/>
      <c r="S63" s="27"/>
      <c r="T63" s="27"/>
      <c r="U63" s="27"/>
      <c r="V63" s="27"/>
      <c r="W63" s="27"/>
      <c r="X63" s="27"/>
      <c r="Y63" s="27"/>
      <c r="Z63" s="27"/>
      <c r="AA63" s="27"/>
    </row>
    <row r="64" spans="2:27" ht="66" customHeight="1" x14ac:dyDescent="0.35">
      <c r="B64" s="30"/>
      <c r="C64" s="27"/>
      <c r="D64" s="27"/>
      <c r="E64" s="27"/>
      <c r="F64" s="27"/>
      <c r="G64" s="27"/>
      <c r="H64" s="27"/>
      <c r="I64" s="27"/>
      <c r="J64" s="27"/>
      <c r="K64" s="27"/>
      <c r="L64" s="27"/>
      <c r="M64" s="27"/>
      <c r="N64" s="27"/>
      <c r="O64" s="27"/>
      <c r="P64" s="27"/>
      <c r="Q64" s="27"/>
      <c r="R64" s="27"/>
      <c r="S64" s="27"/>
      <c r="T64" s="27"/>
      <c r="U64" s="27"/>
      <c r="V64" s="27"/>
      <c r="W64" s="27"/>
      <c r="X64" s="27"/>
      <c r="Y64" s="27"/>
      <c r="Z64" s="27"/>
      <c r="AA64" s="27"/>
    </row>
    <row r="65" spans="2:27" ht="66" customHeight="1" x14ac:dyDescent="0.35">
      <c r="B65" s="30"/>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2:27" ht="66" customHeight="1" x14ac:dyDescent="0.35">
      <c r="B66" s="30"/>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2:27" ht="66" customHeight="1" x14ac:dyDescent="0.35">
      <c r="B67" s="30"/>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2:27" ht="66" customHeight="1" x14ac:dyDescent="0.35">
      <c r="B68" s="30"/>
      <c r="C68" s="27"/>
      <c r="D68" s="27"/>
      <c r="E68" s="27"/>
      <c r="F68" s="27"/>
      <c r="G68" s="27"/>
      <c r="H68" s="27"/>
      <c r="I68" s="27"/>
      <c r="J68" s="27"/>
      <c r="K68" s="27"/>
      <c r="L68" s="27"/>
      <c r="M68" s="27"/>
      <c r="N68" s="27"/>
      <c r="O68" s="27"/>
      <c r="P68" s="27"/>
      <c r="Q68" s="27"/>
      <c r="R68" s="27"/>
      <c r="S68" s="27"/>
      <c r="T68" s="27"/>
      <c r="U68" s="27"/>
      <c r="V68" s="27"/>
      <c r="W68" s="27"/>
      <c r="X68" s="27"/>
      <c r="Y68" s="27"/>
      <c r="Z68" s="27"/>
      <c r="AA68" s="27"/>
    </row>
    <row r="69" spans="2:27" ht="66" customHeight="1" x14ac:dyDescent="0.35">
      <c r="B69" s="30"/>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2:27" ht="66" customHeight="1" x14ac:dyDescent="0.35">
      <c r="B70" s="30"/>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2:27" ht="66" customHeight="1" x14ac:dyDescent="0.35">
      <c r="B71" s="30"/>
      <c r="C71" s="27"/>
      <c r="D71" s="27"/>
      <c r="E71" s="27"/>
      <c r="F71" s="27"/>
      <c r="G71" s="27"/>
      <c r="H71" s="27"/>
      <c r="I71" s="27"/>
      <c r="J71" s="27"/>
      <c r="K71" s="27"/>
      <c r="L71" s="27"/>
      <c r="M71" s="27"/>
      <c r="N71" s="27"/>
      <c r="O71" s="27"/>
      <c r="P71" s="27"/>
      <c r="Q71" s="27"/>
      <c r="R71" s="27"/>
      <c r="S71" s="27"/>
      <c r="T71" s="27"/>
      <c r="U71" s="27"/>
      <c r="V71" s="27"/>
      <c r="W71" s="27"/>
      <c r="X71" s="27"/>
      <c r="Y71" s="27"/>
      <c r="Z71" s="27"/>
      <c r="AA71" s="27"/>
    </row>
    <row r="72" spans="2:27" ht="66" customHeight="1" x14ac:dyDescent="0.35">
      <c r="B72" s="30"/>
      <c r="C72" s="27"/>
      <c r="D72" s="27"/>
      <c r="E72" s="27"/>
      <c r="F72" s="27"/>
      <c r="G72" s="27"/>
      <c r="H72" s="27"/>
      <c r="I72" s="27"/>
      <c r="J72" s="27"/>
      <c r="K72" s="27"/>
      <c r="L72" s="27"/>
      <c r="M72" s="27"/>
      <c r="N72" s="27"/>
      <c r="O72" s="27"/>
      <c r="P72" s="27"/>
      <c r="Q72" s="27"/>
      <c r="R72" s="27"/>
      <c r="S72" s="27"/>
      <c r="T72" s="27"/>
      <c r="U72" s="27"/>
      <c r="V72" s="27"/>
      <c r="W72" s="27"/>
      <c r="X72" s="27"/>
      <c r="Y72" s="27"/>
      <c r="Z72" s="27"/>
      <c r="AA72" s="27"/>
    </row>
    <row r="73" spans="2:27" ht="56.1" customHeight="1" x14ac:dyDescent="0.35">
      <c r="B73" s="30"/>
      <c r="C73" s="27"/>
      <c r="D73" s="27"/>
      <c r="E73" s="27"/>
      <c r="F73" s="27"/>
      <c r="G73" s="27"/>
      <c r="H73" s="27"/>
      <c r="I73" s="27"/>
      <c r="J73" s="27"/>
      <c r="K73" s="27"/>
      <c r="L73" s="27"/>
      <c r="M73" s="27"/>
      <c r="N73" s="27"/>
      <c r="O73" s="27"/>
      <c r="P73" s="27"/>
      <c r="Q73" s="27"/>
      <c r="R73" s="27"/>
      <c r="S73" s="27"/>
      <c r="T73" s="27"/>
      <c r="U73" s="27"/>
      <c r="V73" s="27"/>
      <c r="W73" s="27"/>
      <c r="X73" s="27"/>
      <c r="Y73" s="27"/>
      <c r="Z73" s="27"/>
      <c r="AA73" s="27"/>
    </row>
    <row r="74" spans="2:27" ht="25.35" customHeight="1" x14ac:dyDescent="0.35">
      <c r="B74" s="194" t="s">
        <v>363</v>
      </c>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row>
    <row r="75" spans="2:27" ht="25.35" customHeight="1" x14ac:dyDescent="0.35">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2:27" ht="25.35" customHeight="1" x14ac:dyDescent="0.35">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2:27" ht="12" customHeight="1" x14ac:dyDescent="0.35">
      <c r="B77" s="31" t="s">
        <v>364</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row>
    <row r="78" spans="2:27" ht="25.35" customHeight="1" x14ac:dyDescent="0.35">
      <c r="B78" s="194" t="s">
        <v>365</v>
      </c>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row>
    <row r="79" spans="2:27" ht="32.1" customHeight="1" x14ac:dyDescent="0.35">
      <c r="B79" s="199" t="s">
        <v>366</v>
      </c>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row>
    <row r="80" spans="2:27" ht="15" customHeight="1" thickBot="1" x14ac:dyDescent="0.4">
      <c r="B80" s="14"/>
    </row>
    <row r="81" spans="2:35" ht="30" customHeight="1" thickBot="1" x14ac:dyDescent="0.4">
      <c r="B81" s="184" t="s">
        <v>347</v>
      </c>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6"/>
    </row>
    <row r="82" spans="2:35" ht="25.35" customHeight="1" x14ac:dyDescent="0.35">
      <c r="B82" s="195" t="s">
        <v>367</v>
      </c>
      <c r="C82" s="195"/>
      <c r="D82" s="195"/>
      <c r="E82" s="195"/>
      <c r="F82" s="195"/>
      <c r="G82" s="195"/>
      <c r="H82" s="195"/>
      <c r="I82" s="195"/>
      <c r="J82" s="195"/>
      <c r="K82" s="195"/>
      <c r="L82" s="195"/>
      <c r="M82" s="195"/>
      <c r="N82" s="195"/>
      <c r="O82" s="195"/>
      <c r="P82" s="195"/>
      <c r="Q82" s="195"/>
      <c r="R82" s="195"/>
      <c r="S82" s="195"/>
      <c r="T82" s="195"/>
      <c r="U82" s="195"/>
      <c r="V82" s="195"/>
      <c r="W82" s="195"/>
      <c r="X82" s="201" t="str">
        <f>Σύνοψη_Μέτρων!M41</f>
        <v>Χαμηλό έως Μέτριο</v>
      </c>
      <c r="Y82" s="201"/>
      <c r="Z82" s="201"/>
      <c r="AA82" s="201"/>
      <c r="AB82" s="21"/>
      <c r="AC82" s="21"/>
      <c r="AD82" s="21"/>
      <c r="AE82" s="21"/>
      <c r="AF82" s="21"/>
      <c r="AG82" s="21"/>
      <c r="AH82" s="21"/>
      <c r="AI82" s="21"/>
    </row>
    <row r="83" spans="2:35" ht="44.1" customHeight="1" x14ac:dyDescent="0.35">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row>
    <row r="84" spans="2:35" ht="44.1" customHeight="1" x14ac:dyDescent="0.35">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row>
    <row r="85" spans="2:35" ht="44.1" customHeight="1" x14ac:dyDescent="0.35">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row>
    <row r="86" spans="2:35" ht="32.1" customHeight="1" x14ac:dyDescent="0.35">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row>
    <row r="87" spans="2:35" ht="40.35" customHeight="1" x14ac:dyDescent="0.35">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row>
    <row r="88" spans="2:35" ht="19.350000000000001" customHeight="1" thickBot="1" x14ac:dyDescent="0.4">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spans="2:35" ht="25.35" customHeight="1" x14ac:dyDescent="0.35">
      <c r="B89" s="197" t="s">
        <v>368</v>
      </c>
      <c r="C89" s="197"/>
      <c r="D89" s="197"/>
      <c r="E89" s="197"/>
      <c r="F89" s="197"/>
      <c r="G89" s="197"/>
      <c r="H89" s="197"/>
      <c r="I89" s="197"/>
      <c r="J89" s="197"/>
      <c r="K89" s="197"/>
      <c r="L89" s="197"/>
      <c r="M89" s="197"/>
      <c r="N89" s="197"/>
      <c r="O89" s="197"/>
      <c r="P89" s="197"/>
      <c r="Q89" s="197"/>
      <c r="R89" s="197"/>
      <c r="S89" s="197"/>
      <c r="T89" s="197"/>
      <c r="U89" s="197"/>
      <c r="V89" s="197"/>
      <c r="W89" s="197"/>
      <c r="X89" s="201" t="str">
        <f>Σύνοψη_Μέτρων!N41</f>
        <v>Χαμηλό έως Μέτριο</v>
      </c>
      <c r="Y89" s="201"/>
      <c r="Z89" s="201"/>
      <c r="AA89" s="201"/>
    </row>
    <row r="90" spans="2:35" ht="25.35" customHeight="1" x14ac:dyDescent="0.35">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2:35" ht="25.35" customHeight="1" x14ac:dyDescent="0.35">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2:35" ht="34.35" customHeight="1" thickBot="1" x14ac:dyDescent="0.4">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2:35" ht="25.35" customHeight="1" x14ac:dyDescent="0.35">
      <c r="B93" s="197" t="s">
        <v>369</v>
      </c>
      <c r="C93" s="197"/>
      <c r="D93" s="197"/>
      <c r="E93" s="197"/>
      <c r="F93" s="197"/>
      <c r="G93" s="197"/>
      <c r="H93" s="197"/>
      <c r="I93" s="197"/>
      <c r="J93" s="197"/>
      <c r="K93" s="197"/>
      <c r="L93" s="197"/>
      <c r="M93" s="197"/>
      <c r="N93" s="197"/>
      <c r="O93" s="197"/>
      <c r="P93" s="197"/>
      <c r="Q93" s="197"/>
      <c r="R93" s="197"/>
      <c r="S93" s="197"/>
      <c r="T93" s="197"/>
      <c r="U93" s="197"/>
      <c r="V93" s="197"/>
      <c r="W93" s="197"/>
      <c r="X93" s="201" t="str">
        <f>Σύνοψη_Μέτρων!O41</f>
        <v>Χαμηλό έως Μέτριο</v>
      </c>
      <c r="Y93" s="201"/>
      <c r="Z93" s="201"/>
      <c r="AA93" s="201"/>
    </row>
    <row r="94" spans="2:35" ht="25.35" customHeight="1" x14ac:dyDescent="0.35">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2:35" ht="25.35" customHeight="1" x14ac:dyDescent="0.35">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2:35" ht="34.35" customHeight="1" x14ac:dyDescent="0.35">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2:27" ht="30" customHeight="1" x14ac:dyDescent="0.35">
      <c r="B97" s="202" t="s">
        <v>348</v>
      </c>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row>
    <row r="103" spans="2:27" ht="30" customHeight="1" x14ac:dyDescent="0.35">
      <c r="B103" s="204" t="s">
        <v>370</v>
      </c>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row>
    <row r="104" spans="2:27" ht="15" customHeight="1"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ht="15" customHeight="1"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ht="15" customHeight="1"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ht="29.1" customHeight="1"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ht="15" customHeight="1"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ht="15" customHeight="1"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ht="15" customHeight="1"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ht="15" customHeight="1"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ht="15" customHeight="1"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ht="15" customHeight="1"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ht="15" customHeight="1"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ht="15" customHeight="1"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ht="15" customHeight="1"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ht="15" customHeight="1"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ht="15" customHeight="1"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2:27" x14ac:dyDescent="0.35">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2:27" x14ac:dyDescent="0.35">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2:27" x14ac:dyDescent="0.35">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2:27" x14ac:dyDescent="0.3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2:27" x14ac:dyDescent="0.35">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2:27" x14ac:dyDescent="0.35">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sheetData>
  <dataConsolidate/>
  <mergeCells count="78">
    <mergeCell ref="B93:W93"/>
    <mergeCell ref="X93:AA93"/>
    <mergeCell ref="B97:AA97"/>
    <mergeCell ref="B103:AA103"/>
    <mergeCell ref="B89:W89"/>
    <mergeCell ref="X89:AA89"/>
    <mergeCell ref="B78:AA78"/>
    <mergeCell ref="B79:AA79"/>
    <mergeCell ref="B81:AA81"/>
    <mergeCell ref="B82:W82"/>
    <mergeCell ref="X82:AA82"/>
    <mergeCell ref="B20:G20"/>
    <mergeCell ref="H20:AA20"/>
    <mergeCell ref="B60:AA60"/>
    <mergeCell ref="B74:AA74"/>
    <mergeCell ref="B44:AA44"/>
    <mergeCell ref="B54:AA54"/>
    <mergeCell ref="B21:G21"/>
    <mergeCell ref="H21:AA21"/>
    <mergeCell ref="B22:G22"/>
    <mergeCell ref="H22:AA22"/>
    <mergeCell ref="B23:AA23"/>
    <mergeCell ref="B24:AA24"/>
    <mergeCell ref="B17:G17"/>
    <mergeCell ref="H17:AA17"/>
    <mergeCell ref="B18:G18"/>
    <mergeCell ref="H18:AA18"/>
    <mergeCell ref="B19:G19"/>
    <mergeCell ref="H19:AA19"/>
    <mergeCell ref="B14:AA14"/>
    <mergeCell ref="B15:AA15"/>
    <mergeCell ref="B16:G16"/>
    <mergeCell ref="H16:AA16"/>
    <mergeCell ref="H10:I10"/>
    <mergeCell ref="J10:K10"/>
    <mergeCell ref="X10:Y10"/>
    <mergeCell ref="Z10:AA10"/>
    <mergeCell ref="B11:AA11"/>
    <mergeCell ref="B12:E12"/>
    <mergeCell ref="H12:N12"/>
    <mergeCell ref="O12:U12"/>
    <mergeCell ref="V12:AA12"/>
    <mergeCell ref="L10:M10"/>
    <mergeCell ref="N10:O10"/>
    <mergeCell ref="P10:Q10"/>
    <mergeCell ref="R10:S10"/>
    <mergeCell ref="T10:U10"/>
    <mergeCell ref="V10:W10"/>
    <mergeCell ref="B10:C10"/>
    <mergeCell ref="D10:E10"/>
    <mergeCell ref="F10:G10"/>
    <mergeCell ref="B8:S8"/>
    <mergeCell ref="T8:AA8"/>
    <mergeCell ref="B9:C9"/>
    <mergeCell ref="D9:E9"/>
    <mergeCell ref="F9:G9"/>
    <mergeCell ref="H9:I9"/>
    <mergeCell ref="J9:K9"/>
    <mergeCell ref="L9:M9"/>
    <mergeCell ref="N9:O9"/>
    <mergeCell ref="P9:Q9"/>
    <mergeCell ref="R9:S9"/>
    <mergeCell ref="T9:U9"/>
    <mergeCell ref="V9:W9"/>
    <mergeCell ref="X9:Y9"/>
    <mergeCell ref="Z9:AA9"/>
    <mergeCell ref="B4:N4"/>
    <mergeCell ref="O4:AA4"/>
    <mergeCell ref="B5:N5"/>
    <mergeCell ref="O5:AA5"/>
    <mergeCell ref="B6:N6"/>
    <mergeCell ref="O6:AA6"/>
    <mergeCell ref="B1:G1"/>
    <mergeCell ref="H1:M1"/>
    <mergeCell ref="N1:S1"/>
    <mergeCell ref="T1:AA1"/>
    <mergeCell ref="B3:N3"/>
    <mergeCell ref="O3:AA3"/>
  </mergeCells>
  <conditionalFormatting sqref="B9:AA10">
    <cfRule type="expression" dxfId="449" priority="16" stopIfTrue="1">
      <formula>B$10=" "</formula>
    </cfRule>
    <cfRule type="expression" dxfId="448" priority="17">
      <formula>B$10="Partial"</formula>
    </cfRule>
    <cfRule type="expression" dxfId="447" priority="18">
      <formula>B$10="Strong"</formula>
    </cfRule>
  </conditionalFormatting>
  <conditionalFormatting sqref="X82">
    <cfRule type="expression" dxfId="446" priority="11" stopIfTrue="1">
      <formula>X82="High"</formula>
    </cfRule>
    <cfRule type="expression" dxfId="445" priority="12">
      <formula>X82="Medium to High"</formula>
    </cfRule>
    <cfRule type="expression" dxfId="444" priority="13" stopIfTrue="1">
      <formula>X82="Medium"</formula>
    </cfRule>
    <cfRule type="expression" dxfId="443" priority="14" stopIfTrue="1">
      <formula>X82="Low to Medium"</formula>
    </cfRule>
    <cfRule type="expression" dxfId="442" priority="15">
      <formula>X82="Low"</formula>
    </cfRule>
  </conditionalFormatting>
  <conditionalFormatting sqref="X89">
    <cfRule type="expression" dxfId="441" priority="6" stopIfTrue="1">
      <formula>X89="High"</formula>
    </cfRule>
    <cfRule type="expression" dxfId="440" priority="7">
      <formula>X89="Medium to High"</formula>
    </cfRule>
    <cfRule type="expression" dxfId="439" priority="8" stopIfTrue="1">
      <formula>X89="Medium"</formula>
    </cfRule>
    <cfRule type="expression" dxfId="438" priority="9" stopIfTrue="1">
      <formula>X89="Low to Medium"</formula>
    </cfRule>
    <cfRule type="expression" dxfId="437" priority="10">
      <formula>X89="Low"</formula>
    </cfRule>
  </conditionalFormatting>
  <conditionalFormatting sqref="X93">
    <cfRule type="expression" dxfId="436" priority="1" stopIfTrue="1">
      <formula>X93="High"</formula>
    </cfRule>
    <cfRule type="expression" dxfId="435" priority="2">
      <formula>X93="Medium to High"</formula>
    </cfRule>
    <cfRule type="expression" dxfId="434" priority="3" stopIfTrue="1">
      <formula>X93="Medium"</formula>
    </cfRule>
    <cfRule type="expression" dxfId="433" priority="4" stopIfTrue="1">
      <formula>X93="Low to Medium"</formula>
    </cfRule>
    <cfRule type="expression" dxfId="432" priority="5">
      <formula>X93="Low"</formula>
    </cfRule>
  </conditionalFormatting>
  <conditionalFormatting sqref="AB82:AI82">
    <cfRule type="colorScale" priority="19">
      <colorScale>
        <cfvo type="min"/>
        <cfvo type="percentile" val="50"/>
        <cfvo type="max"/>
        <color rgb="FFF8696B"/>
        <color rgb="FFFFEB84"/>
        <color rgb="FF63BE7B"/>
      </colorScale>
    </cfRule>
  </conditionalFormatting>
  <hyperlinks>
    <hyperlink ref="O12" location="Measure_Template!B24" display="Qualification of measure" xr:uid="{646BCB87-1067-3045-A2C6-7DB15A8CCE36}"/>
    <hyperlink ref="V12" location="Measure_Template!B43" display="Monitoring and evaluation" xr:uid="{91B5B4BF-16B1-8647-9D56-A21FF6A0A3A3}"/>
    <hyperlink ref="N1" location="Overview_Measures!A1" display="Go back to Overview" xr:uid="{3C2F0E47-6840-AE46-B189-E763E3CFB8DA}"/>
    <hyperlink ref="H12" location="Measure_Template!B10" display="Summary" xr:uid="{8FB7495E-1380-964D-82AC-03A10D27F8F1}"/>
    <hyperlink ref="B1" location="Instructions!A1" display="Go back to Instructions" xr:uid="{0BE199F3-33A5-CE40-8EE5-FF8804EB2091}"/>
    <hyperlink ref="H1" location="Measures!A1" display="Go back to Measures List" xr:uid="{8266BE7F-63EC-9F47-A45C-D359BDB55324}"/>
    <hyperlink ref="T1" location="Filter_multiple_criteria!A1" display="Go back to Multiple Criteria Filter" xr:uid="{8E578103-E49B-BC45-A092-BF8102F3149E}"/>
    <hyperlink ref="H12:N12" location="ENR!B23" display="Summary" xr:uid="{CC9B86AA-BD99-D245-9FE6-839BFAF6CE4D}"/>
    <hyperlink ref="O12:U12" location="ENR!B53" display="Qualification of measure" xr:uid="{03D9F347-61CF-C143-9170-8C99F2B406B1}"/>
    <hyperlink ref="V12:AA12" location="ENR!B63" display="Monitoring and evaluation" xr:uid="{72828FA5-720B-0A4F-BAF1-9E3F357B7B06}"/>
    <hyperlink ref="B1:G1" location="Home!A1" display="Go back to Home" xr:uid="{8314018A-8647-9A41-93CB-658EF9262709}"/>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54F5-B8C1-0F4D-BA26-F1D6DB33EC68}">
  <sheetPr codeName="Sheet8">
    <tabColor rgb="FF7030A0"/>
  </sheetPr>
  <dimension ref="A1:AJ142"/>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Σύνοψη_Μέτρων!B7</f>
        <v>Υψηλής ποιότητας υπηρεσίες και υποδομές δημόσιων συγκοινωνιών για τοπικές λεωφορειακές γραμμές</v>
      </c>
      <c r="C4" s="177"/>
      <c r="D4" s="177"/>
      <c r="E4" s="177"/>
      <c r="F4" s="177"/>
      <c r="G4" s="177"/>
      <c r="H4" s="177"/>
      <c r="I4" s="177"/>
      <c r="J4" s="177"/>
      <c r="K4" s="177"/>
      <c r="L4" s="177"/>
      <c r="M4" s="177"/>
      <c r="N4" s="177"/>
      <c r="O4" s="178" t="str">
        <f>Σύνοψη_Μέτρων!K7</f>
        <v>Υποδομές</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Σύνοψη_Μέτρων!L7</f>
        <v>Επιβατικές μεταφορές</v>
      </c>
      <c r="C7" s="208"/>
      <c r="D7" s="208"/>
      <c r="E7" s="208"/>
      <c r="F7" s="208"/>
      <c r="G7" s="208"/>
      <c r="H7" s="208"/>
      <c r="I7" s="208"/>
      <c r="J7" s="208"/>
      <c r="K7" s="208"/>
      <c r="L7" s="208"/>
      <c r="M7" s="208"/>
      <c r="N7" s="209"/>
      <c r="O7" s="181" t="s">
        <v>373</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Σύνοψη_Μέτρων!P7</f>
        <v>Ισχυρή</v>
      </c>
      <c r="C11" s="183"/>
      <c r="D11" s="182" t="str">
        <f>Σύνοψη_Μέτρων!Q7</f>
        <v>Μερική</v>
      </c>
      <c r="E11" s="183"/>
      <c r="F11" s="182" t="str">
        <f>Σύνοψη_Μέτρων!R7</f>
        <v>Ισχυρή</v>
      </c>
      <c r="G11" s="183"/>
      <c r="H11" s="182" t="str">
        <f>Σύνοψη_Μέτρων!S7</f>
        <v xml:space="preserve"> </v>
      </c>
      <c r="I11" s="183"/>
      <c r="J11" s="182" t="str">
        <f>Σύνοψη_Μέτρων!T7</f>
        <v>Μερική</v>
      </c>
      <c r="K11" s="183"/>
      <c r="L11" s="182" t="str">
        <f>Σύνοψη_Μέτρων!U7</f>
        <v>Ισχυρή</v>
      </c>
      <c r="M11" s="183"/>
      <c r="N11" s="182" t="str">
        <f>Σύνοψη_Μέτρων!V7</f>
        <v xml:space="preserve"> </v>
      </c>
      <c r="O11" s="183"/>
      <c r="P11" s="182" t="str">
        <f>Σύνοψη_Μέτρων!W7</f>
        <v xml:space="preserve"> </v>
      </c>
      <c r="Q11" s="183"/>
      <c r="R11" s="182" t="str">
        <f>Σύνοψη_Μέτρων!X7</f>
        <v xml:space="preserve"> </v>
      </c>
      <c r="S11" s="183"/>
      <c r="T11" s="182" t="str">
        <f>Σύνοψη_Μέτρων!Y7</f>
        <v>Ισχυρή</v>
      </c>
      <c r="U11" s="183"/>
      <c r="V11" s="182" t="str">
        <f>Σύνοψη_Μέτρων!Z7</f>
        <v>Ισχυρή</v>
      </c>
      <c r="W11" s="183"/>
      <c r="X11" s="182" t="str">
        <f>Σύνοψη_Μέτρων!AA7</f>
        <v>Μερική</v>
      </c>
      <c r="Y11" s="183"/>
      <c r="Z11" s="182" t="str">
        <f>Σύνοψη_Μέτρων!AB7</f>
        <v xml:space="preserve"> </v>
      </c>
      <c r="AA11" s="183"/>
    </row>
    <row r="12" spans="1:36" ht="15" customHeight="1" x14ac:dyDescent="0.35"/>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45" customHeight="1" x14ac:dyDescent="0.35">
      <c r="B20" s="188" t="s">
        <v>166</v>
      </c>
      <c r="C20" s="188"/>
      <c r="D20" s="188"/>
      <c r="E20" s="188"/>
      <c r="F20" s="188"/>
      <c r="G20" s="188"/>
      <c r="H20" s="188" t="s">
        <v>385</v>
      </c>
      <c r="I20" s="188"/>
      <c r="J20" s="188"/>
      <c r="K20" s="188"/>
      <c r="L20" s="188"/>
      <c r="M20" s="188"/>
      <c r="N20" s="188"/>
      <c r="O20" s="188"/>
      <c r="P20" s="188"/>
      <c r="Q20" s="188"/>
      <c r="R20" s="188"/>
      <c r="S20" s="188"/>
      <c r="T20" s="188"/>
      <c r="U20" s="188"/>
      <c r="V20" s="188"/>
      <c r="W20" s="188"/>
      <c r="X20" s="188"/>
      <c r="Y20" s="188"/>
      <c r="Z20" s="188"/>
      <c r="AA20" s="188"/>
    </row>
    <row r="21" spans="2:27" ht="45" customHeight="1" x14ac:dyDescent="0.35">
      <c r="B21" s="188" t="s">
        <v>167</v>
      </c>
      <c r="C21" s="188"/>
      <c r="D21" s="188"/>
      <c r="E21" s="188"/>
      <c r="F21" s="188"/>
      <c r="G21" s="188"/>
      <c r="H21" s="188" t="s">
        <v>385</v>
      </c>
      <c r="I21" s="188"/>
      <c r="J21" s="188"/>
      <c r="K21" s="188"/>
      <c r="L21" s="188"/>
      <c r="M21" s="188"/>
      <c r="N21" s="188"/>
      <c r="O21" s="188"/>
      <c r="P21" s="188"/>
      <c r="Q21" s="188"/>
      <c r="R21" s="188"/>
      <c r="S21" s="188"/>
      <c r="T21" s="188"/>
      <c r="U21" s="188"/>
      <c r="V21" s="188"/>
      <c r="W21" s="188"/>
      <c r="X21" s="188"/>
      <c r="Y21" s="188"/>
      <c r="Z21" s="188"/>
      <c r="AA21" s="188"/>
    </row>
    <row r="22" spans="2:27" ht="30" customHeight="1" x14ac:dyDescent="0.35">
      <c r="B22" s="188" t="s">
        <v>168</v>
      </c>
      <c r="C22" s="188"/>
      <c r="D22" s="188"/>
      <c r="E22" s="188"/>
      <c r="F22" s="188"/>
      <c r="G22" s="188"/>
      <c r="H22" s="188" t="s">
        <v>386</v>
      </c>
      <c r="I22" s="188"/>
      <c r="J22" s="188"/>
      <c r="K22" s="188"/>
      <c r="L22" s="188"/>
      <c r="M22" s="188"/>
      <c r="N22" s="188"/>
      <c r="O22" s="188"/>
      <c r="P22" s="188"/>
      <c r="Q22" s="188"/>
      <c r="R22" s="188"/>
      <c r="S22" s="188"/>
      <c r="T22" s="188"/>
      <c r="U22" s="188"/>
      <c r="V22" s="188"/>
      <c r="W22" s="188"/>
      <c r="X22" s="188"/>
      <c r="Y22" s="188"/>
      <c r="Z22" s="188"/>
      <c r="AA22" s="188"/>
    </row>
    <row r="23" spans="2:27" ht="30" customHeight="1" x14ac:dyDescent="0.35">
      <c r="B23" s="188" t="s">
        <v>169</v>
      </c>
      <c r="C23" s="188"/>
      <c r="D23" s="188"/>
      <c r="E23" s="188"/>
      <c r="F23" s="188"/>
      <c r="G23" s="188"/>
      <c r="H23" s="188" t="s">
        <v>386</v>
      </c>
      <c r="I23" s="188"/>
      <c r="J23" s="188"/>
      <c r="K23" s="188"/>
      <c r="L23" s="188"/>
      <c r="M23" s="188"/>
      <c r="N23" s="188"/>
      <c r="O23" s="188"/>
      <c r="P23" s="188"/>
      <c r="Q23" s="188"/>
      <c r="R23" s="188"/>
      <c r="S23" s="188"/>
      <c r="T23" s="188"/>
      <c r="U23" s="188"/>
      <c r="V23" s="188"/>
      <c r="W23" s="188"/>
      <c r="X23" s="188"/>
      <c r="Y23" s="188"/>
      <c r="Z23" s="188"/>
      <c r="AA23" s="188"/>
    </row>
    <row r="24" spans="2:27" ht="20.100000000000001" customHeight="1" x14ac:dyDescent="0.35">
      <c r="B24" s="188" t="s">
        <v>170</v>
      </c>
      <c r="C24" s="188"/>
      <c r="D24" s="188"/>
      <c r="E24" s="188"/>
      <c r="F24" s="188"/>
      <c r="G24" s="188"/>
      <c r="H24" s="188" t="s">
        <v>364</v>
      </c>
      <c r="I24" s="188"/>
      <c r="J24" s="188"/>
      <c r="K24" s="188"/>
      <c r="L24" s="188"/>
      <c r="M24" s="188"/>
      <c r="N24" s="188"/>
      <c r="O24" s="188"/>
      <c r="P24" s="188"/>
      <c r="Q24" s="188"/>
      <c r="R24" s="188"/>
      <c r="S24" s="188"/>
      <c r="T24" s="188"/>
      <c r="U24" s="188"/>
      <c r="V24" s="188"/>
      <c r="W24" s="188"/>
      <c r="X24" s="188"/>
      <c r="Y24" s="188"/>
      <c r="Z24" s="188"/>
      <c r="AA24" s="188"/>
    </row>
    <row r="25" spans="2:27" ht="20.100000000000001" customHeight="1" x14ac:dyDescent="0.35">
      <c r="B25" s="188" t="s">
        <v>387</v>
      </c>
      <c r="C25" s="188"/>
      <c r="D25" s="188"/>
      <c r="E25" s="188"/>
      <c r="F25" s="188"/>
      <c r="G25" s="188"/>
      <c r="H25" s="188" t="s">
        <v>388</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s="33" customFormat="1" ht="60" customHeight="1" x14ac:dyDescent="0.35">
      <c r="B29" s="216" t="s">
        <v>390</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105" customHeight="1" x14ac:dyDescent="0.35">
      <c r="B30" s="216" t="s">
        <v>391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60" customHeight="1" x14ac:dyDescent="0.35">
      <c r="B31" s="216" t="s">
        <v>392</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30" customHeight="1" thickBot="1" x14ac:dyDescent="0.4">
      <c r="B32" s="216" t="s">
        <v>393</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27" ht="30" customHeight="1" thickBot="1" x14ac:dyDescent="0.4">
      <c r="B33" s="223" t="s">
        <v>35</v>
      </c>
      <c r="C33" s="224"/>
      <c r="D33" s="229" t="s">
        <v>394</v>
      </c>
      <c r="E33" s="230"/>
      <c r="F33" s="216" t="s">
        <v>395</v>
      </c>
      <c r="G33" s="216"/>
      <c r="H33" s="216"/>
      <c r="I33" s="216"/>
      <c r="J33" s="216"/>
      <c r="K33" s="216"/>
      <c r="L33" s="216"/>
      <c r="M33" s="216"/>
      <c r="N33" s="216"/>
      <c r="O33" s="216"/>
      <c r="P33" s="216"/>
      <c r="Q33" s="216"/>
      <c r="R33" s="216"/>
      <c r="S33" s="216"/>
      <c r="T33" s="216"/>
      <c r="U33" s="216"/>
      <c r="V33" s="216"/>
      <c r="W33" s="216"/>
      <c r="X33" s="216"/>
      <c r="Y33" s="216"/>
      <c r="Z33" s="216"/>
      <c r="AA33" s="216"/>
    </row>
    <row r="34" spans="2:27" ht="120" customHeight="1" x14ac:dyDescent="0.35">
      <c r="B34" s="225"/>
      <c r="C34" s="226"/>
      <c r="D34" s="231" t="s">
        <v>396</v>
      </c>
      <c r="E34" s="232"/>
      <c r="F34" s="188" t="s">
        <v>397</v>
      </c>
      <c r="G34" s="188"/>
      <c r="H34" s="188"/>
      <c r="I34" s="188"/>
      <c r="J34" s="188"/>
      <c r="K34" s="188"/>
      <c r="L34" s="188"/>
      <c r="M34" s="188"/>
      <c r="N34" s="188"/>
      <c r="O34" s="188"/>
      <c r="P34" s="188"/>
      <c r="Q34" s="188"/>
      <c r="R34" s="188"/>
      <c r="S34" s="188"/>
      <c r="T34" s="188"/>
      <c r="U34" s="188"/>
      <c r="V34" s="188"/>
      <c r="W34" s="188"/>
      <c r="X34" s="188"/>
      <c r="Y34" s="188"/>
      <c r="Z34" s="188"/>
      <c r="AA34" s="188"/>
    </row>
    <row r="35" spans="2:27" ht="120" customHeight="1" thickBot="1" x14ac:dyDescent="0.4">
      <c r="B35" s="227"/>
      <c r="C35" s="228"/>
      <c r="D35" s="233"/>
      <c r="E35" s="234"/>
      <c r="F35" s="216" t="s">
        <v>398</v>
      </c>
      <c r="G35" s="216"/>
      <c r="H35" s="216"/>
      <c r="I35" s="216"/>
      <c r="J35" s="216"/>
      <c r="K35" s="216"/>
      <c r="L35" s="216"/>
      <c r="M35" s="216"/>
      <c r="N35" s="216"/>
      <c r="O35" s="216"/>
      <c r="P35" s="216"/>
      <c r="Q35" s="216"/>
      <c r="R35" s="216"/>
      <c r="S35" s="216"/>
      <c r="T35" s="216"/>
      <c r="U35" s="216"/>
      <c r="V35" s="216"/>
      <c r="W35" s="216"/>
      <c r="X35" s="216"/>
      <c r="Y35" s="216"/>
      <c r="Z35" s="216"/>
      <c r="AA35" s="216"/>
    </row>
    <row r="36" spans="2:27" ht="75" customHeight="1" thickBot="1" x14ac:dyDescent="0.4">
      <c r="B36" s="235" t="s">
        <v>37</v>
      </c>
      <c r="C36" s="236"/>
      <c r="D36" s="241" t="s">
        <v>399</v>
      </c>
      <c r="E36" s="242"/>
      <c r="F36" s="248" t="s">
        <v>400</v>
      </c>
      <c r="G36" s="248"/>
      <c r="H36" s="248"/>
      <c r="I36" s="248"/>
      <c r="J36" s="248"/>
      <c r="K36" s="248"/>
      <c r="L36" s="248"/>
      <c r="M36" s="248"/>
      <c r="N36" s="248"/>
      <c r="O36" s="248"/>
      <c r="P36" s="248"/>
      <c r="Q36" s="248"/>
      <c r="R36" s="248"/>
      <c r="S36" s="248"/>
      <c r="T36" s="248"/>
      <c r="U36" s="248"/>
      <c r="V36" s="248"/>
      <c r="W36" s="248"/>
      <c r="X36" s="248"/>
      <c r="Y36" s="248"/>
      <c r="Z36" s="248"/>
      <c r="AA36" s="248"/>
    </row>
    <row r="37" spans="2:27" ht="180" customHeight="1" x14ac:dyDescent="0.35">
      <c r="B37" s="237"/>
      <c r="C37" s="238"/>
      <c r="D37" s="243" t="s">
        <v>396</v>
      </c>
      <c r="E37" s="244"/>
      <c r="F37" s="248" t="s">
        <v>401</v>
      </c>
      <c r="G37" s="249"/>
      <c r="H37" s="249"/>
      <c r="I37" s="249"/>
      <c r="J37" s="249"/>
      <c r="K37" s="249"/>
      <c r="L37" s="249"/>
      <c r="M37" s="249"/>
      <c r="N37" s="249"/>
      <c r="O37" s="249"/>
      <c r="P37" s="249"/>
      <c r="Q37" s="249"/>
      <c r="R37" s="249"/>
      <c r="S37" s="249"/>
      <c r="T37" s="249"/>
      <c r="U37" s="249"/>
      <c r="V37" s="249"/>
      <c r="W37" s="249"/>
      <c r="X37" s="249"/>
      <c r="Y37" s="249"/>
      <c r="Z37" s="249"/>
      <c r="AA37" s="249"/>
    </row>
    <row r="38" spans="2:27" ht="75" customHeight="1" thickBot="1" x14ac:dyDescent="0.4">
      <c r="B38" s="239"/>
      <c r="C38" s="240"/>
      <c r="D38" s="245"/>
      <c r="E38" s="246"/>
      <c r="F38" s="248" t="s">
        <v>402</v>
      </c>
      <c r="G38" s="248"/>
      <c r="H38" s="248"/>
      <c r="I38" s="248"/>
      <c r="J38" s="248"/>
      <c r="K38" s="248"/>
      <c r="L38" s="248"/>
      <c r="M38" s="248"/>
      <c r="N38" s="248"/>
      <c r="O38" s="248"/>
      <c r="P38" s="248"/>
      <c r="Q38" s="248"/>
      <c r="R38" s="248"/>
      <c r="S38" s="248"/>
      <c r="T38" s="248"/>
      <c r="U38" s="248"/>
      <c r="V38" s="248"/>
      <c r="W38" s="248"/>
      <c r="X38" s="248"/>
      <c r="Y38" s="248"/>
      <c r="Z38" s="248"/>
      <c r="AA38" s="248"/>
    </row>
    <row r="39" spans="2:27" ht="30" customHeight="1" thickBot="1" x14ac:dyDescent="0.4">
      <c r="B39" s="223" t="s">
        <v>38</v>
      </c>
      <c r="C39" s="247"/>
      <c r="D39" s="229" t="s">
        <v>394</v>
      </c>
      <c r="E39" s="230"/>
      <c r="F39" s="216" t="s">
        <v>403</v>
      </c>
      <c r="G39" s="216"/>
      <c r="H39" s="216"/>
      <c r="I39" s="216"/>
      <c r="J39" s="216"/>
      <c r="K39" s="216"/>
      <c r="L39" s="216"/>
      <c r="M39" s="216"/>
      <c r="N39" s="216"/>
      <c r="O39" s="216"/>
      <c r="P39" s="216"/>
      <c r="Q39" s="216"/>
      <c r="R39" s="216"/>
      <c r="S39" s="216"/>
      <c r="T39" s="216"/>
      <c r="U39" s="216"/>
      <c r="V39" s="216"/>
      <c r="W39" s="216"/>
      <c r="X39" s="216"/>
      <c r="Y39" s="216"/>
      <c r="Z39" s="216"/>
      <c r="AA39" s="216"/>
    </row>
    <row r="40" spans="2:27" ht="60" customHeight="1" x14ac:dyDescent="0.35">
      <c r="B40" s="225"/>
      <c r="C40" s="226"/>
      <c r="D40" s="231" t="s">
        <v>396</v>
      </c>
      <c r="E40" s="232"/>
      <c r="F40" s="188" t="s">
        <v>404</v>
      </c>
      <c r="G40" s="188"/>
      <c r="H40" s="188"/>
      <c r="I40" s="188"/>
      <c r="J40" s="188"/>
      <c r="K40" s="188"/>
      <c r="L40" s="188"/>
      <c r="M40" s="188"/>
      <c r="N40" s="188"/>
      <c r="O40" s="188"/>
      <c r="P40" s="188"/>
      <c r="Q40" s="188"/>
      <c r="R40" s="188"/>
      <c r="S40" s="188"/>
      <c r="T40" s="188"/>
      <c r="U40" s="188"/>
      <c r="V40" s="188"/>
      <c r="W40" s="188"/>
      <c r="X40" s="188"/>
      <c r="Y40" s="188"/>
      <c r="Z40" s="188"/>
      <c r="AA40" s="188"/>
    </row>
    <row r="41" spans="2:27" ht="150" customHeight="1" thickBot="1" x14ac:dyDescent="0.4">
      <c r="B41" s="227"/>
      <c r="C41" s="228"/>
      <c r="D41" s="233"/>
      <c r="E41" s="234"/>
      <c r="F41" s="188" t="s">
        <v>405</v>
      </c>
      <c r="G41" s="188"/>
      <c r="H41" s="188"/>
      <c r="I41" s="188"/>
      <c r="J41" s="188"/>
      <c r="K41" s="188"/>
      <c r="L41" s="188"/>
      <c r="M41" s="188"/>
      <c r="N41" s="188"/>
      <c r="O41" s="188"/>
      <c r="P41" s="188"/>
      <c r="Q41" s="188"/>
      <c r="R41" s="188"/>
      <c r="S41" s="188"/>
      <c r="T41" s="188"/>
      <c r="U41" s="188"/>
      <c r="V41" s="188"/>
      <c r="W41" s="188"/>
      <c r="X41" s="188"/>
      <c r="Y41" s="188"/>
      <c r="Z41" s="188"/>
      <c r="AA41" s="188"/>
    </row>
    <row r="42" spans="2:27" ht="15" customHeight="1" x14ac:dyDescent="0.35">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row>
    <row r="43" spans="2:27" ht="25.35" customHeight="1" x14ac:dyDescent="0.35">
      <c r="B43" s="219" t="s">
        <v>406</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row>
    <row r="44" spans="2:27" ht="45" customHeight="1" x14ac:dyDescent="0.35">
      <c r="B44" s="216" t="s">
        <v>407</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row>
    <row r="45" spans="2:27" ht="30" customHeight="1" x14ac:dyDescent="0.35">
      <c r="B45" s="216" t="s">
        <v>408</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2:27" ht="60" customHeight="1" x14ac:dyDescent="0.35">
      <c r="B46" s="216" t="s">
        <v>409</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27" ht="20.100000000000001" customHeight="1" x14ac:dyDescent="0.35">
      <c r="B47" s="216" t="s">
        <v>410</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27" ht="30" customHeight="1" x14ac:dyDescent="0.35">
      <c r="B48" s="216" t="s">
        <v>411</v>
      </c>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row>
    <row r="49" spans="2:27" ht="15" customHeight="1" x14ac:dyDescent="0.3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2:27" ht="25.35" customHeight="1" x14ac:dyDescent="0.35">
      <c r="B50" s="219" t="s">
        <v>412</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90" customHeight="1" x14ac:dyDescent="0.35">
      <c r="B51" s="216" t="s">
        <v>413</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45" customHeight="1" x14ac:dyDescent="0.35">
      <c r="B52" s="216" t="s">
        <v>414</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45" customHeight="1" x14ac:dyDescent="0.35">
      <c r="B53" s="216" t="s">
        <v>415</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120" customHeight="1" x14ac:dyDescent="0.35">
      <c r="B54" s="216" t="s">
        <v>416</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150" customHeight="1" x14ac:dyDescent="0.35">
      <c r="B55" s="216" t="s">
        <v>417</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row>
    <row r="56" spans="2:27" ht="30" customHeight="1" x14ac:dyDescent="0.35">
      <c r="B56" s="216" t="s">
        <v>418</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row>
    <row r="57" spans="2:27" ht="45" customHeight="1" x14ac:dyDescent="0.35">
      <c r="B57" s="216" t="s">
        <v>419</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15" customHeight="1" x14ac:dyDescent="0.3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row>
    <row r="59" spans="2:27" ht="25.35" customHeight="1" x14ac:dyDescent="0.35">
      <c r="B59" s="219" t="s">
        <v>420</v>
      </c>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row>
    <row r="60" spans="2:27" ht="20.100000000000001" customHeight="1" x14ac:dyDescent="0.35">
      <c r="B60" s="216" t="s">
        <v>421</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row>
    <row r="61" spans="2:27" ht="20.100000000000001" customHeight="1" x14ac:dyDescent="0.35">
      <c r="B61" s="216" t="s">
        <v>422</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row>
    <row r="62" spans="2:27" ht="20.100000000000001" customHeight="1" x14ac:dyDescent="0.35">
      <c r="B62" s="216" t="s">
        <v>423</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row>
    <row r="63" spans="2:27" ht="20.100000000000001" customHeight="1" x14ac:dyDescent="0.35">
      <c r="B63" s="216" t="s">
        <v>424</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row>
    <row r="64" spans="2:27" ht="20.100000000000001" customHeight="1" x14ac:dyDescent="0.35">
      <c r="B64" s="216" t="s">
        <v>425</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row>
    <row r="65" spans="2:27" ht="20.100000000000001" customHeight="1" x14ac:dyDescent="0.35">
      <c r="B65" s="216" t="s">
        <v>426</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row>
    <row r="66" spans="2:27" ht="20.100000000000001" customHeight="1" x14ac:dyDescent="0.35">
      <c r="B66" s="216" t="s">
        <v>427</v>
      </c>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row>
    <row r="67" spans="2:27" ht="20.100000000000001" customHeight="1" x14ac:dyDescent="0.35">
      <c r="B67" s="216" t="s">
        <v>428</v>
      </c>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row>
    <row r="68" spans="2:27" ht="20.100000000000001" customHeight="1" x14ac:dyDescent="0.35">
      <c r="B68" s="216" t="s">
        <v>429</v>
      </c>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row>
    <row r="69" spans="2:27" ht="20.100000000000001" customHeight="1" x14ac:dyDescent="0.35">
      <c r="B69" s="216" t="s">
        <v>430</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row>
    <row r="70" spans="2:27" ht="15" customHeight="1" x14ac:dyDescent="0.3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row>
    <row r="71" spans="2:27" ht="25.35" customHeight="1" x14ac:dyDescent="0.35">
      <c r="B71" s="219" t="s">
        <v>431</v>
      </c>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row>
    <row r="72" spans="2:27" ht="20.100000000000001" customHeight="1" x14ac:dyDescent="0.35">
      <c r="B72" s="220" t="str">
        <f>Μέτρα!B10</f>
        <v xml:space="preserve">Υψηλής ποιότητας υποδομές για συστήματα δημόσιων συγκοινωνιών υψηλής χωρητικότητας </v>
      </c>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row>
    <row r="73" spans="2:27" ht="20.100000000000001" customHeight="1" x14ac:dyDescent="0.35">
      <c r="B73" s="220" t="str">
        <f>Μέτρα!B14</f>
        <v>Υψηλής ποιότητας συνδέσεις υπεραστικών δημοσιών συγκοινωνιών</v>
      </c>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row>
    <row r="74" spans="2:27" ht="20.100000000000001" customHeight="1" x14ac:dyDescent="0.35">
      <c r="B74" s="220" t="str">
        <f>Μέτρα!B60</f>
        <v xml:space="preserve">Υψηλής ποιότητας πολυτροπικές συνδέσεις </v>
      </c>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row>
    <row r="75" spans="2:27" ht="20.100000000000001" customHeight="1" x14ac:dyDescent="0.35">
      <c r="B75" s="220" t="str">
        <f>Μέτρα!B17</f>
        <v>Ευρεία διαθεσιμότητα πληροφόρησης για τη βιώσιμη κινητικότητα σε προσβάσιμη μορφή</v>
      </c>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row>
    <row r="76" spans="2:27" ht="20.100000000000001" customHeight="1" x14ac:dyDescent="0.35">
      <c r="B76" s="220" t="str">
        <f>Μέτρα!B24</f>
        <v xml:space="preserve">Κίνητρα για την αύξηση της πλήρωσης των επιβατικών οχημάτων </v>
      </c>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row>
    <row r="77" spans="2:27" ht="20.100000000000001" customHeight="1" x14ac:dyDescent="0.35">
      <c r="B77" s="220" t="str">
        <f>Μέτρα!B41</f>
        <v xml:space="preserve">Εφαρμογή κανόνων οδικής κυκλοφορίας και στάθμευσης </v>
      </c>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row>
    <row r="78" spans="2:27" ht="20.100000000000001" customHeight="1" x14ac:dyDescent="0.35">
      <c r="B78" s="220" t="str">
        <f>Μέτρα!B53</f>
        <v>Συστήματα διαμοιρασμού διαδρομών και μεταφορών με μίσθωση (ηλεκτρικών) οχημάτων</v>
      </c>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row>
    <row r="79" spans="2:27" ht="20.100000000000001" customHeight="1" x14ac:dyDescent="0.35">
      <c r="B79" s="220" t="str">
        <f>Μέτρα!B50</f>
        <v>Πράσινες δημόσιες συμβάσεις</v>
      </c>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row>
    <row r="80" spans="2:27" ht="20.100000000000001" customHeight="1" x14ac:dyDescent="0.35">
      <c r="B80" s="220" t="str">
        <f>Μέτρα!B73</f>
        <v>Διαχείριση χώρου παρά το κράσπεδο για τις αστικές εμπορευματικές μεταφορές</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row>
    <row r="81" spans="2:35" ht="15" customHeight="1" thickBot="1" x14ac:dyDescent="0.4">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row>
    <row r="82" spans="2:35" ht="30" customHeight="1" thickBot="1" x14ac:dyDescent="0.4">
      <c r="B82" s="184" t="s">
        <v>381</v>
      </c>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6"/>
    </row>
    <row r="83" spans="2:35" ht="25.35" customHeight="1" x14ac:dyDescent="0.35">
      <c r="B83" s="218" t="s">
        <v>432</v>
      </c>
      <c r="C83" s="218"/>
      <c r="D83" s="218"/>
      <c r="E83" s="218"/>
      <c r="F83" s="218"/>
      <c r="G83" s="218"/>
      <c r="H83" s="218"/>
      <c r="I83" s="218"/>
      <c r="J83" s="218"/>
      <c r="K83" s="218"/>
      <c r="L83" s="218"/>
      <c r="M83" s="218"/>
      <c r="N83" s="218"/>
      <c r="O83" s="218"/>
      <c r="P83" s="218"/>
      <c r="Q83" s="218"/>
      <c r="R83" s="218"/>
      <c r="S83" s="218"/>
      <c r="T83" s="218"/>
      <c r="U83" s="218"/>
      <c r="V83" s="218"/>
      <c r="W83" s="218"/>
      <c r="X83" s="201" t="str">
        <f>Σύνοψη_Μέτρων!M7</f>
        <v>Μέτριο έως Υψηλό</v>
      </c>
      <c r="Y83" s="201"/>
      <c r="Z83" s="201"/>
      <c r="AA83" s="201"/>
      <c r="AB83" s="21"/>
      <c r="AC83" s="21"/>
      <c r="AD83" s="21"/>
      <c r="AE83" s="21"/>
      <c r="AF83" s="21"/>
      <c r="AG83" s="21"/>
      <c r="AH83" s="21"/>
      <c r="AI83" s="21"/>
    </row>
    <row r="84" spans="2:35" ht="75" customHeight="1" x14ac:dyDescent="0.35">
      <c r="B84" s="216" t="s">
        <v>433</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row>
    <row r="85" spans="2:35" ht="60" customHeight="1" x14ac:dyDescent="0.35">
      <c r="B85" s="216" t="s">
        <v>434</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row>
    <row r="86" spans="2:35" ht="45" customHeight="1" x14ac:dyDescent="0.35">
      <c r="B86" s="216" t="s">
        <v>435</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row>
    <row r="87" spans="2:35" ht="15" customHeight="1" thickBot="1" x14ac:dyDescent="0.4">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row>
    <row r="88" spans="2:35" ht="25.35" customHeight="1" x14ac:dyDescent="0.35">
      <c r="B88" s="214" t="s">
        <v>175</v>
      </c>
      <c r="C88" s="214"/>
      <c r="D88" s="214"/>
      <c r="E88" s="214"/>
      <c r="F88" s="214"/>
      <c r="G88" s="214"/>
      <c r="H88" s="214"/>
      <c r="I88" s="214"/>
      <c r="J88" s="214"/>
      <c r="K88" s="214"/>
      <c r="L88" s="214"/>
      <c r="M88" s="214"/>
      <c r="N88" s="214"/>
      <c r="O88" s="214"/>
      <c r="P88" s="214"/>
      <c r="Q88" s="214"/>
      <c r="R88" s="214"/>
      <c r="S88" s="214"/>
      <c r="T88" s="214"/>
      <c r="U88" s="214"/>
      <c r="V88" s="214"/>
      <c r="W88" s="214"/>
      <c r="X88" s="201" t="str">
        <f>Σύνοψη_Μέτρων!N7</f>
        <v>Μέτριο έως Υψηλό</v>
      </c>
      <c r="Y88" s="201"/>
      <c r="Z88" s="201"/>
      <c r="AA88" s="201"/>
    </row>
    <row r="89" spans="2:35" ht="45" customHeight="1" x14ac:dyDescent="0.35">
      <c r="B89" s="216" t="s">
        <v>436</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row>
    <row r="90" spans="2:35" ht="20.100000000000001" customHeight="1" x14ac:dyDescent="0.35">
      <c r="B90" s="216" t="s">
        <v>437</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row>
    <row r="91" spans="2:35" ht="15" customHeight="1" thickBot="1" x14ac:dyDescent="0.4">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row>
    <row r="92" spans="2:35" ht="25.35" customHeight="1" x14ac:dyDescent="0.35">
      <c r="B92" s="214" t="s">
        <v>438</v>
      </c>
      <c r="C92" s="214"/>
      <c r="D92" s="214"/>
      <c r="E92" s="214"/>
      <c r="F92" s="214"/>
      <c r="G92" s="214"/>
      <c r="H92" s="214"/>
      <c r="I92" s="214"/>
      <c r="J92" s="214"/>
      <c r="K92" s="214"/>
      <c r="L92" s="214"/>
      <c r="M92" s="214"/>
      <c r="N92" s="214"/>
      <c r="O92" s="214"/>
      <c r="P92" s="214"/>
      <c r="Q92" s="214"/>
      <c r="R92" s="214"/>
      <c r="S92" s="214"/>
      <c r="T92" s="214"/>
      <c r="U92" s="214"/>
      <c r="V92" s="214"/>
      <c r="W92" s="214"/>
      <c r="X92" s="201" t="str">
        <f>Σύνοψη_Μέτρων!O7</f>
        <v>Μέτριο έως Υψηλό</v>
      </c>
      <c r="Y92" s="201"/>
      <c r="Z92" s="201"/>
      <c r="AA92" s="201"/>
    </row>
    <row r="93" spans="2:35" ht="60" customHeight="1" x14ac:dyDescent="0.35">
      <c r="B93" s="216" t="s">
        <v>439</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row>
    <row r="94" spans="2:35" ht="20.100000000000001" customHeight="1" x14ac:dyDescent="0.35">
      <c r="B94" s="216" t="s">
        <v>440</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row>
    <row r="95" spans="2:35" ht="15" customHeight="1" x14ac:dyDescent="0.35">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row>
    <row r="96" spans="2:35" ht="30" customHeight="1" x14ac:dyDescent="0.35">
      <c r="B96" s="221" t="s">
        <v>441</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row>
    <row r="97" spans="2:27" ht="20.100000000000001" customHeight="1" x14ac:dyDescent="0.35">
      <c r="B97" s="216" t="s">
        <v>442</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row>
    <row r="98" spans="2:27" ht="20.100000000000001" customHeight="1" x14ac:dyDescent="0.35">
      <c r="B98" s="216" t="s">
        <v>443</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row>
    <row r="99" spans="2:27" ht="20.100000000000001" customHeight="1" x14ac:dyDescent="0.35">
      <c r="B99" s="216" t="s">
        <v>444</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row>
    <row r="100" spans="2:27" ht="30" customHeight="1" x14ac:dyDescent="0.35">
      <c r="B100" s="216" t="s">
        <v>445</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row>
    <row r="101" spans="2:27" ht="20.100000000000001" customHeight="1" x14ac:dyDescent="0.35">
      <c r="B101" s="216" t="s">
        <v>446</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row>
    <row r="102" spans="2:27" ht="30" customHeight="1" x14ac:dyDescent="0.35">
      <c r="B102" s="216" t="s">
        <v>447</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row>
    <row r="103" spans="2:27" ht="30" customHeight="1" x14ac:dyDescent="0.35">
      <c r="B103" s="216" t="s">
        <v>448</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row>
    <row r="104" spans="2:27" ht="20.100000000000001" customHeight="1" x14ac:dyDescent="0.35">
      <c r="B104" s="216" t="s">
        <v>449</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row>
    <row r="105" spans="2:27" ht="20.100000000000001" customHeight="1" x14ac:dyDescent="0.35">
      <c r="B105" s="216" t="s">
        <v>450</v>
      </c>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row>
    <row r="106" spans="2:27" ht="20.100000000000001" customHeight="1" x14ac:dyDescent="0.35">
      <c r="B106" s="216" t="s">
        <v>451</v>
      </c>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row>
    <row r="107" spans="2:27" ht="20.100000000000001" customHeight="1" x14ac:dyDescent="0.35">
      <c r="B107" s="216" t="s">
        <v>452</v>
      </c>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row>
    <row r="108" spans="2:27" ht="30" customHeight="1" x14ac:dyDescent="0.35">
      <c r="B108" s="216" t="s">
        <v>453</v>
      </c>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row>
    <row r="109" spans="2:27" ht="20.100000000000001" customHeight="1" x14ac:dyDescent="0.35">
      <c r="B109" s="216" t="s">
        <v>454</v>
      </c>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row>
    <row r="110" spans="2:27" ht="20.100000000000001" customHeight="1" x14ac:dyDescent="0.35">
      <c r="B110" s="216" t="s">
        <v>455</v>
      </c>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row>
    <row r="111" spans="2:27" ht="30" customHeight="1" x14ac:dyDescent="0.35">
      <c r="B111" s="216" t="s">
        <v>456</v>
      </c>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row>
    <row r="112" spans="2:27" ht="20.100000000000001" customHeight="1" x14ac:dyDescent="0.35">
      <c r="B112" s="216" t="s">
        <v>457</v>
      </c>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row>
    <row r="113" spans="2:27" ht="20.100000000000001" customHeight="1" x14ac:dyDescent="0.35">
      <c r="B113" s="216" t="s">
        <v>458</v>
      </c>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row>
    <row r="114" spans="2:27" ht="20.100000000000001" customHeight="1" x14ac:dyDescent="0.35">
      <c r="B114" s="216" t="s">
        <v>459</v>
      </c>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row>
    <row r="115" spans="2:27" ht="20.100000000000001" customHeight="1" x14ac:dyDescent="0.35">
      <c r="B115" s="216" t="s">
        <v>460</v>
      </c>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row>
    <row r="116" spans="2:27" ht="20.100000000000001" customHeight="1" x14ac:dyDescent="0.35">
      <c r="B116" s="216" t="s">
        <v>461</v>
      </c>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row>
    <row r="117" spans="2:27" ht="20.100000000000001" customHeight="1" x14ac:dyDescent="0.35">
      <c r="B117" s="216" t="s">
        <v>462</v>
      </c>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row>
    <row r="118" spans="2:27" ht="30" customHeight="1" x14ac:dyDescent="0.35">
      <c r="B118" s="216" t="s">
        <v>463</v>
      </c>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row>
    <row r="119" spans="2:27" ht="20.100000000000001" customHeight="1" x14ac:dyDescent="0.35">
      <c r="B119" s="216" t="s">
        <v>464</v>
      </c>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sheetData>
  <sheetProtection algorithmName="SHA-512" hashValue="YBF8yywtKddcYBxXzqgw33ThvttKtrSSHGfR24rFswFpFURPrGcNprdDPyyOH9L7RifiFdI0NQzjlyMwvp9DEQ==" saltValue="eACoMNyg7NTAwE1CQJrafg==" spinCount="100000" sheet="1" objects="1" scenarios="1"/>
  <dataConsolidate/>
  <mergeCells count="163">
    <mergeCell ref="F33:AA33"/>
    <mergeCell ref="F36:AA36"/>
    <mergeCell ref="F34:AA34"/>
    <mergeCell ref="F35:AA35"/>
    <mergeCell ref="F39:AA39"/>
    <mergeCell ref="F37:AA37"/>
    <mergeCell ref="F38:AA38"/>
    <mergeCell ref="F40:AA40"/>
    <mergeCell ref="F41:AA41"/>
    <mergeCell ref="B33:C35"/>
    <mergeCell ref="D33:E33"/>
    <mergeCell ref="D34:E35"/>
    <mergeCell ref="B36:C38"/>
    <mergeCell ref="D36:E36"/>
    <mergeCell ref="D37:E38"/>
    <mergeCell ref="B39:C41"/>
    <mergeCell ref="D39:E39"/>
    <mergeCell ref="D40:E41"/>
    <mergeCell ref="B116:AA116"/>
    <mergeCell ref="B117:AA117"/>
    <mergeCell ref="B118:AA118"/>
    <mergeCell ref="B119:AA119"/>
    <mergeCell ref="B110:AA110"/>
    <mergeCell ref="B111:AA111"/>
    <mergeCell ref="B112:AA112"/>
    <mergeCell ref="B114:AA114"/>
    <mergeCell ref="B113:AA113"/>
    <mergeCell ref="B115:AA115"/>
    <mergeCell ref="B104:AA104"/>
    <mergeCell ref="B105:AA105"/>
    <mergeCell ref="B106:AA106"/>
    <mergeCell ref="B107:AA107"/>
    <mergeCell ref="B108:AA108"/>
    <mergeCell ref="B109:AA109"/>
    <mergeCell ref="B98:AA98"/>
    <mergeCell ref="B99:AA99"/>
    <mergeCell ref="B100:AA100"/>
    <mergeCell ref="B101:AA101"/>
    <mergeCell ref="B102:AA102"/>
    <mergeCell ref="B103:AA103"/>
    <mergeCell ref="B97:AA97"/>
    <mergeCell ref="B64:AA64"/>
    <mergeCell ref="B65:AA65"/>
    <mergeCell ref="B66:AA66"/>
    <mergeCell ref="B67:AA67"/>
    <mergeCell ref="B68:AA68"/>
    <mergeCell ref="B69:AA69"/>
    <mergeCell ref="B85:AA85"/>
    <mergeCell ref="B86:AA86"/>
    <mergeCell ref="B71:AA71"/>
    <mergeCell ref="B72:AA72"/>
    <mergeCell ref="B73:AA73"/>
    <mergeCell ref="B74:AA74"/>
    <mergeCell ref="B75:AA75"/>
    <mergeCell ref="B76:AA76"/>
    <mergeCell ref="B77:AA77"/>
    <mergeCell ref="B79:AA79"/>
    <mergeCell ref="B80:AA80"/>
    <mergeCell ref="B96:AA96"/>
    <mergeCell ref="B95:AA95"/>
    <mergeCell ref="B92:W92"/>
    <mergeCell ref="X92:AA92"/>
    <mergeCell ref="B94:AA94"/>
    <mergeCell ref="B78:AA78"/>
    <mergeCell ref="B56:AA56"/>
    <mergeCell ref="B57:AA57"/>
    <mergeCell ref="B60:AA60"/>
    <mergeCell ref="B61:AA61"/>
    <mergeCell ref="B62:AA62"/>
    <mergeCell ref="B63:AA63"/>
    <mergeCell ref="B89:AA89"/>
    <mergeCell ref="B90:AA90"/>
    <mergeCell ref="B93:AA93"/>
    <mergeCell ref="B29:AA29"/>
    <mergeCell ref="B30:AA30"/>
    <mergeCell ref="B31:AA31"/>
    <mergeCell ref="B42:AA42"/>
    <mergeCell ref="B82:AA82"/>
    <mergeCell ref="B83:W83"/>
    <mergeCell ref="X83:AA83"/>
    <mergeCell ref="B88:W88"/>
    <mergeCell ref="X88:AA88"/>
    <mergeCell ref="B84:AA84"/>
    <mergeCell ref="B43:AA43"/>
    <mergeCell ref="B50:AA50"/>
    <mergeCell ref="B59:AA59"/>
    <mergeCell ref="B52:AA52"/>
    <mergeCell ref="B53:AA53"/>
    <mergeCell ref="B54:AA54"/>
    <mergeCell ref="B55:AA55"/>
    <mergeCell ref="B48:AA48"/>
    <mergeCell ref="B44:AA44"/>
    <mergeCell ref="B45:AA45"/>
    <mergeCell ref="B46:AA46"/>
    <mergeCell ref="B47:AA47"/>
    <mergeCell ref="B51:AA51"/>
    <mergeCell ref="B32:AA32"/>
    <mergeCell ref="B24:G24"/>
    <mergeCell ref="H24:AA24"/>
    <mergeCell ref="B25:G25"/>
    <mergeCell ref="H25:AA25"/>
    <mergeCell ref="B27:AA27"/>
    <mergeCell ref="B28:AA28"/>
    <mergeCell ref="B21:G21"/>
    <mergeCell ref="H21:AA21"/>
    <mergeCell ref="B22:G22"/>
    <mergeCell ref="H22:AA22"/>
    <mergeCell ref="B23:G23"/>
    <mergeCell ref="H23:AA23"/>
    <mergeCell ref="B20:G20"/>
    <mergeCell ref="H20:AA20"/>
    <mergeCell ref="X11:Y11"/>
    <mergeCell ref="Z11:AA11"/>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D13:G13"/>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N13:O13"/>
    <mergeCell ref="B4:N4"/>
    <mergeCell ref="O4:AA4"/>
    <mergeCell ref="B6:N6"/>
    <mergeCell ref="O6:AA6"/>
    <mergeCell ref="B7:N7"/>
    <mergeCell ref="O7:AA7"/>
    <mergeCell ref="J13:M13"/>
    <mergeCell ref="P13:S13"/>
  </mergeCells>
  <conditionalFormatting sqref="B10:AA11">
    <cfRule type="expression" dxfId="431" priority="26" stopIfTrue="1">
      <formula>B$11=" "</formula>
    </cfRule>
    <cfRule type="expression" dxfId="430" priority="27">
      <formula>B$11="Partial"</formula>
    </cfRule>
    <cfRule type="expression" dxfId="429" priority="28">
      <formula>B$11="Strong"</formula>
    </cfRule>
  </conditionalFormatting>
  <conditionalFormatting sqref="X83">
    <cfRule type="expression" dxfId="428" priority="21" stopIfTrue="1">
      <formula>X83="Υψηλό"</formula>
    </cfRule>
    <cfRule type="expression" dxfId="427" priority="22">
      <formula>X83="Μέτριο έως Υψηλό"</formula>
    </cfRule>
    <cfRule type="expression" dxfId="426" priority="23">
      <formula>X83="Μέτριο"</formula>
    </cfRule>
    <cfRule type="expression" dxfId="425" priority="24">
      <formula>X83="Χαμηλό έως Μέτριο"</formula>
    </cfRule>
    <cfRule type="expression" dxfId="424" priority="25" stopIfTrue="1">
      <formula>X83="Χαμηλό"</formula>
    </cfRule>
  </conditionalFormatting>
  <conditionalFormatting sqref="X88">
    <cfRule type="expression" dxfId="423" priority="6" stopIfTrue="1">
      <formula>X88="Υψηλό"</formula>
    </cfRule>
    <cfRule type="expression" dxfId="422" priority="7">
      <formula>X88="Μέτριο έως Υψηλό"</formula>
    </cfRule>
    <cfRule type="expression" dxfId="421" priority="8">
      <formula>X88="Μέτριο"</formula>
    </cfRule>
    <cfRule type="expression" dxfId="420" priority="9">
      <formula>X88="Χαμηλό έως Μέτριο"</formula>
    </cfRule>
    <cfRule type="expression" dxfId="419" priority="10" stopIfTrue="1">
      <formula>X88="Χαμηλό"</formula>
    </cfRule>
  </conditionalFormatting>
  <conditionalFormatting sqref="X92">
    <cfRule type="expression" dxfId="418" priority="1" stopIfTrue="1">
      <formula>X92="Υψηλό"</formula>
    </cfRule>
    <cfRule type="expression" dxfId="417" priority="2">
      <formula>X92="Μέτριο έως Υψηλό"</formula>
    </cfRule>
    <cfRule type="expression" dxfId="416" priority="3">
      <formula>X92="Μέτριο"</formula>
    </cfRule>
    <cfRule type="expression" dxfId="415" priority="4">
      <formula>X92="Χαμηλό έως Μέτριο"</formula>
    </cfRule>
    <cfRule type="expression" dxfId="414" priority="5" stopIfTrue="1">
      <formula>X92="Χαμηλό"</formula>
    </cfRule>
  </conditionalFormatting>
  <conditionalFormatting sqref="AB83:AI83">
    <cfRule type="colorScale" priority="29">
      <colorScale>
        <cfvo type="min"/>
        <cfvo type="percentile" val="50"/>
        <cfvo type="max"/>
        <color rgb="FFF8696B"/>
        <color rgb="FFFFEB84"/>
        <color rgb="FF63BE7B"/>
      </colorScale>
    </cfRule>
  </conditionalFormatting>
  <hyperlinks>
    <hyperlink ref="N1" location="Overview_Measures!A1" display="Go back to Overview" xr:uid="{5E16DCDC-EB7C-8D4A-9001-9D7E50F26E53}"/>
    <hyperlink ref="H15" location="Measure_Template!B10" display="Summary" xr:uid="{A2182919-D001-6C4F-B733-A599B59283D7}"/>
    <hyperlink ref="B1" location="Instructions!A1" display="Go back to Instructions" xr:uid="{DC7DA9F2-5844-FA4D-B586-D1B21DBF60F5}"/>
    <hyperlink ref="H1" location="Measures!A1" display="Go back to Measures List" xr:uid="{D981BC71-CC1E-A341-A694-8DB1F564C24C}"/>
    <hyperlink ref="T1" location="Filter_multiple_criteria!A1" display="Go back to Multiple Criteria Filter" xr:uid="{BF991880-6086-E943-9E05-7AF212D2321D}"/>
    <hyperlink ref="H15:N15" location="ΥΔΛ!B17" display="Οδηγός αναγνώστη" xr:uid="{19CBB72B-9546-3740-BA5A-0B86FB6DAA83}"/>
    <hyperlink ref="B1:G1" location="Αρχική_Σελίδα!A1" display="Επιστροφή στην Αρχική σελίδα" xr:uid="{30DA7423-BDBB-524F-BA58-3CAA5E1044C6}"/>
    <hyperlink ref="B100" r:id="rId1" display="https://eur-lex.europa.eu/legal-content/EN/TXT/?uri=celex%3A32007R1370" xr:uid="{BB1DA754-69ED-564C-B0CB-873A2F46262C}"/>
    <hyperlink ref="B111" r:id="rId2" display="https://doi.org/https:/doi.org/10.1016/j.ijtst.2023.01.003" xr:uid="{1A817241-222C-514F-BA1B-C435AA11A04E}"/>
    <hyperlink ref="B112" r:id="rId3" display="https://doi.org/10.1787/3567dda4-en" xr:uid="{8CA43B2B-429F-0940-8248-27A38F340727}"/>
    <hyperlink ref="B113" r:id="rId4" display="https://doi.org/10.1787/6c2f1869-en" xr:uid="{52B7CC6B-B2FF-1A4A-9E29-748AFB61714B}"/>
    <hyperlink ref="B118" r:id="rId5" location=":~:text=The%20iconic%20bus%20carrier%20pulled,of%20domestic%20Canadian%20service%20permanently" display="https://www.cbc.ca/news/business/greyhound-canada-1.6025276 - :~:text=The%20iconic%20bus%20carrier%20pulled,of%20domestic%20Canadian%20service%20permanently" xr:uid="{7D7079BB-2373-B548-A6D1-A2F983BF38E9}"/>
    <hyperlink ref="B72:AA72" location="ΥΥΣ!A1" display="ΥΥΣ!A1" xr:uid="{A0B122EB-7173-F74F-B04F-568A09A559D2}"/>
    <hyperlink ref="B73:AA73" location="ΣΥΔ!A1" display="ΣΥΔ!A1" xr:uid="{E9105D4A-AFD5-0740-BAB3-E6907EA846EA}"/>
    <hyperlink ref="B74:AA74" location="ΠΣΥ!A1" display="ΠΣΥ!A1" xr:uid="{0CD89E51-F732-8542-9602-76B4022084A4}"/>
    <hyperlink ref="B75:AA75" location="ΔΠΚ!A1" display="ΔΠΚ!A1" xr:uid="{A9697DF4-2395-0A45-8459-D2D929C3F107}"/>
    <hyperlink ref="B76:AA76" location="ΚΑΠ!A1" display="ΚΑΠ!A1" xr:uid="{6B19F91C-0B29-6942-9101-054A43C04FC8}"/>
    <hyperlink ref="B77:AA77" location="ΕΚΣ!A1" display="ΕΚΣ!A1" xr:uid="{7F24A077-C2EB-4B48-8981-44E7733EBD72}"/>
    <hyperlink ref="B79:AA79" location="ΠΔΣ!A1" display="ΠΔΣ!A1" xr:uid="{3A3887AB-8C1C-4141-ABC8-9B58B1688390}"/>
    <hyperlink ref="B80:AA80" location="ΔΧΚ!A1" display="ΔΧΚ!A1" xr:uid="{A234E45E-60C8-E649-BC38-F389A781C924}"/>
    <hyperlink ref="T1:AA1" location="Φίλτρο_Επιλογής_Μέτρων!A1" display="Μετάβαση στο Φίλτρο Επιλογής Μέτρων" xr:uid="{FF7C3D5F-679A-6A48-9E33-BA9809A58FD1}"/>
    <hyperlink ref="B78:AA78" location="ΣΔΜ!A1" display="ΣΔΜ!A1" xr:uid="{C4044D81-EFF0-AA41-A36F-B528467B9ED2}"/>
    <hyperlink ref="O15" location="Measure_Template!B10" display="Summary" xr:uid="{D332C8DA-EFAA-5840-AACC-4EA892BE8124}"/>
    <hyperlink ref="O15:U15" location="ΥΔΛ!B27" display="Συνοπτικά στοιχεία" xr:uid="{5C67C11E-0BE5-C446-903E-7DA4A766733E}"/>
    <hyperlink ref="V15:AA15" location="ΥΔΛ!B82" display="Αξιολόγηση μέτρου" xr:uid="{2F3D1FAF-5E0C-F04B-8305-3833377990DC}"/>
    <hyperlink ref="H1:M1" location="Μέτρα!A1" display="Μετάβαση στα Μέτρα" xr:uid="{CAA5A579-C605-B240-B0F9-A2CFB1B3FD6A}"/>
    <hyperlink ref="N1:S1" location="Σύνοψη_Μέτρων!A1" display="Μετάβαση στην Σύνοψη Μέτρων" xr:uid="{109DF579-4855-9640-9428-694CD5435A16}"/>
  </hyperlinks>
  <pageMargins left="0.7" right="0.7" top="0.75" bottom="0.75" header="0.3" footer="0.3"/>
  <pageSetup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7BB6-B2E7-0142-90BF-BA14F2B19AB7}">
  <sheetPr codeName="Sheet9">
    <tabColor rgb="FF7030A0"/>
  </sheetPr>
  <dimension ref="A1:AJ164"/>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Σύνοψη_Μέτρων!B10</f>
        <v xml:space="preserve">Υψηλής ποιότητας υποδομές για συστήματα δημόσιων συγκοινωνιών υψηλής χωρητικότητας </v>
      </c>
      <c r="C4" s="177"/>
      <c r="D4" s="177"/>
      <c r="E4" s="177"/>
      <c r="F4" s="177"/>
      <c r="G4" s="177"/>
      <c r="H4" s="177"/>
      <c r="I4" s="177"/>
      <c r="J4" s="177"/>
      <c r="K4" s="177"/>
      <c r="L4" s="177"/>
      <c r="M4" s="177"/>
      <c r="N4" s="177"/>
      <c r="O4" s="178" t="str">
        <f>Σύνοψη_Μέτρων!K10</f>
        <v>Υποδομές</v>
      </c>
      <c r="P4" s="179"/>
      <c r="Q4" s="179"/>
      <c r="R4" s="179"/>
      <c r="S4" s="179"/>
      <c r="T4" s="179"/>
      <c r="U4" s="179"/>
      <c r="V4" s="179"/>
      <c r="W4" s="179"/>
      <c r="X4" s="179"/>
      <c r="Y4" s="179"/>
      <c r="Z4" s="179"/>
      <c r="AA4" s="180"/>
      <c r="AB4" s="12"/>
      <c r="AC4" s="12"/>
      <c r="AD4" s="12"/>
      <c r="AE4" s="12"/>
      <c r="AF4" s="12"/>
      <c r="AG4" s="12"/>
      <c r="AH4" s="12"/>
      <c r="AI4" s="12"/>
      <c r="AJ4" s="12"/>
    </row>
    <row r="5" spans="1:36" ht="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Σύνοψη_Μέτρων!L10</f>
        <v>Επιβατικές μεταφορές</v>
      </c>
      <c r="C7" s="208"/>
      <c r="D7" s="208"/>
      <c r="E7" s="208"/>
      <c r="F7" s="208"/>
      <c r="G7" s="208"/>
      <c r="H7" s="208"/>
      <c r="I7" s="208"/>
      <c r="J7" s="208"/>
      <c r="K7" s="208"/>
      <c r="L7" s="208"/>
      <c r="M7" s="208"/>
      <c r="N7" s="209"/>
      <c r="O7" s="181" t="s">
        <v>373</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thickBot="1" x14ac:dyDescent="0.4">
      <c r="B10" s="251" t="s">
        <v>177</v>
      </c>
      <c r="C10" s="252"/>
      <c r="D10" s="251" t="s">
        <v>178</v>
      </c>
      <c r="E10" s="252"/>
      <c r="F10" s="251" t="s">
        <v>179</v>
      </c>
      <c r="G10" s="252"/>
      <c r="H10" s="251" t="s">
        <v>180</v>
      </c>
      <c r="I10" s="252"/>
      <c r="J10" s="251" t="s">
        <v>181</v>
      </c>
      <c r="K10" s="252"/>
      <c r="L10" s="251" t="s">
        <v>182</v>
      </c>
      <c r="M10" s="252"/>
      <c r="N10" s="251" t="s">
        <v>220</v>
      </c>
      <c r="O10" s="252"/>
      <c r="P10" s="251" t="s">
        <v>184</v>
      </c>
      <c r="Q10" s="252"/>
      <c r="R10" s="251" t="s">
        <v>185</v>
      </c>
      <c r="S10" s="252"/>
      <c r="T10" s="251" t="s">
        <v>223</v>
      </c>
      <c r="U10" s="252"/>
      <c r="V10" s="251" t="s">
        <v>187</v>
      </c>
      <c r="W10" s="252"/>
      <c r="X10" s="251" t="s">
        <v>224</v>
      </c>
      <c r="Y10" s="252"/>
      <c r="Z10" s="251" t="s">
        <v>189</v>
      </c>
      <c r="AA10" s="252"/>
    </row>
    <row r="11" spans="1:36" ht="12" hidden="1" customHeight="1" x14ac:dyDescent="0.35">
      <c r="B11" s="182" t="str">
        <f>Σύνοψη_Μέτρων!P10</f>
        <v>Ισχυρή</v>
      </c>
      <c r="C11" s="183"/>
      <c r="D11" s="182" t="str">
        <f>Σύνοψη_Μέτρων!Q10</f>
        <v>Μερική</v>
      </c>
      <c r="E11" s="183"/>
      <c r="F11" s="182" t="str">
        <f>Σύνοψη_Μέτρων!R10</f>
        <v>Ισχυρή</v>
      </c>
      <c r="G11" s="183"/>
      <c r="H11" s="182" t="str">
        <f>Σύνοψη_Μέτρων!S10</f>
        <v xml:space="preserve"> </v>
      </c>
      <c r="I11" s="183"/>
      <c r="J11" s="182" t="str">
        <f>Σύνοψη_Μέτρων!T10</f>
        <v>Μερική</v>
      </c>
      <c r="K11" s="183"/>
      <c r="L11" s="182" t="str">
        <f>Σύνοψη_Μέτρων!U10</f>
        <v>Ισχυρή</v>
      </c>
      <c r="M11" s="183"/>
      <c r="N11" s="182" t="str">
        <f>Σύνοψη_Μέτρων!V10</f>
        <v xml:space="preserve"> </v>
      </c>
      <c r="O11" s="183"/>
      <c r="P11" s="182" t="str">
        <f>Σύνοψη_Μέτρων!W10</f>
        <v xml:space="preserve"> </v>
      </c>
      <c r="Q11" s="183"/>
      <c r="R11" s="182" t="str">
        <f>Σύνοψη_Μέτρων!X10</f>
        <v xml:space="preserve"> </v>
      </c>
      <c r="S11" s="183"/>
      <c r="T11" s="182" t="str">
        <f>Σύνοψη_Μέτρων!Y10</f>
        <v>Ισχυρή</v>
      </c>
      <c r="U11" s="183"/>
      <c r="V11" s="182" t="str">
        <f>Σύνοψη_Μέτρων!Z10</f>
        <v>Ισχυρή</v>
      </c>
      <c r="W11" s="183"/>
      <c r="X11" s="182" t="str">
        <f>Σύνοψη_Μέτρων!AA10</f>
        <v>Μερική</v>
      </c>
      <c r="Y11" s="183"/>
      <c r="Z11" s="182" t="str">
        <f>Σύνοψη_Μέτρων!AB10</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60" customHeight="1" x14ac:dyDescent="0.35">
      <c r="B20" s="188" t="s">
        <v>166</v>
      </c>
      <c r="C20" s="188"/>
      <c r="D20" s="188"/>
      <c r="E20" s="188"/>
      <c r="F20" s="188"/>
      <c r="G20" s="188"/>
      <c r="H20" s="188" t="s">
        <v>465</v>
      </c>
      <c r="I20" s="188"/>
      <c r="J20" s="188"/>
      <c r="K20" s="188"/>
      <c r="L20" s="188"/>
      <c r="M20" s="188"/>
      <c r="N20" s="188"/>
      <c r="O20" s="188"/>
      <c r="P20" s="188"/>
      <c r="Q20" s="188"/>
      <c r="R20" s="188"/>
      <c r="S20" s="188"/>
      <c r="T20" s="188"/>
      <c r="U20" s="188"/>
      <c r="V20" s="188"/>
      <c r="W20" s="188"/>
      <c r="X20" s="188"/>
      <c r="Y20" s="188"/>
      <c r="Z20" s="188"/>
      <c r="AA20" s="188"/>
    </row>
    <row r="21" spans="2:27" ht="20.100000000000001" customHeight="1" x14ac:dyDescent="0.35">
      <c r="B21" s="188" t="s">
        <v>167</v>
      </c>
      <c r="C21" s="188"/>
      <c r="D21" s="188"/>
      <c r="E21" s="188"/>
      <c r="F21" s="188"/>
      <c r="G21" s="188"/>
      <c r="H21" s="188" t="s">
        <v>466</v>
      </c>
      <c r="I21" s="188"/>
      <c r="J21" s="188"/>
      <c r="K21" s="188"/>
      <c r="L21" s="188"/>
      <c r="M21" s="188"/>
      <c r="N21" s="188"/>
      <c r="O21" s="188"/>
      <c r="P21" s="188"/>
      <c r="Q21" s="188"/>
      <c r="R21" s="188"/>
      <c r="S21" s="188"/>
      <c r="T21" s="188"/>
      <c r="U21" s="188"/>
      <c r="V21" s="188"/>
      <c r="W21" s="188"/>
      <c r="X21" s="188"/>
      <c r="Y21" s="188"/>
      <c r="Z21" s="188"/>
      <c r="AA21" s="188"/>
    </row>
    <row r="22" spans="2:27" ht="21" customHeight="1" x14ac:dyDescent="0.35">
      <c r="B22" s="188" t="s">
        <v>168</v>
      </c>
      <c r="C22" s="188"/>
      <c r="D22" s="188"/>
      <c r="E22" s="188"/>
      <c r="F22" s="188"/>
      <c r="G22" s="188"/>
      <c r="H22" s="188" t="s">
        <v>364</v>
      </c>
      <c r="I22" s="188"/>
      <c r="J22" s="188"/>
      <c r="K22" s="188"/>
      <c r="L22" s="188"/>
      <c r="M22" s="188"/>
      <c r="N22" s="188"/>
      <c r="O22" s="188"/>
      <c r="P22" s="188"/>
      <c r="Q22" s="188"/>
      <c r="R22" s="188"/>
      <c r="S22" s="188"/>
      <c r="T22" s="188"/>
      <c r="U22" s="188"/>
      <c r="V22" s="188"/>
      <c r="W22" s="188"/>
      <c r="X22" s="188"/>
      <c r="Y22" s="188"/>
      <c r="Z22" s="188"/>
      <c r="AA22" s="188"/>
    </row>
    <row r="23" spans="2:27" ht="21" customHeight="1" x14ac:dyDescent="0.35">
      <c r="B23" s="188" t="s">
        <v>169</v>
      </c>
      <c r="C23" s="188"/>
      <c r="D23" s="188"/>
      <c r="E23" s="188"/>
      <c r="F23" s="188"/>
      <c r="G23" s="188"/>
      <c r="H23" s="188" t="s">
        <v>364</v>
      </c>
      <c r="I23" s="188"/>
      <c r="J23" s="188"/>
      <c r="K23" s="188"/>
      <c r="L23" s="188"/>
      <c r="M23" s="188"/>
      <c r="N23" s="188"/>
      <c r="O23" s="188"/>
      <c r="P23" s="188"/>
      <c r="Q23" s="188"/>
      <c r="R23" s="188"/>
      <c r="S23" s="188"/>
      <c r="T23" s="188"/>
      <c r="U23" s="188"/>
      <c r="V23" s="188"/>
      <c r="W23" s="188"/>
      <c r="X23" s="188"/>
      <c r="Y23" s="188"/>
      <c r="Z23" s="188"/>
      <c r="AA23" s="188"/>
    </row>
    <row r="24" spans="2:27" ht="21" customHeight="1" x14ac:dyDescent="0.35">
      <c r="B24" s="188" t="s">
        <v>170</v>
      </c>
      <c r="C24" s="188"/>
      <c r="D24" s="188"/>
      <c r="E24" s="188"/>
      <c r="F24" s="188"/>
      <c r="G24" s="188"/>
      <c r="H24" s="188" t="s">
        <v>467</v>
      </c>
      <c r="I24" s="188"/>
      <c r="J24" s="188"/>
      <c r="K24" s="188"/>
      <c r="L24" s="188"/>
      <c r="M24" s="188"/>
      <c r="N24" s="188"/>
      <c r="O24" s="188"/>
      <c r="P24" s="188"/>
      <c r="Q24" s="188"/>
      <c r="R24" s="188"/>
      <c r="S24" s="188"/>
      <c r="T24" s="188"/>
      <c r="U24" s="188"/>
      <c r="V24" s="188"/>
      <c r="W24" s="188"/>
      <c r="X24" s="188"/>
      <c r="Y24" s="188"/>
      <c r="Z24" s="188"/>
      <c r="AA24" s="188"/>
    </row>
    <row r="25" spans="2:27" ht="21" customHeight="1" x14ac:dyDescent="0.35">
      <c r="B25" s="188" t="s">
        <v>387</v>
      </c>
      <c r="C25" s="188"/>
      <c r="D25" s="188"/>
      <c r="E25" s="188"/>
      <c r="F25" s="188"/>
      <c r="G25" s="188"/>
      <c r="H25" s="188" t="s">
        <v>364</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30" customHeight="1" x14ac:dyDescent="0.35">
      <c r="B29" s="216" t="s">
        <v>468</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90" customHeight="1" x14ac:dyDescent="0.35">
      <c r="B30" s="216" t="s">
        <v>469</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105" customHeight="1" x14ac:dyDescent="0.35">
      <c r="B31" s="216" t="s">
        <v>470</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75" customHeight="1" x14ac:dyDescent="0.35">
      <c r="B32" s="216" t="s">
        <v>471</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75" customHeight="1" x14ac:dyDescent="0.35">
      <c r="B33" s="216" t="s">
        <v>472</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row>
    <row r="34" spans="2:31" ht="20.100000000000001" customHeight="1" x14ac:dyDescent="0.35">
      <c r="B34" s="216" t="s">
        <v>473</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row>
    <row r="35" spans="2:31" ht="20.100000000000001" customHeight="1" x14ac:dyDescent="0.35">
      <c r="B35" s="216" t="s">
        <v>474</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row>
    <row r="36" spans="2:31" ht="20.100000000000001" customHeight="1" x14ac:dyDescent="0.35">
      <c r="B36" s="216" t="s">
        <v>475</v>
      </c>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row>
    <row r="37" spans="2:31" ht="30" customHeight="1" x14ac:dyDescent="0.35">
      <c r="B37" s="216" t="s">
        <v>476</v>
      </c>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row>
    <row r="38" spans="2:31" ht="30" customHeight="1" thickBot="1" x14ac:dyDescent="0.4">
      <c r="B38" s="216" t="s">
        <v>477</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row>
    <row r="39" spans="2:31" ht="30" customHeight="1" thickBot="1" x14ac:dyDescent="0.4">
      <c r="B39" s="256" t="s">
        <v>41</v>
      </c>
      <c r="C39" s="257"/>
      <c r="D39" s="253" t="s">
        <v>399</v>
      </c>
      <c r="E39" s="254"/>
      <c r="F39" s="216" t="s">
        <v>478</v>
      </c>
      <c r="G39" s="216"/>
      <c r="H39" s="216"/>
      <c r="I39" s="216"/>
      <c r="J39" s="216"/>
      <c r="K39" s="216"/>
      <c r="L39" s="216"/>
      <c r="M39" s="216"/>
      <c r="N39" s="216"/>
      <c r="O39" s="216"/>
      <c r="P39" s="216"/>
      <c r="Q39" s="216"/>
      <c r="R39" s="216"/>
      <c r="S39" s="216"/>
      <c r="T39" s="216"/>
      <c r="U39" s="216"/>
      <c r="V39" s="216"/>
      <c r="W39" s="216"/>
      <c r="X39" s="216"/>
      <c r="Y39" s="216"/>
      <c r="Z39" s="216"/>
      <c r="AA39" s="216"/>
      <c r="AB39" s="86"/>
      <c r="AC39" s="86"/>
      <c r="AD39" s="86"/>
      <c r="AE39" s="86"/>
    </row>
    <row r="40" spans="2:31" ht="120" customHeight="1" thickBot="1" x14ac:dyDescent="0.4">
      <c r="B40" s="256"/>
      <c r="C40" s="257"/>
      <c r="D40" s="253" t="s">
        <v>396</v>
      </c>
      <c r="E40" s="254"/>
      <c r="F40" s="216" t="s">
        <v>479</v>
      </c>
      <c r="G40" s="216"/>
      <c r="H40" s="216"/>
      <c r="I40" s="216"/>
      <c r="J40" s="216"/>
      <c r="K40" s="216"/>
      <c r="L40" s="216"/>
      <c r="M40" s="216"/>
      <c r="N40" s="216"/>
      <c r="O40" s="216"/>
      <c r="P40" s="216"/>
      <c r="Q40" s="216"/>
      <c r="R40" s="216"/>
      <c r="S40" s="216"/>
      <c r="T40" s="216"/>
      <c r="U40" s="216"/>
      <c r="V40" s="216"/>
      <c r="W40" s="216"/>
      <c r="X40" s="216"/>
      <c r="Y40" s="216"/>
      <c r="Z40" s="216"/>
      <c r="AA40" s="216"/>
    </row>
    <row r="41" spans="2:31" ht="30" customHeight="1" thickBot="1" x14ac:dyDescent="0.4">
      <c r="B41" s="258" t="s">
        <v>42</v>
      </c>
      <c r="C41" s="259"/>
      <c r="D41" s="241" t="s">
        <v>394</v>
      </c>
      <c r="E41" s="242"/>
      <c r="F41" s="216" t="s">
        <v>480</v>
      </c>
      <c r="G41" s="216"/>
      <c r="H41" s="216"/>
      <c r="I41" s="216"/>
      <c r="J41" s="216"/>
      <c r="K41" s="216"/>
      <c r="L41" s="216"/>
      <c r="M41" s="216"/>
      <c r="N41" s="216"/>
      <c r="O41" s="216"/>
      <c r="P41" s="216"/>
      <c r="Q41" s="216"/>
      <c r="R41" s="216"/>
      <c r="S41" s="216"/>
      <c r="T41" s="216"/>
      <c r="U41" s="216"/>
      <c r="V41" s="216"/>
      <c r="W41" s="216"/>
      <c r="X41" s="216"/>
      <c r="Y41" s="216"/>
      <c r="Z41" s="216"/>
      <c r="AA41" s="216"/>
      <c r="AB41" s="86"/>
      <c r="AC41" s="86"/>
      <c r="AD41" s="86"/>
      <c r="AE41" s="86"/>
    </row>
    <row r="42" spans="2:31" ht="20.100000000000001" customHeight="1" thickBot="1" x14ac:dyDescent="0.4">
      <c r="B42" s="258"/>
      <c r="C42" s="259"/>
      <c r="D42" s="241"/>
      <c r="E42" s="242"/>
      <c r="F42" s="216" t="s">
        <v>481</v>
      </c>
      <c r="G42" s="216"/>
      <c r="H42" s="216"/>
      <c r="I42" s="216"/>
      <c r="J42" s="216"/>
      <c r="K42" s="216"/>
      <c r="L42" s="216"/>
      <c r="M42" s="216"/>
      <c r="N42" s="216"/>
      <c r="O42" s="216"/>
      <c r="P42" s="216"/>
      <c r="Q42" s="216"/>
      <c r="R42" s="216"/>
      <c r="S42" s="216"/>
      <c r="T42" s="216"/>
      <c r="U42" s="216"/>
      <c r="V42" s="216"/>
      <c r="W42" s="216"/>
      <c r="X42" s="216"/>
      <c r="Y42" s="216"/>
      <c r="Z42" s="216"/>
      <c r="AA42" s="216"/>
      <c r="AB42" s="28"/>
      <c r="AC42" s="28"/>
      <c r="AD42" s="28"/>
      <c r="AE42" s="28"/>
    </row>
    <row r="43" spans="2:31" ht="20.100000000000001" customHeight="1" thickBot="1" x14ac:dyDescent="0.4">
      <c r="B43" s="258"/>
      <c r="C43" s="259"/>
      <c r="D43" s="241"/>
      <c r="E43" s="242"/>
      <c r="F43" s="216" t="s">
        <v>482</v>
      </c>
      <c r="G43" s="216"/>
      <c r="H43" s="216"/>
      <c r="I43" s="216"/>
      <c r="J43" s="216"/>
      <c r="K43" s="216"/>
      <c r="L43" s="216"/>
      <c r="M43" s="216"/>
      <c r="N43" s="216"/>
      <c r="O43" s="216"/>
      <c r="P43" s="216"/>
      <c r="Q43" s="216"/>
      <c r="R43" s="216"/>
      <c r="S43" s="216"/>
      <c r="T43" s="216"/>
      <c r="U43" s="216"/>
      <c r="V43" s="216"/>
      <c r="W43" s="216"/>
      <c r="X43" s="216"/>
      <c r="Y43" s="216"/>
      <c r="Z43" s="216"/>
      <c r="AA43" s="216"/>
      <c r="AB43" s="28"/>
      <c r="AC43" s="28"/>
      <c r="AD43" s="28"/>
      <c r="AE43" s="28"/>
    </row>
    <row r="44" spans="2:31" ht="30" customHeight="1" thickBot="1" x14ac:dyDescent="0.4">
      <c r="B44" s="258"/>
      <c r="C44" s="259"/>
      <c r="D44" s="241"/>
      <c r="E44" s="242"/>
      <c r="F44" s="216" t="s">
        <v>483</v>
      </c>
      <c r="G44" s="216"/>
      <c r="H44" s="216"/>
      <c r="I44" s="216"/>
      <c r="J44" s="216"/>
      <c r="K44" s="216"/>
      <c r="L44" s="216"/>
      <c r="M44" s="216"/>
      <c r="N44" s="216"/>
      <c r="O44" s="216"/>
      <c r="P44" s="216"/>
      <c r="Q44" s="216"/>
      <c r="R44" s="216"/>
      <c r="S44" s="216"/>
      <c r="T44" s="216"/>
      <c r="U44" s="216"/>
      <c r="V44" s="216"/>
      <c r="W44" s="216"/>
      <c r="X44" s="216"/>
      <c r="Y44" s="216"/>
      <c r="Z44" s="216"/>
      <c r="AA44" s="216"/>
      <c r="AB44" s="28"/>
      <c r="AC44" s="28"/>
      <c r="AD44" s="28"/>
      <c r="AE44" s="28"/>
    </row>
    <row r="45" spans="2:31" ht="20.100000000000001" customHeight="1" thickBot="1" x14ac:dyDescent="0.4">
      <c r="B45" s="258"/>
      <c r="C45" s="259"/>
      <c r="D45" s="241"/>
      <c r="E45" s="242"/>
      <c r="F45" s="216" t="s">
        <v>484</v>
      </c>
      <c r="G45" s="216"/>
      <c r="H45" s="216"/>
      <c r="I45" s="216"/>
      <c r="J45" s="216"/>
      <c r="K45" s="216"/>
      <c r="L45" s="216"/>
      <c r="M45" s="216"/>
      <c r="N45" s="216"/>
      <c r="O45" s="216"/>
      <c r="P45" s="216"/>
      <c r="Q45" s="216"/>
      <c r="R45" s="216"/>
      <c r="S45" s="216"/>
      <c r="T45" s="216"/>
      <c r="U45" s="216"/>
      <c r="V45" s="216"/>
      <c r="W45" s="216"/>
      <c r="X45" s="216"/>
      <c r="Y45" s="216"/>
      <c r="Z45" s="216"/>
      <c r="AA45" s="216"/>
      <c r="AB45" s="28"/>
      <c r="AC45" s="28"/>
      <c r="AD45" s="28"/>
      <c r="AE45" s="28"/>
    </row>
    <row r="46" spans="2:31" ht="20.100000000000001" customHeight="1" thickBot="1" x14ac:dyDescent="0.4">
      <c r="B46" s="258"/>
      <c r="C46" s="259"/>
      <c r="D46" s="241"/>
      <c r="E46" s="242"/>
      <c r="F46" s="216" t="s">
        <v>485</v>
      </c>
      <c r="G46" s="216"/>
      <c r="H46" s="216"/>
      <c r="I46" s="216"/>
      <c r="J46" s="216"/>
      <c r="K46" s="216"/>
      <c r="L46" s="216"/>
      <c r="M46" s="216"/>
      <c r="N46" s="216"/>
      <c r="O46" s="216"/>
      <c r="P46" s="216"/>
      <c r="Q46" s="216"/>
      <c r="R46" s="216"/>
      <c r="S46" s="216"/>
      <c r="T46" s="216"/>
      <c r="U46" s="216"/>
      <c r="V46" s="216"/>
      <c r="W46" s="216"/>
      <c r="X46" s="216"/>
      <c r="Y46" s="216"/>
      <c r="Z46" s="216"/>
      <c r="AA46" s="216"/>
      <c r="AB46" s="28"/>
      <c r="AC46" s="28"/>
      <c r="AD46" s="28"/>
      <c r="AE46" s="28"/>
    </row>
    <row r="47" spans="2:31" ht="30" customHeight="1" thickBot="1" x14ac:dyDescent="0.4">
      <c r="B47" s="258"/>
      <c r="C47" s="259"/>
      <c r="D47" s="241"/>
      <c r="E47" s="242"/>
      <c r="F47" s="216" t="s">
        <v>486</v>
      </c>
      <c r="G47" s="216"/>
      <c r="H47" s="216"/>
      <c r="I47" s="216"/>
      <c r="J47" s="216"/>
      <c r="K47" s="216"/>
      <c r="L47" s="216"/>
      <c r="M47" s="216"/>
      <c r="N47" s="216"/>
      <c r="O47" s="216"/>
      <c r="P47" s="216"/>
      <c r="Q47" s="216"/>
      <c r="R47" s="216"/>
      <c r="S47" s="216"/>
      <c r="T47" s="216"/>
      <c r="U47" s="216"/>
      <c r="V47" s="216"/>
      <c r="W47" s="216"/>
      <c r="X47" s="216"/>
      <c r="Y47" s="216"/>
      <c r="Z47" s="216"/>
      <c r="AA47" s="216"/>
      <c r="AB47" s="28"/>
      <c r="AC47" s="28"/>
      <c r="AD47" s="28"/>
      <c r="AE47" s="28"/>
    </row>
    <row r="48" spans="2:31" ht="60" customHeight="1" thickBot="1" x14ac:dyDescent="0.4">
      <c r="B48" s="258"/>
      <c r="C48" s="259"/>
      <c r="D48" s="241" t="s">
        <v>396</v>
      </c>
      <c r="E48" s="242"/>
      <c r="F48" s="216" t="s">
        <v>487</v>
      </c>
      <c r="G48" s="216"/>
      <c r="H48" s="216"/>
      <c r="I48" s="216"/>
      <c r="J48" s="216"/>
      <c r="K48" s="216"/>
      <c r="L48" s="216"/>
      <c r="M48" s="216"/>
      <c r="N48" s="216"/>
      <c r="O48" s="216"/>
      <c r="P48" s="216"/>
      <c r="Q48" s="216"/>
      <c r="R48" s="216"/>
      <c r="S48" s="216"/>
      <c r="T48" s="216"/>
      <c r="U48" s="216"/>
      <c r="V48" s="216"/>
      <c r="W48" s="216"/>
      <c r="X48" s="216"/>
      <c r="Y48" s="216"/>
      <c r="Z48" s="216"/>
      <c r="AA48" s="216"/>
    </row>
    <row r="49" spans="2:31" ht="20.100000000000001" customHeight="1" thickBot="1" x14ac:dyDescent="0.4">
      <c r="B49" s="256" t="s">
        <v>43</v>
      </c>
      <c r="C49" s="257"/>
      <c r="D49" s="253" t="s">
        <v>394</v>
      </c>
      <c r="E49" s="254"/>
      <c r="F49" s="216" t="s">
        <v>488</v>
      </c>
      <c r="G49" s="216"/>
      <c r="H49" s="216"/>
      <c r="I49" s="216"/>
      <c r="J49" s="216"/>
      <c r="K49" s="216"/>
      <c r="L49" s="216"/>
      <c r="M49" s="216"/>
      <c r="N49" s="216"/>
      <c r="O49" s="216"/>
      <c r="P49" s="216"/>
      <c r="Q49" s="216"/>
      <c r="R49" s="216"/>
      <c r="S49" s="216"/>
      <c r="T49" s="216"/>
      <c r="U49" s="216"/>
      <c r="V49" s="216"/>
      <c r="W49" s="216"/>
      <c r="X49" s="216"/>
      <c r="Y49" s="216"/>
      <c r="Z49" s="216"/>
      <c r="AA49" s="216"/>
      <c r="AB49" s="28"/>
      <c r="AC49" s="28"/>
      <c r="AD49" s="28"/>
      <c r="AE49" s="28"/>
    </row>
    <row r="50" spans="2:31" ht="20.100000000000001" customHeight="1" thickBot="1" x14ac:dyDescent="0.4">
      <c r="B50" s="256"/>
      <c r="C50" s="257"/>
      <c r="D50" s="253"/>
      <c r="E50" s="254"/>
      <c r="F50" s="216" t="s">
        <v>489</v>
      </c>
      <c r="G50" s="216"/>
      <c r="H50" s="216"/>
      <c r="I50" s="216"/>
      <c r="J50" s="216"/>
      <c r="K50" s="216"/>
      <c r="L50" s="216"/>
      <c r="M50" s="216"/>
      <c r="N50" s="216"/>
      <c r="O50" s="216"/>
      <c r="P50" s="216"/>
      <c r="Q50" s="216"/>
      <c r="R50" s="216"/>
      <c r="S50" s="216"/>
      <c r="T50" s="216"/>
      <c r="U50" s="216"/>
      <c r="V50" s="216"/>
      <c r="W50" s="216"/>
      <c r="X50" s="216"/>
      <c r="Y50" s="216"/>
      <c r="Z50" s="216"/>
      <c r="AA50" s="216"/>
      <c r="AB50" s="28"/>
      <c r="AC50" s="28"/>
      <c r="AD50" s="28"/>
      <c r="AE50" s="28"/>
    </row>
    <row r="51" spans="2:31" ht="20.100000000000001" customHeight="1" thickBot="1" x14ac:dyDescent="0.4">
      <c r="B51" s="256"/>
      <c r="C51" s="257"/>
      <c r="D51" s="253"/>
      <c r="E51" s="254"/>
      <c r="F51" s="216" t="s">
        <v>490</v>
      </c>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row>
    <row r="52" spans="2:31" ht="20.100000000000001" customHeight="1" thickBot="1" x14ac:dyDescent="0.4">
      <c r="B52" s="256"/>
      <c r="C52" s="257"/>
      <c r="D52" s="253"/>
      <c r="E52" s="254"/>
      <c r="F52" s="216" t="s">
        <v>491</v>
      </c>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row>
    <row r="53" spans="2:31" ht="20.100000000000001" customHeight="1" thickBot="1" x14ac:dyDescent="0.4">
      <c r="B53" s="256"/>
      <c r="C53" s="257"/>
      <c r="D53" s="253"/>
      <c r="E53" s="254"/>
      <c r="F53" s="216" t="s">
        <v>492</v>
      </c>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row>
    <row r="54" spans="2:31" ht="20.100000000000001" customHeight="1" thickBot="1" x14ac:dyDescent="0.4">
      <c r="B54" s="256"/>
      <c r="C54" s="257"/>
      <c r="D54" s="253"/>
      <c r="E54" s="254"/>
      <c r="F54" s="216" t="s">
        <v>493</v>
      </c>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row>
    <row r="55" spans="2:31" ht="120" customHeight="1" thickBot="1" x14ac:dyDescent="0.4">
      <c r="B55" s="256"/>
      <c r="C55" s="257"/>
      <c r="D55" s="253" t="s">
        <v>396</v>
      </c>
      <c r="E55" s="254"/>
      <c r="F55" s="255" t="s">
        <v>494</v>
      </c>
      <c r="G55" s="216"/>
      <c r="H55" s="216"/>
      <c r="I55" s="216"/>
      <c r="J55" s="216"/>
      <c r="K55" s="216"/>
      <c r="L55" s="216"/>
      <c r="M55" s="216"/>
      <c r="N55" s="216"/>
      <c r="O55" s="216"/>
      <c r="P55" s="216"/>
      <c r="Q55" s="216"/>
      <c r="R55" s="216"/>
      <c r="S55" s="216"/>
      <c r="T55" s="216"/>
      <c r="U55" s="216"/>
      <c r="V55" s="216"/>
      <c r="W55" s="216"/>
      <c r="X55" s="216"/>
      <c r="Y55" s="216"/>
      <c r="Z55" s="216"/>
      <c r="AA55" s="216"/>
      <c r="AB55" s="86"/>
      <c r="AC55" s="86"/>
      <c r="AD55" s="86"/>
      <c r="AE55" s="86"/>
    </row>
    <row r="56" spans="2:31" ht="45" customHeight="1" thickBot="1" x14ac:dyDescent="0.4">
      <c r="B56" s="256"/>
      <c r="C56" s="257"/>
      <c r="D56" s="253"/>
      <c r="E56" s="254"/>
      <c r="F56" s="255" t="s">
        <v>495</v>
      </c>
      <c r="G56" s="216"/>
      <c r="H56" s="216"/>
      <c r="I56" s="216"/>
      <c r="J56" s="216"/>
      <c r="K56" s="216"/>
      <c r="L56" s="216"/>
      <c r="M56" s="216"/>
      <c r="N56" s="216"/>
      <c r="O56" s="216"/>
      <c r="P56" s="216"/>
      <c r="Q56" s="216"/>
      <c r="R56" s="216"/>
      <c r="S56" s="216"/>
      <c r="T56" s="216"/>
      <c r="U56" s="216"/>
      <c r="V56" s="216"/>
      <c r="W56" s="216"/>
      <c r="X56" s="216"/>
      <c r="Y56" s="216"/>
      <c r="Z56" s="216"/>
      <c r="AA56" s="216"/>
      <c r="AB56" s="28"/>
      <c r="AC56" s="28"/>
      <c r="AD56" s="28"/>
      <c r="AE56" s="28"/>
    </row>
    <row r="57" spans="2:31" ht="30" customHeight="1" thickBot="1" x14ac:dyDescent="0.4">
      <c r="B57" s="258" t="s">
        <v>44</v>
      </c>
      <c r="C57" s="259"/>
      <c r="D57" s="241" t="s">
        <v>399</v>
      </c>
      <c r="E57" s="242"/>
      <c r="F57" s="216" t="s">
        <v>496</v>
      </c>
      <c r="G57" s="216"/>
      <c r="H57" s="216"/>
      <c r="I57" s="216"/>
      <c r="J57" s="216"/>
      <c r="K57" s="216"/>
      <c r="L57" s="216"/>
      <c r="M57" s="216"/>
      <c r="N57" s="216"/>
      <c r="O57" s="216"/>
      <c r="P57" s="216"/>
      <c r="Q57" s="216"/>
      <c r="R57" s="216"/>
      <c r="S57" s="216"/>
      <c r="T57" s="216"/>
      <c r="U57" s="216"/>
      <c r="V57" s="216"/>
      <c r="W57" s="216"/>
      <c r="X57" s="216"/>
      <c r="Y57" s="216"/>
      <c r="Z57" s="216"/>
      <c r="AA57" s="216"/>
    </row>
    <row r="58" spans="2:31" ht="105" customHeight="1" thickBot="1" x14ac:dyDescent="0.4">
      <c r="B58" s="258"/>
      <c r="C58" s="259"/>
      <c r="D58" s="241" t="s">
        <v>396</v>
      </c>
      <c r="E58" s="242"/>
      <c r="F58" s="216" t="s">
        <v>497</v>
      </c>
      <c r="G58" s="216"/>
      <c r="H58" s="216"/>
      <c r="I58" s="216"/>
      <c r="J58" s="216"/>
      <c r="K58" s="216"/>
      <c r="L58" s="216"/>
      <c r="M58" s="216"/>
      <c r="N58" s="216"/>
      <c r="O58" s="216"/>
      <c r="P58" s="216"/>
      <c r="Q58" s="216"/>
      <c r="R58" s="216"/>
      <c r="S58" s="216"/>
      <c r="T58" s="216"/>
      <c r="U58" s="216"/>
      <c r="V58" s="216"/>
      <c r="W58" s="216"/>
      <c r="X58" s="216"/>
      <c r="Y58" s="216"/>
      <c r="Z58" s="216"/>
      <c r="AA58" s="216"/>
      <c r="AB58" s="86"/>
      <c r="AC58" s="86"/>
      <c r="AD58" s="86"/>
      <c r="AE58" s="86"/>
    </row>
    <row r="59" spans="2:31" ht="45" customHeight="1" thickBot="1" x14ac:dyDescent="0.4">
      <c r="B59" s="258"/>
      <c r="C59" s="259"/>
      <c r="D59" s="241"/>
      <c r="E59" s="242"/>
      <c r="F59" s="216" t="s">
        <v>498</v>
      </c>
      <c r="G59" s="216"/>
      <c r="H59" s="216"/>
      <c r="I59" s="216"/>
      <c r="J59" s="216"/>
      <c r="K59" s="216"/>
      <c r="L59" s="216"/>
      <c r="M59" s="216"/>
      <c r="N59" s="216"/>
      <c r="O59" s="216"/>
      <c r="P59" s="216"/>
      <c r="Q59" s="216"/>
      <c r="R59" s="216"/>
      <c r="S59" s="216"/>
      <c r="T59" s="216"/>
      <c r="U59" s="216"/>
      <c r="V59" s="216"/>
      <c r="W59" s="216"/>
      <c r="X59" s="216"/>
      <c r="Y59" s="216"/>
      <c r="Z59" s="216"/>
      <c r="AA59" s="216"/>
      <c r="AB59" s="28"/>
      <c r="AC59" s="28"/>
      <c r="AD59" s="28"/>
      <c r="AE59" s="28"/>
    </row>
    <row r="60" spans="2:31" ht="20.100000000000001" customHeight="1" thickBot="1" x14ac:dyDescent="0.4">
      <c r="B60" s="258"/>
      <c r="C60" s="259"/>
      <c r="D60" s="241"/>
      <c r="E60" s="242"/>
      <c r="F60" s="216" t="s">
        <v>499</v>
      </c>
      <c r="G60" s="216"/>
      <c r="H60" s="216"/>
      <c r="I60" s="216"/>
      <c r="J60" s="216"/>
      <c r="K60" s="216"/>
      <c r="L60" s="216"/>
      <c r="M60" s="216"/>
      <c r="N60" s="216"/>
      <c r="O60" s="216"/>
      <c r="P60" s="216"/>
      <c r="Q60" s="216"/>
      <c r="R60" s="216"/>
      <c r="S60" s="216"/>
      <c r="T60" s="216"/>
      <c r="U60" s="216"/>
      <c r="V60" s="216"/>
      <c r="W60" s="216"/>
      <c r="X60" s="216"/>
      <c r="Y60" s="216"/>
      <c r="Z60" s="216"/>
      <c r="AA60" s="216"/>
      <c r="AB60" s="28"/>
      <c r="AC60" s="28"/>
      <c r="AD60" s="28"/>
      <c r="AE60" s="28"/>
    </row>
    <row r="61" spans="2:31" ht="60" customHeight="1" thickBot="1" x14ac:dyDescent="0.4">
      <c r="B61" s="258"/>
      <c r="C61" s="259"/>
      <c r="D61" s="241"/>
      <c r="E61" s="242"/>
      <c r="F61" s="216" t="s">
        <v>500</v>
      </c>
      <c r="G61" s="216"/>
      <c r="H61" s="216"/>
      <c r="I61" s="216"/>
      <c r="J61" s="216"/>
      <c r="K61" s="216"/>
      <c r="L61" s="216"/>
      <c r="M61" s="216"/>
      <c r="N61" s="216"/>
      <c r="O61" s="216"/>
      <c r="P61" s="216"/>
      <c r="Q61" s="216"/>
      <c r="R61" s="216"/>
      <c r="S61" s="216"/>
      <c r="T61" s="216"/>
      <c r="U61" s="216"/>
      <c r="V61" s="216"/>
      <c r="W61" s="216"/>
      <c r="X61" s="216"/>
      <c r="Y61" s="216"/>
      <c r="Z61" s="216"/>
      <c r="AA61" s="216"/>
      <c r="AB61" s="28"/>
      <c r="AC61" s="28"/>
      <c r="AD61" s="28"/>
      <c r="AE61" s="28"/>
    </row>
    <row r="62" spans="2:31" ht="45" customHeight="1" thickBot="1" x14ac:dyDescent="0.4">
      <c r="B62" s="258"/>
      <c r="C62" s="259"/>
      <c r="D62" s="241"/>
      <c r="E62" s="242"/>
      <c r="F62" s="216" t="s">
        <v>501</v>
      </c>
      <c r="G62" s="216"/>
      <c r="H62" s="216"/>
      <c r="I62" s="216"/>
      <c r="J62" s="216"/>
      <c r="K62" s="216"/>
      <c r="L62" s="216"/>
      <c r="M62" s="216"/>
      <c r="N62" s="216"/>
      <c r="O62" s="216"/>
      <c r="P62" s="216"/>
      <c r="Q62" s="216"/>
      <c r="R62" s="216"/>
      <c r="S62" s="216"/>
      <c r="T62" s="216"/>
      <c r="U62" s="216"/>
      <c r="V62" s="216"/>
      <c r="W62" s="216"/>
      <c r="X62" s="216"/>
      <c r="Y62" s="216"/>
      <c r="Z62" s="216"/>
      <c r="AA62" s="216"/>
      <c r="AB62" s="28"/>
      <c r="AC62" s="28"/>
      <c r="AD62" s="28"/>
      <c r="AE62" s="28"/>
    </row>
    <row r="63" spans="2:31" ht="30" customHeight="1" thickBot="1" x14ac:dyDescent="0.4">
      <c r="B63" s="258"/>
      <c r="C63" s="259"/>
      <c r="D63" s="241"/>
      <c r="E63" s="242"/>
      <c r="F63" s="216" t="s">
        <v>502</v>
      </c>
      <c r="G63" s="216"/>
      <c r="H63" s="216"/>
      <c r="I63" s="216"/>
      <c r="J63" s="216"/>
      <c r="K63" s="216"/>
      <c r="L63" s="216"/>
      <c r="M63" s="216"/>
      <c r="N63" s="216"/>
      <c r="O63" s="216"/>
      <c r="P63" s="216"/>
      <c r="Q63" s="216"/>
      <c r="R63" s="216"/>
      <c r="S63" s="216"/>
      <c r="T63" s="216"/>
      <c r="U63" s="216"/>
      <c r="V63" s="216"/>
      <c r="W63" s="216"/>
      <c r="X63" s="216"/>
      <c r="Y63" s="216"/>
      <c r="Z63" s="216"/>
      <c r="AA63" s="216"/>
      <c r="AB63" s="28"/>
      <c r="AC63" s="28"/>
      <c r="AD63" s="28"/>
      <c r="AE63" s="28"/>
    </row>
    <row r="64" spans="2:31" ht="30" customHeight="1" thickBot="1" x14ac:dyDescent="0.4">
      <c r="B64" s="258"/>
      <c r="C64" s="259"/>
      <c r="D64" s="241"/>
      <c r="E64" s="242"/>
      <c r="F64" s="216" t="s">
        <v>503</v>
      </c>
      <c r="G64" s="216"/>
      <c r="H64" s="216"/>
      <c r="I64" s="216"/>
      <c r="J64" s="216"/>
      <c r="K64" s="216"/>
      <c r="L64" s="216"/>
      <c r="M64" s="216"/>
      <c r="N64" s="216"/>
      <c r="O64" s="216"/>
      <c r="P64" s="216"/>
      <c r="Q64" s="216"/>
      <c r="R64" s="216"/>
      <c r="S64" s="216"/>
      <c r="T64" s="216"/>
      <c r="U64" s="216"/>
      <c r="V64" s="216"/>
      <c r="W64" s="216"/>
      <c r="X64" s="216"/>
      <c r="Y64" s="216"/>
      <c r="Z64" s="216"/>
      <c r="AA64" s="216"/>
      <c r="AB64" s="28"/>
      <c r="AC64" s="28"/>
      <c r="AD64" s="28"/>
      <c r="AE64" s="28"/>
    </row>
    <row r="65" spans="2:27" ht="15" customHeight="1" x14ac:dyDescent="0.3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ht="25.35" customHeight="1" x14ac:dyDescent="0.35">
      <c r="B66" s="219" t="s">
        <v>406</v>
      </c>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row>
    <row r="67" spans="2:27" ht="20.100000000000001" customHeight="1" x14ac:dyDescent="0.35">
      <c r="B67" s="188" t="s">
        <v>504</v>
      </c>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row>
    <row r="68" spans="2:27" ht="20.100000000000001" customHeight="1" x14ac:dyDescent="0.35">
      <c r="B68" s="188" t="s">
        <v>505</v>
      </c>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row>
    <row r="69" spans="2:27" ht="30" customHeight="1" x14ac:dyDescent="0.35">
      <c r="B69" s="188" t="s">
        <v>506</v>
      </c>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row>
    <row r="70" spans="2:27" ht="30" customHeight="1" x14ac:dyDescent="0.35">
      <c r="B70" s="188" t="s">
        <v>507</v>
      </c>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row>
    <row r="71" spans="2:27" ht="30" customHeight="1" x14ac:dyDescent="0.35">
      <c r="B71" s="188" t="s">
        <v>411</v>
      </c>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row>
    <row r="72" spans="2:27" ht="15" customHeight="1" x14ac:dyDescent="0.35">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2:27" ht="25.35" customHeight="1" x14ac:dyDescent="0.35">
      <c r="B73" s="219" t="s">
        <v>412</v>
      </c>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row>
    <row r="74" spans="2:27" ht="60" customHeight="1" x14ac:dyDescent="0.35">
      <c r="B74" s="188" t="s">
        <v>508</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row>
    <row r="75" spans="2:27" ht="60" customHeight="1" x14ac:dyDescent="0.35">
      <c r="B75" s="188" t="s">
        <v>509</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row>
    <row r="76" spans="2:27" ht="60" customHeight="1" x14ac:dyDescent="0.35">
      <c r="B76" s="188" t="s">
        <v>510</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row>
    <row r="77" spans="2:27" ht="30" customHeight="1" x14ac:dyDescent="0.35">
      <c r="B77" s="188" t="s">
        <v>511</v>
      </c>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row>
    <row r="78" spans="2:27" ht="15" customHeight="1" x14ac:dyDescent="0.3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2:27" ht="25.35" customHeight="1" x14ac:dyDescent="0.35">
      <c r="B79" s="219" t="s">
        <v>420</v>
      </c>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row>
    <row r="80" spans="2:27" ht="20.100000000000001" customHeight="1" x14ac:dyDescent="0.35">
      <c r="B80" s="188" t="s">
        <v>512</v>
      </c>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row>
    <row r="81" spans="2:27" ht="20.100000000000001" customHeight="1" x14ac:dyDescent="0.35">
      <c r="B81" s="188" t="s">
        <v>513</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row>
    <row r="82" spans="2:27" ht="20.100000000000001" customHeight="1" x14ac:dyDescent="0.35">
      <c r="B82" s="188" t="s">
        <v>514</v>
      </c>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row>
    <row r="83" spans="2:27" ht="30" customHeight="1" x14ac:dyDescent="0.35">
      <c r="B83" s="188" t="s">
        <v>515</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row>
    <row r="84" spans="2:27" ht="30" customHeight="1" x14ac:dyDescent="0.35">
      <c r="B84" s="188" t="s">
        <v>516</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row>
    <row r="85" spans="2:27" ht="20.100000000000001" customHeight="1" x14ac:dyDescent="0.35">
      <c r="B85" s="188" t="s">
        <v>517</v>
      </c>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row>
    <row r="86" spans="2:27" ht="20.100000000000001" customHeight="1" x14ac:dyDescent="0.35">
      <c r="B86" s="188" t="s">
        <v>518</v>
      </c>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row>
    <row r="87" spans="2:27" ht="20.100000000000001" customHeight="1" x14ac:dyDescent="0.35">
      <c r="B87" s="188" t="s">
        <v>519</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row>
    <row r="88" spans="2:27" ht="20.100000000000001" customHeight="1" x14ac:dyDescent="0.35">
      <c r="B88" s="188" t="s">
        <v>520</v>
      </c>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row>
    <row r="89" spans="2:27" ht="20.100000000000001" customHeight="1" x14ac:dyDescent="0.35">
      <c r="B89" s="188" t="s">
        <v>521</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row>
    <row r="90" spans="2:27" ht="20.100000000000001" customHeight="1" x14ac:dyDescent="0.35">
      <c r="B90" s="188" t="s">
        <v>522</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row>
    <row r="91" spans="2:27" ht="20.100000000000001" customHeight="1" x14ac:dyDescent="0.35">
      <c r="B91" s="188" t="s">
        <v>523</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15" customHeight="1" x14ac:dyDescent="0.35">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2:27" ht="25.35" customHeight="1" x14ac:dyDescent="0.35">
      <c r="B93" s="219" t="s">
        <v>431</v>
      </c>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row>
    <row r="94" spans="2:27" ht="20.100000000000001" customHeight="1" x14ac:dyDescent="0.35">
      <c r="B94" s="250" t="str">
        <f>Μέτρα!B7</f>
        <v>Υψηλής ποιότητας υπηρεσίες και υποδομές δημόσιων συγκοινωνιών για τοπικές λεωφορειακές γραμμές</v>
      </c>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row>
    <row r="95" spans="2:27" ht="20.100000000000001" customHeight="1" x14ac:dyDescent="0.35">
      <c r="B95" s="250" t="str">
        <f>Μέτρα!B14</f>
        <v>Υψηλής ποιότητας συνδέσεις υπεραστικών δημοσιών συγκοινωνιών</v>
      </c>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row>
    <row r="96" spans="2:27" ht="20.100000000000001" customHeight="1" x14ac:dyDescent="0.35">
      <c r="B96" s="250" t="str">
        <f>Μέτρα!B60</f>
        <v xml:space="preserve">Υψηλής ποιότητας πολυτροπικές συνδέσεις </v>
      </c>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row>
    <row r="97" spans="2:35" ht="20.100000000000001" customHeight="1" x14ac:dyDescent="0.35">
      <c r="B97" s="250" t="str">
        <f>Μέτρα!B17</f>
        <v>Ευρεία διαθεσιμότητα πληροφόρησης για τη βιώσιμη κινητικότητα σε προσβάσιμη μορφή</v>
      </c>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row>
    <row r="98" spans="2:35" ht="20.100000000000001" customHeight="1" x14ac:dyDescent="0.35">
      <c r="B98" s="250" t="str">
        <f>Μέτρα!B73</f>
        <v>Διαχείριση χώρου παρά το κράσπεδο για τις αστικές εμπορευματικές μεταφορές</v>
      </c>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row>
    <row r="99" spans="2:35" ht="15" customHeight="1" thickBot="1" x14ac:dyDescent="0.4">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row>
    <row r="100" spans="2:35" ht="30" customHeight="1" thickBot="1" x14ac:dyDescent="0.4">
      <c r="B100" s="184" t="s">
        <v>381</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6"/>
    </row>
    <row r="101" spans="2:35" ht="25.35" customHeight="1" x14ac:dyDescent="0.35">
      <c r="B101" s="218" t="s">
        <v>432</v>
      </c>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01" t="str">
        <f>Σύνοψη_Μέτρων!M10</f>
        <v>Υψηλό</v>
      </c>
      <c r="Y101" s="201"/>
      <c r="Z101" s="201"/>
      <c r="AA101" s="201"/>
      <c r="AB101" s="21"/>
      <c r="AC101" s="21"/>
      <c r="AD101" s="21"/>
      <c r="AE101" s="21"/>
      <c r="AF101" s="21"/>
      <c r="AG101" s="21"/>
      <c r="AH101" s="21"/>
      <c r="AI101" s="21"/>
    </row>
    <row r="102" spans="2:35" ht="30" customHeight="1" x14ac:dyDescent="0.35">
      <c r="B102" s="188" t="s">
        <v>524</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row>
    <row r="103" spans="2:35" ht="20.100000000000001" customHeight="1" x14ac:dyDescent="0.35">
      <c r="B103" s="188" t="s">
        <v>525</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row>
    <row r="104" spans="2:35" ht="20.100000000000001" customHeight="1" x14ac:dyDescent="0.35">
      <c r="B104" s="188" t="s">
        <v>526</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row>
    <row r="105" spans="2:35" ht="20.100000000000001" customHeight="1" x14ac:dyDescent="0.35">
      <c r="B105" s="188" t="s">
        <v>527</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row>
    <row r="106" spans="2:35" ht="20.100000000000001" customHeight="1" x14ac:dyDescent="0.35">
      <c r="B106" s="188" t="s">
        <v>528</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row>
    <row r="107" spans="2:35" ht="30" customHeight="1" x14ac:dyDescent="0.35">
      <c r="B107" s="188" t="s">
        <v>529</v>
      </c>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row>
    <row r="108" spans="2:35" ht="75" customHeight="1" x14ac:dyDescent="0.35">
      <c r="B108" s="188" t="s">
        <v>530</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row>
    <row r="109" spans="2:35" ht="15" customHeight="1" thickBot="1" x14ac:dyDescent="0.4">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2:35" ht="25.35" customHeight="1" x14ac:dyDescent="0.35">
      <c r="B110" s="214" t="s">
        <v>438</v>
      </c>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01" t="str">
        <f>Σύνοψη_Μέτρων!N10</f>
        <v>Υψηλό</v>
      </c>
      <c r="Y110" s="201"/>
      <c r="Z110" s="201"/>
      <c r="AA110" s="201"/>
    </row>
    <row r="111" spans="2:35" ht="45" customHeight="1" x14ac:dyDescent="0.35">
      <c r="B111" s="188" t="s">
        <v>531</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row>
    <row r="112" spans="2:35" ht="20.100000000000001" customHeight="1" x14ac:dyDescent="0.35">
      <c r="B112" s="188" t="s">
        <v>437</v>
      </c>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row>
    <row r="113" spans="2:27" ht="15" customHeight="1" thickBot="1" x14ac:dyDescent="0.4">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25.35" customHeight="1" x14ac:dyDescent="0.35">
      <c r="B114" s="214" t="s">
        <v>532</v>
      </c>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01" t="str">
        <f>Σύνοψη_Μέτρων!O10</f>
        <v>Υψηλό</v>
      </c>
      <c r="Y114" s="201"/>
      <c r="Z114" s="201"/>
      <c r="AA114" s="201"/>
    </row>
    <row r="115" spans="2:27" ht="45" customHeight="1" x14ac:dyDescent="0.35">
      <c r="B115" s="188" t="s">
        <v>533</v>
      </c>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row>
    <row r="116" spans="2:27" ht="20.100000000000001" customHeight="1" x14ac:dyDescent="0.35">
      <c r="B116" s="188" t="s">
        <v>534</v>
      </c>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row>
    <row r="117" spans="2:27" ht="15" customHeight="1" x14ac:dyDescent="0.35">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30" customHeight="1" x14ac:dyDescent="0.35">
      <c r="B118" s="221" t="s">
        <v>441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row>
    <row r="119" spans="2:27" ht="30" customHeight="1" x14ac:dyDescent="0.35">
      <c r="B119" s="188" t="s">
        <v>535</v>
      </c>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row>
    <row r="120" spans="2:27" ht="20.100000000000001" customHeight="1" x14ac:dyDescent="0.35">
      <c r="B120" s="188" t="s">
        <v>536</v>
      </c>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row>
    <row r="121" spans="2:27" ht="20.100000000000001" customHeight="1" x14ac:dyDescent="0.35">
      <c r="B121" s="188" t="s">
        <v>537</v>
      </c>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row>
    <row r="122" spans="2:27" ht="20.100000000000001" customHeight="1" x14ac:dyDescent="0.35">
      <c r="B122" s="188" t="s">
        <v>538</v>
      </c>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row>
    <row r="123" spans="2:27" ht="20.100000000000001" customHeight="1" x14ac:dyDescent="0.35">
      <c r="B123" s="188" t="s">
        <v>539</v>
      </c>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row>
    <row r="124" spans="2:27" ht="20.100000000000001" customHeight="1" x14ac:dyDescent="0.35">
      <c r="B124" s="188" t="s">
        <v>540</v>
      </c>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row>
    <row r="125" spans="2:27" ht="20.100000000000001" customHeight="1" x14ac:dyDescent="0.35">
      <c r="B125" s="188" t="s">
        <v>541</v>
      </c>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row>
    <row r="126" spans="2:27" ht="20.100000000000001" customHeight="1" x14ac:dyDescent="0.35">
      <c r="B126" s="188" t="s">
        <v>542</v>
      </c>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row>
    <row r="127" spans="2:27" ht="20.100000000000001" customHeight="1" x14ac:dyDescent="0.35">
      <c r="B127" s="188" t="s">
        <v>543</v>
      </c>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row>
    <row r="128" spans="2:27" ht="30" customHeight="1" x14ac:dyDescent="0.35">
      <c r="B128" s="188" t="s">
        <v>544</v>
      </c>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row>
    <row r="129" spans="2:27" ht="30" customHeight="1" x14ac:dyDescent="0.35">
      <c r="B129" s="188" t="s">
        <v>545</v>
      </c>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row>
    <row r="130" spans="2:27" ht="20.100000000000001" customHeight="1" x14ac:dyDescent="0.35">
      <c r="B130" s="188" t="s">
        <v>546</v>
      </c>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row>
    <row r="131" spans="2:27" ht="20.100000000000001" customHeight="1" x14ac:dyDescent="0.35">
      <c r="B131" s="188" t="s">
        <v>547</v>
      </c>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row>
    <row r="132" spans="2:27" ht="20.100000000000001" customHeight="1" x14ac:dyDescent="0.35">
      <c r="B132" s="188" t="s">
        <v>548</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row>
    <row r="133" spans="2:27" ht="20.100000000000001" customHeight="1" x14ac:dyDescent="0.35">
      <c r="B133" s="188" t="s">
        <v>549</v>
      </c>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row>
    <row r="134" spans="2:27" ht="20.100000000000001" customHeight="1" x14ac:dyDescent="0.35">
      <c r="B134" s="188" t="s">
        <v>550</v>
      </c>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row>
    <row r="135" spans="2:27" ht="30" customHeight="1" x14ac:dyDescent="0.35">
      <c r="B135" s="188" t="s">
        <v>551</v>
      </c>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row>
    <row r="136" spans="2:27" ht="20.100000000000001" customHeight="1" x14ac:dyDescent="0.35">
      <c r="B136" s="188" t="s">
        <v>552</v>
      </c>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row>
    <row r="137" spans="2:27" ht="20.100000000000001" customHeight="1" x14ac:dyDescent="0.35">
      <c r="B137" s="188" t="s">
        <v>553</v>
      </c>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row>
    <row r="138" spans="2:27" ht="30" customHeight="1" x14ac:dyDescent="0.35">
      <c r="B138" s="188" t="s">
        <v>554</v>
      </c>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row>
    <row r="139" spans="2:27" ht="20.100000000000001" customHeight="1" x14ac:dyDescent="0.35">
      <c r="B139" s="188" t="s">
        <v>555</v>
      </c>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row>
    <row r="140" spans="2:27" ht="20.100000000000001" customHeight="1" x14ac:dyDescent="0.35">
      <c r="B140" s="188" t="s">
        <v>556</v>
      </c>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row>
    <row r="141" spans="2:27" ht="30" customHeight="1" x14ac:dyDescent="0.35">
      <c r="B141" s="188" t="s">
        <v>557</v>
      </c>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row>
    <row r="142" spans="2:27" ht="30" customHeight="1" x14ac:dyDescent="0.35">
      <c r="B142" s="188" t="s">
        <v>558</v>
      </c>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row>
    <row r="143" spans="2:27" ht="20.100000000000001" customHeight="1" x14ac:dyDescent="0.35">
      <c r="B143" s="188" t="s">
        <v>559</v>
      </c>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row>
    <row r="144" spans="2:27" ht="30" customHeight="1" x14ac:dyDescent="0.35">
      <c r="B144" s="188" t="s">
        <v>560</v>
      </c>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row>
    <row r="145" spans="2:27" ht="30" customHeight="1" x14ac:dyDescent="0.35">
      <c r="B145" s="188" t="s">
        <v>561</v>
      </c>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row>
    <row r="146" spans="2:27" ht="20.100000000000001" customHeight="1" x14ac:dyDescent="0.35">
      <c r="B146" s="188" t="s">
        <v>562</v>
      </c>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row>
    <row r="147" spans="2:27" ht="20.100000000000001" customHeight="1" x14ac:dyDescent="0.35">
      <c r="B147" s="188" t="s">
        <v>563</v>
      </c>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row>
    <row r="148" spans="2:27" ht="20.100000000000001" customHeight="1" x14ac:dyDescent="0.35">
      <c r="B148" s="188" t="s">
        <v>564</v>
      </c>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row>
    <row r="149" spans="2:27" ht="20.100000000000001" customHeight="1" x14ac:dyDescent="0.35">
      <c r="B149" s="188" t="s">
        <v>565</v>
      </c>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row>
    <row r="150" spans="2:27" ht="20.100000000000001" customHeight="1" x14ac:dyDescent="0.35">
      <c r="B150" s="188" t="s">
        <v>566</v>
      </c>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row>
    <row r="151" spans="2:27" ht="20.100000000000001" customHeight="1" x14ac:dyDescent="0.35">
      <c r="B151" s="188" t="s">
        <v>567</v>
      </c>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row>
    <row r="152" spans="2:27" ht="20.100000000000001" customHeight="1" x14ac:dyDescent="0.35">
      <c r="B152" s="188" t="s">
        <v>568</v>
      </c>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row>
    <row r="153" spans="2:27" ht="30" customHeight="1" x14ac:dyDescent="0.35">
      <c r="B153" s="188" t="s">
        <v>569</v>
      </c>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row>
    <row r="154" spans="2:27" ht="30" customHeight="1" x14ac:dyDescent="0.35">
      <c r="B154" s="188" t="s">
        <v>570</v>
      </c>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row>
    <row r="155" spans="2:27" ht="30" customHeight="1" x14ac:dyDescent="0.35">
      <c r="B155" s="188" t="s">
        <v>571</v>
      </c>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row>
    <row r="156" spans="2:27" ht="20.100000000000001" customHeight="1" x14ac:dyDescent="0.35">
      <c r="B156" s="188" t="s">
        <v>572</v>
      </c>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row>
    <row r="157" spans="2:27" ht="20.100000000000001" customHeight="1" x14ac:dyDescent="0.35">
      <c r="B157" s="188" t="s">
        <v>573</v>
      </c>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row>
    <row r="158" spans="2:27" ht="20.100000000000001" customHeight="1" x14ac:dyDescent="0.35">
      <c r="B158" s="188" t="s">
        <v>574</v>
      </c>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row>
    <row r="159" spans="2:27" ht="20.100000000000001" customHeight="1" x14ac:dyDescent="0.35">
      <c r="B159" s="188" t="s">
        <v>575</v>
      </c>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row>
    <row r="160" spans="2:27" ht="20.100000000000001" customHeight="1" x14ac:dyDescent="0.35">
      <c r="B160" s="188" t="s">
        <v>576</v>
      </c>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row>
    <row r="161" spans="2:27" ht="20.100000000000001" customHeight="1" x14ac:dyDescent="0.35">
      <c r="B161" s="188" t="s">
        <v>577</v>
      </c>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row>
    <row r="162" spans="2:27" ht="30" customHeight="1" x14ac:dyDescent="0.35">
      <c r="B162" s="188" t="s">
        <v>578</v>
      </c>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row>
    <row r="163" spans="2:27" ht="20.100000000000001" customHeight="1" x14ac:dyDescent="0.35">
      <c r="B163" s="188" t="s">
        <v>579</v>
      </c>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row>
    <row r="164" spans="2:27" ht="20.100000000000001" customHeight="1" x14ac:dyDescent="0.35">
      <c r="B164" s="188" t="s">
        <v>580</v>
      </c>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row>
  </sheetData>
  <sheetProtection algorithmName="SHA-512" hashValue="pjjxTw1ul1ClwADwKWrLnZ/a3KVlx7kx3oLW1rza8XwH9imwCij/6R6dLzdD20+wpBzBChNI5n2EMIl/QkmSZg==" saltValue="C+93hPnexDN4ZL/RvLFwQg==" spinCount="100000" sheet="1" objects="1" scenarios="1"/>
  <dataConsolidate/>
  <mergeCells count="214">
    <mergeCell ref="B38:AA38"/>
    <mergeCell ref="B31:AA31"/>
    <mergeCell ref="B32:AA32"/>
    <mergeCell ref="B33:AA33"/>
    <mergeCell ref="B34:AA34"/>
    <mergeCell ref="B35:AA35"/>
    <mergeCell ref="B36:AA36"/>
    <mergeCell ref="B37:AA37"/>
    <mergeCell ref="B57:C64"/>
    <mergeCell ref="F59:AA59"/>
    <mergeCell ref="F60:AA60"/>
    <mergeCell ref="F61:AA61"/>
    <mergeCell ref="F62:AA62"/>
    <mergeCell ref="F63:AA63"/>
    <mergeCell ref="F57:AA57"/>
    <mergeCell ref="F58:AA58"/>
    <mergeCell ref="F49:AA49"/>
    <mergeCell ref="F50:AA50"/>
    <mergeCell ref="F51:AA51"/>
    <mergeCell ref="B39:C40"/>
    <mergeCell ref="D39:E39"/>
    <mergeCell ref="D40:E40"/>
    <mergeCell ref="B41:C48"/>
    <mergeCell ref="D48:E48"/>
    <mergeCell ref="AB51:AE51"/>
    <mergeCell ref="F52:AA52"/>
    <mergeCell ref="AB52:AE52"/>
    <mergeCell ref="F53:AA53"/>
    <mergeCell ref="AB53:AE53"/>
    <mergeCell ref="F54:AA54"/>
    <mergeCell ref="AB54:AE54"/>
    <mergeCell ref="F39:AA39"/>
    <mergeCell ref="F40:AA40"/>
    <mergeCell ref="F41:AA41"/>
    <mergeCell ref="F48:AA48"/>
    <mergeCell ref="F42:AA42"/>
    <mergeCell ref="F43:AA43"/>
    <mergeCell ref="F44:AA44"/>
    <mergeCell ref="F45:AA45"/>
    <mergeCell ref="F46:AA46"/>
    <mergeCell ref="F47:AA47"/>
    <mergeCell ref="D41:E47"/>
    <mergeCell ref="D49:E54"/>
    <mergeCell ref="B96:AA96"/>
    <mergeCell ref="B86:AA86"/>
    <mergeCell ref="B87:AA87"/>
    <mergeCell ref="B88:AA88"/>
    <mergeCell ref="B67:AA67"/>
    <mergeCell ref="B69:AA69"/>
    <mergeCell ref="B70:AA70"/>
    <mergeCell ref="B74:AA74"/>
    <mergeCell ref="B75:AA75"/>
    <mergeCell ref="B76:AA76"/>
    <mergeCell ref="B77:AA77"/>
    <mergeCell ref="B80:AA80"/>
    <mergeCell ref="B81:AA81"/>
    <mergeCell ref="B82:AA82"/>
    <mergeCell ref="B83:AA83"/>
    <mergeCell ref="F55:AA55"/>
    <mergeCell ref="F56:AA56"/>
    <mergeCell ref="F64:AA64"/>
    <mergeCell ref="D58:E64"/>
    <mergeCell ref="B49:C56"/>
    <mergeCell ref="D55:E56"/>
    <mergeCell ref="B98:AA98"/>
    <mergeCell ref="B111:AA111"/>
    <mergeCell ref="B112:AA112"/>
    <mergeCell ref="B23:G23"/>
    <mergeCell ref="H23:AA23"/>
    <mergeCell ref="B94:AA94"/>
    <mergeCell ref="B24:G24"/>
    <mergeCell ref="H24:AA24"/>
    <mergeCell ref="B25:G25"/>
    <mergeCell ref="H25:AA25"/>
    <mergeCell ref="B27:AA27"/>
    <mergeCell ref="B28:AA28"/>
    <mergeCell ref="B29:AA29"/>
    <mergeCell ref="B30:AA30"/>
    <mergeCell ref="B66:AA66"/>
    <mergeCell ref="B95:AA95"/>
    <mergeCell ref="B93:AA93"/>
    <mergeCell ref="B68:AA68"/>
    <mergeCell ref="B71:AA71"/>
    <mergeCell ref="B84:AA84"/>
    <mergeCell ref="B73:AA73"/>
    <mergeCell ref="B79:AA79"/>
    <mergeCell ref="B85:AA85"/>
    <mergeCell ref="D57:E57"/>
    <mergeCell ref="B17:AA17"/>
    <mergeCell ref="B18:AA18"/>
    <mergeCell ref="B19:G19"/>
    <mergeCell ref="H19:AA19"/>
    <mergeCell ref="B20:G20"/>
    <mergeCell ref="H20:AA20"/>
    <mergeCell ref="B21:G21"/>
    <mergeCell ref="H21:AA21"/>
    <mergeCell ref="B22:G22"/>
    <mergeCell ref="H22:AA22"/>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D13:G13"/>
    <mergeCell ref="J13:M13"/>
    <mergeCell ref="N13:O13"/>
    <mergeCell ref="P13:S13"/>
    <mergeCell ref="B7:N7"/>
    <mergeCell ref="O7:AA7"/>
    <mergeCell ref="H11:I11"/>
    <mergeCell ref="J11:K11"/>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X11:Y11"/>
    <mergeCell ref="Z11:AA11"/>
    <mergeCell ref="B1:G1"/>
    <mergeCell ref="H1:M1"/>
    <mergeCell ref="N1:S1"/>
    <mergeCell ref="T1:AA1"/>
    <mergeCell ref="B3:N3"/>
    <mergeCell ref="O3:AA3"/>
    <mergeCell ref="B4:N4"/>
    <mergeCell ref="O4:AA4"/>
    <mergeCell ref="B6:N6"/>
    <mergeCell ref="O6:AA6"/>
    <mergeCell ref="B115:AA115"/>
    <mergeCell ref="B116:AA116"/>
    <mergeCell ref="B119:AA119"/>
    <mergeCell ref="B120:AA120"/>
    <mergeCell ref="B121:AA121"/>
    <mergeCell ref="B89:AA89"/>
    <mergeCell ref="B90:AA90"/>
    <mergeCell ref="B91:AA91"/>
    <mergeCell ref="B102:AA102"/>
    <mergeCell ref="B103:AA103"/>
    <mergeCell ref="B118:AA118"/>
    <mergeCell ref="B100:AA100"/>
    <mergeCell ref="B101:W101"/>
    <mergeCell ref="X101:AA101"/>
    <mergeCell ref="B110:W110"/>
    <mergeCell ref="X110:AA110"/>
    <mergeCell ref="B114:W114"/>
    <mergeCell ref="X114:AA114"/>
    <mergeCell ref="B104:AA104"/>
    <mergeCell ref="B105:AA105"/>
    <mergeCell ref="B106:AA106"/>
    <mergeCell ref="B107:AA107"/>
    <mergeCell ref="B108:AA108"/>
    <mergeCell ref="B97:AA97"/>
    <mergeCell ref="B127:AA127"/>
    <mergeCell ref="B128:AA128"/>
    <mergeCell ref="B129:AA129"/>
    <mergeCell ref="B130:AA130"/>
    <mergeCell ref="B131:AA131"/>
    <mergeCell ref="B122:AA122"/>
    <mergeCell ref="B123:AA123"/>
    <mergeCell ref="B124:AA124"/>
    <mergeCell ref="B125:AA125"/>
    <mergeCell ref="B126:AA126"/>
    <mergeCell ref="B137:AA137"/>
    <mergeCell ref="B138:AA138"/>
    <mergeCell ref="B139:AA139"/>
    <mergeCell ref="B140:AA140"/>
    <mergeCell ref="B141:AA141"/>
    <mergeCell ref="B132:AA132"/>
    <mergeCell ref="B133:AA133"/>
    <mergeCell ref="B134:AA134"/>
    <mergeCell ref="B135:AA135"/>
    <mergeCell ref="B136:AA136"/>
    <mergeCell ref="B162:AA162"/>
    <mergeCell ref="B163:AA163"/>
    <mergeCell ref="B164:AA164"/>
    <mergeCell ref="B157:AA157"/>
    <mergeCell ref="B158:AA158"/>
    <mergeCell ref="B160:AA160"/>
    <mergeCell ref="B159:AA159"/>
    <mergeCell ref="B161:AA161"/>
    <mergeCell ref="B152:AA152"/>
    <mergeCell ref="B153:AA153"/>
    <mergeCell ref="B154:AA154"/>
    <mergeCell ref="B156:AA156"/>
    <mergeCell ref="B155:AA155"/>
    <mergeCell ref="B147:AA147"/>
    <mergeCell ref="B148:AA148"/>
    <mergeCell ref="B149:AA149"/>
    <mergeCell ref="B151:AA151"/>
    <mergeCell ref="B150:AA150"/>
    <mergeCell ref="B142:AA142"/>
    <mergeCell ref="B143:AA143"/>
    <mergeCell ref="B144:AA144"/>
    <mergeCell ref="B145:AA145"/>
    <mergeCell ref="B146:AA146"/>
  </mergeCells>
  <conditionalFormatting sqref="B10:AA11">
    <cfRule type="expression" dxfId="413" priority="16" stopIfTrue="1">
      <formula>B$11=" "</formula>
    </cfRule>
    <cfRule type="expression" dxfId="412" priority="17">
      <formula>B$11="Partial"</formula>
    </cfRule>
    <cfRule type="expression" dxfId="411" priority="18">
      <formula>B$11="Strong"</formula>
    </cfRule>
  </conditionalFormatting>
  <conditionalFormatting sqref="X101">
    <cfRule type="expression" dxfId="410" priority="11" stopIfTrue="1">
      <formula>X101="Υψηλό"</formula>
    </cfRule>
    <cfRule type="expression" dxfId="409" priority="12">
      <formula>X101="Μέτριο έως Υψηλό"</formula>
    </cfRule>
    <cfRule type="expression" dxfId="408" priority="13">
      <formula>X101="Μέτριο"</formula>
    </cfRule>
    <cfRule type="expression" dxfId="407" priority="14">
      <formula>X101="Χαμηλό έως Μέτριο"</formula>
    </cfRule>
    <cfRule type="expression" dxfId="406" priority="15" stopIfTrue="1">
      <formula>X101="Χαμηλό"</formula>
    </cfRule>
  </conditionalFormatting>
  <conditionalFormatting sqref="X110">
    <cfRule type="expression" dxfId="405" priority="6" stopIfTrue="1">
      <formula>X110="Υψηλό"</formula>
    </cfRule>
    <cfRule type="expression" dxfId="404" priority="7">
      <formula>X110="Μέτριο έως Υψηλό"</formula>
    </cfRule>
    <cfRule type="expression" dxfId="403" priority="8">
      <formula>X110="Μέτριο"</formula>
    </cfRule>
    <cfRule type="expression" dxfId="402" priority="9">
      <formula>X110="Χαμηλό έως Μέτριο"</formula>
    </cfRule>
    <cfRule type="expression" dxfId="401" priority="10" stopIfTrue="1">
      <formula>X110="Χαμηλό"</formula>
    </cfRule>
  </conditionalFormatting>
  <conditionalFormatting sqref="X114">
    <cfRule type="expression" dxfId="400" priority="1" stopIfTrue="1">
      <formula>X114="Υψηλό"</formula>
    </cfRule>
    <cfRule type="expression" dxfId="399" priority="2">
      <formula>X114="Μέτριο έως Υψηλό"</formula>
    </cfRule>
    <cfRule type="expression" dxfId="398" priority="3">
      <formula>X114="Μέτριο"</formula>
    </cfRule>
    <cfRule type="expression" dxfId="397" priority="4">
      <formula>X114="Χαμηλό έως Μέτριο"</formula>
    </cfRule>
    <cfRule type="expression" dxfId="396" priority="5" stopIfTrue="1">
      <formula>X114="Χαμηλό"</formula>
    </cfRule>
  </conditionalFormatting>
  <conditionalFormatting sqref="AB101:AI101">
    <cfRule type="colorScale" priority="37">
      <colorScale>
        <cfvo type="min"/>
        <cfvo type="percentile" val="50"/>
        <cfvo type="max"/>
        <color rgb="FFF8696B"/>
        <color rgb="FFFFEB84"/>
        <color rgb="FF63BE7B"/>
      </colorScale>
    </cfRule>
  </conditionalFormatting>
  <hyperlinks>
    <hyperlink ref="B122" r:id="rId1" display="https://www.vtpi.org/railben.pdf" xr:uid="{3278A0B9-E5BD-574E-9442-D241BCAAC0E7}"/>
    <hyperlink ref="B155" r:id="rId2" display="https://doi.org/https:/doi.org/10.3141/2034-06" xr:uid="{57320272-FF2B-B744-AC75-A4699C7BE107}"/>
    <hyperlink ref="B163" r:id="rId3" display="https://www.itf-oecd.org/policy/enhanced-signalling" xr:uid="{95381F0A-0593-954E-B9BB-079AD72805A9}"/>
    <hyperlink ref="B164" r:id="rId4" display="https://www.itf-oecd.org/policy/bus-rapid-transit-network" xr:uid="{7F9E396C-E856-7F46-844F-3F83DE5695ED}"/>
    <hyperlink ref="B94:AA94" location="ΥΔΛ!A1" display="ΥΔΛ!A1" xr:uid="{D663EFBB-DC58-B649-8B36-4A7C81DEA654}"/>
    <hyperlink ref="B95:AA95" location="ΣΥΔ!A1" display="ΣΥΔ!A1" xr:uid="{4BE8C8E4-3359-1944-BF73-02A613BB6EDE}"/>
    <hyperlink ref="B96:AA96" location="ΠΣΥ!A1" display="ΠΣΥ!A1" xr:uid="{F74D8B80-0410-C140-8073-62DB5CFA06E1}"/>
    <hyperlink ref="B97:AA97" location="ΔΠΚ!A1" display="ΔΠΚ!A1" xr:uid="{BC4AF808-F848-A149-8ED9-9F49206D702B}"/>
    <hyperlink ref="B98:AA98" location="ΔΧΚ!A1" display="ΔΧΚ!A1" xr:uid="{5F920759-D1DD-E046-9405-CE201D221304}"/>
    <hyperlink ref="V15:AA15" location="ΥΥΣ!B100" display="Αξιολόγηση μέτρου" xr:uid="{03895117-0DBF-9148-B584-40E305162ECB}"/>
    <hyperlink ref="H15" location="Measure_Template!B10" display="Summary" xr:uid="{665D7336-5888-9B4C-AEBD-20D36EFA9978}"/>
    <hyperlink ref="H15:N15" location="ΥΥΣ!B17" display="Οδηγός αναγνώστη" xr:uid="{AD962DFD-928D-7E44-9FFF-03968C07BAE1}"/>
    <hyperlink ref="O15" location="Measure_Template!B10" display="Summary" xr:uid="{F0DF2A36-7B13-694D-A2A9-6E45A0A62356}"/>
    <hyperlink ref="O15:U15" location="ΥΥΣ!B27" display="Συνοπτικά στοιχεία" xr:uid="{B4B9B79A-6578-2A42-B54C-DA5E954D0EBB}"/>
    <hyperlink ref="N1" location="Overview_Measures!A1" display="Go back to Overview" xr:uid="{C972F74D-3053-D049-9D88-425F715E400E}"/>
    <hyperlink ref="B1" location="Instructions!A1" display="Go back to Instructions" xr:uid="{5AE06B88-4160-F74A-B173-5016F4825269}"/>
    <hyperlink ref="H1" location="Measures!A1" display="Go back to Measures List" xr:uid="{71B11AEB-BEE9-3148-88E9-AE7B8677DDCF}"/>
    <hyperlink ref="T1" location="Filter_multiple_criteria!A1" display="Go back to Multiple Criteria Filter" xr:uid="{9DB10E3A-2471-BB44-959C-D13FBD6D4302}"/>
    <hyperlink ref="B1:G1" location="Αρχική_Σελίδα!A1" display="Επιστροφή στην Αρχική σελίδα" xr:uid="{2574A30B-0538-7946-8537-A7D46A6A290E}"/>
    <hyperlink ref="T1:AA1" location="Φίλτρο_Επιλογής_Μέτρων!A1" display="Μετάβαση στο Φίλτρο Επιλογής Μέτρων" xr:uid="{C42A20F9-C097-EC41-B5F2-53FF562DB6DC}"/>
    <hyperlink ref="H1:M1" location="Μέτρα!A1" display="Μετάβαση στα Μέτρα" xr:uid="{D2A788C0-5565-1941-8C86-17BC21BDAACC}"/>
    <hyperlink ref="N1:S1" location="Σύνοψη_Μέτρων!A1" display="Μετάβαση στην Σύνοψη Μέτρων" xr:uid="{FBA13E94-5016-F042-A6D6-CB4DF3F66891}"/>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D7E8-7997-5D4A-91F9-0C97D86D5C1D}">
  <sheetPr codeName="Sheet10">
    <tabColor rgb="FF7030A0"/>
  </sheetPr>
  <dimension ref="A1:AJ143"/>
  <sheetViews>
    <sheetView showGridLines="0" topLeftCell="B6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Σύνοψη_Μέτρων!B14</f>
        <v>Υψηλής ποιότητας συνδέσεις υπεραστικών δημοσιών συγκοινωνιών</v>
      </c>
      <c r="C4" s="177"/>
      <c r="D4" s="177"/>
      <c r="E4" s="177"/>
      <c r="F4" s="177"/>
      <c r="G4" s="177"/>
      <c r="H4" s="177"/>
      <c r="I4" s="177"/>
      <c r="J4" s="177"/>
      <c r="K4" s="177"/>
      <c r="L4" s="177"/>
      <c r="M4" s="177"/>
      <c r="N4" s="177"/>
      <c r="O4" s="178" t="str">
        <f>Σύνοψη_Μέτρων!K14</f>
        <v>Υποδομές</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Σύνοψη_Μέτρων!L14</f>
        <v>Επιβατικές μεταφορές</v>
      </c>
      <c r="C7" s="208"/>
      <c r="D7" s="208"/>
      <c r="E7" s="208"/>
      <c r="F7" s="208"/>
      <c r="G7" s="208"/>
      <c r="H7" s="208"/>
      <c r="I7" s="208"/>
      <c r="J7" s="208"/>
      <c r="K7" s="208"/>
      <c r="L7" s="208"/>
      <c r="M7" s="208"/>
      <c r="N7" s="209"/>
      <c r="O7" s="181" t="s">
        <v>373</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5"/>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Σύνοψη_Μέτρων!P14</f>
        <v>Ισχυρή</v>
      </c>
      <c r="C11" s="183"/>
      <c r="D11" s="182" t="str">
        <f>Σύνοψη_Μέτρων!Q14</f>
        <v>Μερική</v>
      </c>
      <c r="E11" s="183"/>
      <c r="F11" s="182" t="str">
        <f>Σύνοψη_Μέτρων!R14</f>
        <v>Ισχυρή</v>
      </c>
      <c r="G11" s="183"/>
      <c r="H11" s="182" t="str">
        <f>Σύνοψη_Μέτρων!S14</f>
        <v xml:space="preserve"> </v>
      </c>
      <c r="I11" s="183"/>
      <c r="J11" s="182" t="str">
        <f>Σύνοψη_Μέτρων!T14</f>
        <v>Μερική</v>
      </c>
      <c r="K11" s="183"/>
      <c r="L11" s="182" t="str">
        <f>Σύνοψη_Μέτρων!U14</f>
        <v>Ισχυρή</v>
      </c>
      <c r="M11" s="183"/>
      <c r="N11" s="182" t="str">
        <f>Σύνοψη_Μέτρων!V14</f>
        <v xml:space="preserve"> </v>
      </c>
      <c r="O11" s="183"/>
      <c r="P11" s="182" t="str">
        <f>Σύνοψη_Μέτρων!W14</f>
        <v xml:space="preserve"> </v>
      </c>
      <c r="Q11" s="183"/>
      <c r="R11" s="182" t="str">
        <f>Σύνοψη_Μέτρων!X14</f>
        <v xml:space="preserve"> </v>
      </c>
      <c r="S11" s="183"/>
      <c r="T11" s="182" t="str">
        <f>Σύνοψη_Μέτρων!Y14</f>
        <v>Ισχυρή</v>
      </c>
      <c r="U11" s="183"/>
      <c r="V11" s="182" t="str">
        <f>Σύνοψη_Μέτρων!Z14</f>
        <v>Ισχυρή</v>
      </c>
      <c r="W11" s="183"/>
      <c r="X11" s="182" t="str">
        <f>Σύνοψη_Μέτρων!AA14</f>
        <v>Μερική</v>
      </c>
      <c r="Y11" s="183"/>
      <c r="Z11" s="182" t="str">
        <f>Σύνοψη_Μέτρων!AB14</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20.100000000000001" customHeight="1" x14ac:dyDescent="0.35">
      <c r="B20" s="188" t="s">
        <v>166</v>
      </c>
      <c r="C20" s="188"/>
      <c r="D20" s="188"/>
      <c r="E20" s="188"/>
      <c r="F20" s="188"/>
      <c r="G20" s="188"/>
      <c r="H20" s="188" t="s">
        <v>364</v>
      </c>
      <c r="I20" s="188"/>
      <c r="J20" s="188"/>
      <c r="K20" s="188"/>
      <c r="L20" s="188"/>
      <c r="M20" s="188"/>
      <c r="N20" s="188"/>
      <c r="O20" s="188"/>
      <c r="P20" s="188"/>
      <c r="Q20" s="188"/>
      <c r="R20" s="188"/>
      <c r="S20" s="188"/>
      <c r="T20" s="188"/>
      <c r="U20" s="188"/>
      <c r="V20" s="188"/>
      <c r="W20" s="188"/>
      <c r="X20" s="188"/>
      <c r="Y20" s="188"/>
      <c r="Z20" s="188"/>
      <c r="AA20" s="188"/>
    </row>
    <row r="21" spans="2:27" ht="20.100000000000001" customHeight="1" x14ac:dyDescent="0.35">
      <c r="B21" s="188" t="s">
        <v>167</v>
      </c>
      <c r="C21" s="188"/>
      <c r="D21" s="188"/>
      <c r="E21" s="188"/>
      <c r="F21" s="188"/>
      <c r="G21" s="188"/>
      <c r="H21" s="188" t="s">
        <v>364</v>
      </c>
      <c r="I21" s="188"/>
      <c r="J21" s="188"/>
      <c r="K21" s="188"/>
      <c r="L21" s="188"/>
      <c r="M21" s="188"/>
      <c r="N21" s="188"/>
      <c r="O21" s="188"/>
      <c r="P21" s="188"/>
      <c r="Q21" s="188"/>
      <c r="R21" s="188"/>
      <c r="S21" s="188"/>
      <c r="T21" s="188"/>
      <c r="U21" s="188"/>
      <c r="V21" s="188"/>
      <c r="W21" s="188"/>
      <c r="X21" s="188"/>
      <c r="Y21" s="188"/>
      <c r="Z21" s="188"/>
      <c r="AA21" s="188"/>
    </row>
    <row r="22" spans="2:27" ht="20.100000000000001" customHeight="1" x14ac:dyDescent="0.35">
      <c r="B22" s="188" t="s">
        <v>168</v>
      </c>
      <c r="C22" s="188"/>
      <c r="D22" s="188"/>
      <c r="E22" s="188"/>
      <c r="F22" s="188"/>
      <c r="G22" s="188"/>
      <c r="H22" s="188" t="s">
        <v>364</v>
      </c>
      <c r="I22" s="188"/>
      <c r="J22" s="188"/>
      <c r="K22" s="188"/>
      <c r="L22" s="188"/>
      <c r="M22" s="188"/>
      <c r="N22" s="188"/>
      <c r="O22" s="188"/>
      <c r="P22" s="188"/>
      <c r="Q22" s="188"/>
      <c r="R22" s="188"/>
      <c r="S22" s="188"/>
      <c r="T22" s="188"/>
      <c r="U22" s="188"/>
      <c r="V22" s="188"/>
      <c r="W22" s="188"/>
      <c r="X22" s="188"/>
      <c r="Y22" s="188"/>
      <c r="Z22" s="188"/>
      <c r="AA22" s="188"/>
    </row>
    <row r="23" spans="2:27" ht="20.100000000000001" customHeight="1" x14ac:dyDescent="0.35">
      <c r="B23" s="188" t="s">
        <v>169</v>
      </c>
      <c r="C23" s="188"/>
      <c r="D23" s="188"/>
      <c r="E23" s="188"/>
      <c r="F23" s="188"/>
      <c r="G23" s="188"/>
      <c r="H23" s="188" t="s">
        <v>364</v>
      </c>
      <c r="I23" s="188"/>
      <c r="J23" s="188"/>
      <c r="K23" s="188"/>
      <c r="L23" s="188"/>
      <c r="M23" s="188"/>
      <c r="N23" s="188"/>
      <c r="O23" s="188"/>
      <c r="P23" s="188"/>
      <c r="Q23" s="188"/>
      <c r="R23" s="188"/>
      <c r="S23" s="188"/>
      <c r="T23" s="188"/>
      <c r="U23" s="188"/>
      <c r="V23" s="188"/>
      <c r="W23" s="188"/>
      <c r="X23" s="188"/>
      <c r="Y23" s="188"/>
      <c r="Z23" s="188"/>
      <c r="AA23" s="188"/>
    </row>
    <row r="24" spans="2:27" ht="45" customHeight="1" x14ac:dyDescent="0.35">
      <c r="B24" s="188" t="s">
        <v>170</v>
      </c>
      <c r="C24" s="188"/>
      <c r="D24" s="188"/>
      <c r="E24" s="188"/>
      <c r="F24" s="188"/>
      <c r="G24" s="188"/>
      <c r="H24" s="188" t="s">
        <v>581</v>
      </c>
      <c r="I24" s="188"/>
      <c r="J24" s="188"/>
      <c r="K24" s="188"/>
      <c r="L24" s="188"/>
      <c r="M24" s="188"/>
      <c r="N24" s="188"/>
      <c r="O24" s="188"/>
      <c r="P24" s="188"/>
      <c r="Q24" s="188"/>
      <c r="R24" s="188"/>
      <c r="S24" s="188"/>
      <c r="T24" s="188"/>
      <c r="U24" s="188"/>
      <c r="V24" s="188"/>
      <c r="W24" s="188"/>
      <c r="X24" s="188"/>
      <c r="Y24" s="188"/>
      <c r="Z24" s="188"/>
      <c r="AA24" s="188"/>
    </row>
    <row r="25" spans="2:27" ht="20.100000000000001" customHeight="1" x14ac:dyDescent="0.35">
      <c r="B25" s="188" t="s">
        <v>387</v>
      </c>
      <c r="C25" s="188"/>
      <c r="D25" s="188"/>
      <c r="E25" s="188"/>
      <c r="F25" s="188"/>
      <c r="G25" s="188"/>
      <c r="H25" s="188" t="s">
        <v>364</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60" customHeight="1" x14ac:dyDescent="0.35">
      <c r="B29" s="216" t="s">
        <v>582</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75" customHeight="1" x14ac:dyDescent="0.35">
      <c r="B30" s="188" t="s">
        <v>583</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2:27" ht="45" customHeight="1" x14ac:dyDescent="0.35">
      <c r="B31" s="216" t="s">
        <v>584</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45" customHeight="1" x14ac:dyDescent="0.35">
      <c r="B32" s="216" t="s">
        <v>585</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45" customHeight="1" thickBot="1" x14ac:dyDescent="0.4">
      <c r="B33" s="216" t="s">
        <v>586</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row>
    <row r="34" spans="2:31" ht="30" customHeight="1" thickBot="1" x14ac:dyDescent="0.4">
      <c r="B34" s="261" t="s">
        <v>587</v>
      </c>
      <c r="C34" s="261"/>
      <c r="D34" s="253" t="s">
        <v>394</v>
      </c>
      <c r="E34" s="254"/>
      <c r="F34" s="216" t="s">
        <v>588</v>
      </c>
      <c r="G34" s="216"/>
      <c r="H34" s="216"/>
      <c r="I34" s="216"/>
      <c r="J34" s="216"/>
      <c r="K34" s="216"/>
      <c r="L34" s="216"/>
      <c r="M34" s="216"/>
      <c r="N34" s="216"/>
      <c r="O34" s="216"/>
      <c r="P34" s="216"/>
      <c r="Q34" s="216"/>
      <c r="R34" s="216"/>
      <c r="S34" s="216"/>
      <c r="T34" s="216"/>
      <c r="U34" s="216"/>
      <c r="V34" s="216"/>
      <c r="W34" s="216"/>
      <c r="X34" s="216"/>
      <c r="Y34" s="216"/>
      <c r="Z34" s="216"/>
      <c r="AA34" s="216"/>
    </row>
    <row r="35" spans="2:31" ht="180" customHeight="1" thickBot="1" x14ac:dyDescent="0.4">
      <c r="B35" s="263"/>
      <c r="C35" s="263"/>
      <c r="D35" s="260" t="s">
        <v>396</v>
      </c>
      <c r="E35" s="260"/>
      <c r="F35" s="216" t="s">
        <v>589</v>
      </c>
      <c r="G35" s="216"/>
      <c r="H35" s="216"/>
      <c r="I35" s="216"/>
      <c r="J35" s="216"/>
      <c r="K35" s="216"/>
      <c r="L35" s="216"/>
      <c r="M35" s="216"/>
      <c r="N35" s="216"/>
      <c r="O35" s="216"/>
      <c r="P35" s="216"/>
      <c r="Q35" s="216"/>
      <c r="R35" s="216"/>
      <c r="S35" s="216"/>
      <c r="T35" s="216"/>
      <c r="U35" s="216"/>
      <c r="V35" s="216"/>
      <c r="W35" s="216"/>
      <c r="X35" s="216"/>
      <c r="Y35" s="216"/>
      <c r="Z35" s="216"/>
      <c r="AA35" s="216"/>
      <c r="AB35" s="86"/>
      <c r="AC35" s="86"/>
      <c r="AD35" s="86"/>
      <c r="AE35" s="86"/>
    </row>
    <row r="36" spans="2:31" ht="30" customHeight="1" thickBot="1" x14ac:dyDescent="0.4">
      <c r="B36" s="264" t="s">
        <v>48</v>
      </c>
      <c r="C36" s="264"/>
      <c r="D36" s="241" t="s">
        <v>399</v>
      </c>
      <c r="E36" s="242"/>
      <c r="F36" s="216" t="s">
        <v>590</v>
      </c>
      <c r="G36" s="216"/>
      <c r="H36" s="216"/>
      <c r="I36" s="216"/>
      <c r="J36" s="216"/>
      <c r="K36" s="216"/>
      <c r="L36" s="216"/>
      <c r="M36" s="216"/>
      <c r="N36" s="216"/>
      <c r="O36" s="216"/>
      <c r="P36" s="216"/>
      <c r="Q36" s="216"/>
      <c r="R36" s="216"/>
      <c r="S36" s="216"/>
      <c r="T36" s="216"/>
      <c r="U36" s="216"/>
      <c r="V36" s="216"/>
      <c r="W36" s="216"/>
      <c r="X36" s="216"/>
      <c r="Y36" s="216"/>
      <c r="Z36" s="216"/>
      <c r="AA36" s="216"/>
    </row>
    <row r="37" spans="2:31" ht="90" customHeight="1" thickBot="1" x14ac:dyDescent="0.4">
      <c r="B37" s="265"/>
      <c r="C37" s="265"/>
      <c r="D37" s="267" t="s">
        <v>396</v>
      </c>
      <c r="E37" s="267"/>
      <c r="F37" s="216" t="s">
        <v>591</v>
      </c>
      <c r="G37" s="216"/>
      <c r="H37" s="216"/>
      <c r="I37" s="216"/>
      <c r="J37" s="216"/>
      <c r="K37" s="216"/>
      <c r="L37" s="216"/>
      <c r="M37" s="216"/>
      <c r="N37" s="216"/>
      <c r="O37" s="216"/>
      <c r="P37" s="216"/>
      <c r="Q37" s="216"/>
      <c r="R37" s="216"/>
      <c r="S37" s="216"/>
      <c r="T37" s="216"/>
      <c r="U37" s="216"/>
      <c r="V37" s="216"/>
      <c r="W37" s="216"/>
      <c r="X37" s="216"/>
      <c r="Y37" s="216"/>
      <c r="Z37" s="216"/>
      <c r="AA37" s="216"/>
      <c r="AB37" s="86"/>
      <c r="AC37" s="86"/>
      <c r="AD37" s="86"/>
      <c r="AE37" s="86"/>
    </row>
    <row r="38" spans="2:31" ht="20.100000000000001" customHeight="1" thickBot="1" x14ac:dyDescent="0.4">
      <c r="B38" s="265"/>
      <c r="C38" s="265"/>
      <c r="D38" s="267"/>
      <c r="E38" s="267"/>
      <c r="F38" s="216" t="s">
        <v>592</v>
      </c>
      <c r="G38" s="216"/>
      <c r="H38" s="216"/>
      <c r="I38" s="216"/>
      <c r="J38" s="216"/>
      <c r="K38" s="216"/>
      <c r="L38" s="216"/>
      <c r="M38" s="216"/>
      <c r="N38" s="216"/>
      <c r="O38" s="216"/>
      <c r="P38" s="216"/>
      <c r="Q38" s="216"/>
      <c r="R38" s="216"/>
      <c r="S38" s="216"/>
      <c r="T38" s="216"/>
      <c r="U38" s="216"/>
      <c r="V38" s="216"/>
      <c r="W38" s="216"/>
      <c r="X38" s="216"/>
      <c r="Y38" s="216"/>
      <c r="Z38" s="216"/>
      <c r="AA38" s="216"/>
      <c r="AB38" s="86"/>
      <c r="AC38" s="86"/>
      <c r="AD38" s="86"/>
      <c r="AE38" s="86"/>
    </row>
    <row r="39" spans="2:31" ht="20.100000000000001" customHeight="1" thickBot="1" x14ac:dyDescent="0.4">
      <c r="B39" s="265"/>
      <c r="C39" s="265"/>
      <c r="D39" s="267"/>
      <c r="E39" s="267"/>
      <c r="F39" s="216" t="s">
        <v>593</v>
      </c>
      <c r="G39" s="216"/>
      <c r="H39" s="216"/>
      <c r="I39" s="216"/>
      <c r="J39" s="216"/>
      <c r="K39" s="216"/>
      <c r="L39" s="216"/>
      <c r="M39" s="216"/>
      <c r="N39" s="216"/>
      <c r="O39" s="216"/>
      <c r="P39" s="216"/>
      <c r="Q39" s="216"/>
      <c r="R39" s="216"/>
      <c r="S39" s="216"/>
      <c r="T39" s="216"/>
      <c r="U39" s="216"/>
      <c r="V39" s="216"/>
      <c r="W39" s="216"/>
      <c r="X39" s="216"/>
      <c r="Y39" s="216"/>
      <c r="Z39" s="216"/>
      <c r="AA39" s="216"/>
      <c r="AB39" s="86"/>
      <c r="AC39" s="86"/>
      <c r="AD39" s="86"/>
      <c r="AE39" s="86"/>
    </row>
    <row r="40" spans="2:31" ht="20.100000000000001" customHeight="1" thickBot="1" x14ac:dyDescent="0.4">
      <c r="B40" s="265"/>
      <c r="C40" s="265"/>
      <c r="D40" s="267"/>
      <c r="E40" s="267"/>
      <c r="F40" s="216" t="s">
        <v>594</v>
      </c>
      <c r="G40" s="216"/>
      <c r="H40" s="216"/>
      <c r="I40" s="216"/>
      <c r="J40" s="216"/>
      <c r="K40" s="216"/>
      <c r="L40" s="216"/>
      <c r="M40" s="216"/>
      <c r="N40" s="216"/>
      <c r="O40" s="216"/>
      <c r="P40" s="216"/>
      <c r="Q40" s="216"/>
      <c r="R40" s="216"/>
      <c r="S40" s="216"/>
      <c r="T40" s="216"/>
      <c r="U40" s="216"/>
      <c r="V40" s="216"/>
      <c r="W40" s="216"/>
      <c r="X40" s="216"/>
      <c r="Y40" s="216"/>
      <c r="Z40" s="216"/>
      <c r="AA40" s="216"/>
      <c r="AB40" s="86"/>
      <c r="AC40" s="86"/>
      <c r="AD40" s="86"/>
      <c r="AE40" s="86"/>
    </row>
    <row r="41" spans="2:31" ht="30" customHeight="1" thickBot="1" x14ac:dyDescent="0.4">
      <c r="B41" s="265"/>
      <c r="C41" s="265"/>
      <c r="D41" s="267"/>
      <c r="E41" s="267"/>
      <c r="F41" s="216" t="s">
        <v>595</v>
      </c>
      <c r="G41" s="216"/>
      <c r="H41" s="216"/>
      <c r="I41" s="216"/>
      <c r="J41" s="216"/>
      <c r="K41" s="216"/>
      <c r="L41" s="216"/>
      <c r="M41" s="216"/>
      <c r="N41" s="216"/>
      <c r="O41" s="216"/>
      <c r="P41" s="216"/>
      <c r="Q41" s="216"/>
      <c r="R41" s="216"/>
      <c r="S41" s="216"/>
      <c r="T41" s="216"/>
      <c r="U41" s="216"/>
      <c r="V41" s="216"/>
      <c r="W41" s="216"/>
      <c r="X41" s="216"/>
      <c r="Y41" s="216"/>
      <c r="Z41" s="216"/>
      <c r="AA41" s="216"/>
      <c r="AB41" s="86"/>
      <c r="AC41" s="86"/>
      <c r="AD41" s="86"/>
      <c r="AE41" s="86"/>
    </row>
    <row r="42" spans="2:31" ht="30" customHeight="1" thickBot="1" x14ac:dyDescent="0.4">
      <c r="B42" s="265"/>
      <c r="C42" s="265"/>
      <c r="D42" s="267"/>
      <c r="E42" s="267"/>
      <c r="F42" s="216" t="s">
        <v>596</v>
      </c>
      <c r="G42" s="216"/>
      <c r="H42" s="216"/>
      <c r="I42" s="216"/>
      <c r="J42" s="216"/>
      <c r="K42" s="216"/>
      <c r="L42" s="216"/>
      <c r="M42" s="216"/>
      <c r="N42" s="216"/>
      <c r="O42" s="216"/>
      <c r="P42" s="216"/>
      <c r="Q42" s="216"/>
      <c r="R42" s="216"/>
      <c r="S42" s="216"/>
      <c r="T42" s="216"/>
      <c r="U42" s="216"/>
      <c r="V42" s="216"/>
      <c r="W42" s="216"/>
      <c r="X42" s="216"/>
      <c r="Y42" s="216"/>
      <c r="Z42" s="216"/>
      <c r="AA42" s="216"/>
      <c r="AB42" s="86"/>
      <c r="AC42" s="86"/>
      <c r="AD42" s="86"/>
      <c r="AE42" s="86"/>
    </row>
    <row r="43" spans="2:31" ht="45" customHeight="1" thickBot="1" x14ac:dyDescent="0.4">
      <c r="B43" s="265"/>
      <c r="C43" s="265"/>
      <c r="D43" s="267"/>
      <c r="E43" s="267"/>
      <c r="F43" s="216" t="s">
        <v>597</v>
      </c>
      <c r="G43" s="216"/>
      <c r="H43" s="216"/>
      <c r="I43" s="216"/>
      <c r="J43" s="216"/>
      <c r="K43" s="216"/>
      <c r="L43" s="216"/>
      <c r="M43" s="216"/>
      <c r="N43" s="216"/>
      <c r="O43" s="216"/>
      <c r="P43" s="216"/>
      <c r="Q43" s="216"/>
      <c r="R43" s="216"/>
      <c r="S43" s="216"/>
      <c r="T43" s="216"/>
      <c r="U43" s="216"/>
      <c r="V43" s="216"/>
      <c r="W43" s="216"/>
      <c r="X43" s="216"/>
      <c r="Y43" s="216"/>
      <c r="Z43" s="216"/>
      <c r="AA43" s="216"/>
      <c r="AB43" s="86"/>
      <c r="AC43" s="86"/>
      <c r="AD43" s="86"/>
      <c r="AE43" s="86"/>
    </row>
    <row r="44" spans="2:31" ht="30" customHeight="1" thickBot="1" x14ac:dyDescent="0.4">
      <c r="B44" s="266"/>
      <c r="C44" s="266"/>
      <c r="D44" s="267"/>
      <c r="E44" s="267"/>
      <c r="F44" s="216" t="s">
        <v>598</v>
      </c>
      <c r="G44" s="216"/>
      <c r="H44" s="216"/>
      <c r="I44" s="216"/>
      <c r="J44" s="216"/>
      <c r="K44" s="216"/>
      <c r="L44" s="216"/>
      <c r="M44" s="216"/>
      <c r="N44" s="216"/>
      <c r="O44" s="216"/>
      <c r="P44" s="216"/>
      <c r="Q44" s="216"/>
      <c r="R44" s="216"/>
      <c r="S44" s="216"/>
      <c r="T44" s="216"/>
      <c r="U44" s="216"/>
      <c r="V44" s="216"/>
      <c r="W44" s="216"/>
      <c r="X44" s="216"/>
      <c r="Y44" s="216"/>
      <c r="Z44" s="216"/>
      <c r="AA44" s="216"/>
      <c r="AB44" s="86"/>
      <c r="AC44" s="86"/>
      <c r="AD44" s="86"/>
      <c r="AE44" s="86"/>
    </row>
    <row r="45" spans="2:31" ht="30" customHeight="1" thickBot="1" x14ac:dyDescent="0.4">
      <c r="B45" s="261" t="s">
        <v>599</v>
      </c>
      <c r="C45" s="261"/>
      <c r="D45" s="260" t="s">
        <v>394</v>
      </c>
      <c r="E45" s="260"/>
      <c r="F45" s="216" t="s">
        <v>600</v>
      </c>
      <c r="G45" s="216"/>
      <c r="H45" s="216"/>
      <c r="I45" s="216"/>
      <c r="J45" s="216"/>
      <c r="K45" s="216"/>
      <c r="L45" s="216"/>
      <c r="M45" s="216"/>
      <c r="N45" s="216"/>
      <c r="O45" s="216"/>
      <c r="P45" s="216"/>
      <c r="Q45" s="216"/>
      <c r="R45" s="216"/>
      <c r="S45" s="216"/>
      <c r="T45" s="216"/>
      <c r="U45" s="216"/>
      <c r="V45" s="216"/>
      <c r="W45" s="216"/>
      <c r="X45" s="216"/>
      <c r="Y45" s="216"/>
      <c r="Z45" s="216"/>
      <c r="AA45" s="216"/>
    </row>
    <row r="46" spans="2:31" ht="105" customHeight="1" thickBot="1" x14ac:dyDescent="0.4">
      <c r="B46" s="262"/>
      <c r="C46" s="262"/>
      <c r="D46" s="260" t="s">
        <v>396</v>
      </c>
      <c r="E46" s="260"/>
      <c r="F46" s="216" t="s">
        <v>601</v>
      </c>
      <c r="G46" s="216"/>
      <c r="H46" s="216"/>
      <c r="I46" s="216"/>
      <c r="J46" s="216"/>
      <c r="K46" s="216"/>
      <c r="L46" s="216"/>
      <c r="M46" s="216"/>
      <c r="N46" s="216"/>
      <c r="O46" s="216"/>
      <c r="P46" s="216"/>
      <c r="Q46" s="216"/>
      <c r="R46" s="216"/>
      <c r="S46" s="216"/>
      <c r="T46" s="216"/>
      <c r="U46" s="216"/>
      <c r="V46" s="216"/>
      <c r="W46" s="216"/>
      <c r="X46" s="216"/>
      <c r="Y46" s="216"/>
      <c r="Z46" s="216"/>
      <c r="AA46" s="216"/>
      <c r="AB46" s="86"/>
      <c r="AC46" s="86"/>
      <c r="AD46" s="86"/>
      <c r="AE46" s="86"/>
    </row>
    <row r="47" spans="2:31" ht="45" customHeight="1" thickBot="1" x14ac:dyDescent="0.4">
      <c r="B47" s="262"/>
      <c r="C47" s="262"/>
      <c r="D47" s="260"/>
      <c r="E47" s="260"/>
      <c r="F47" s="216" t="s">
        <v>602</v>
      </c>
      <c r="G47" s="216"/>
      <c r="H47" s="216"/>
      <c r="I47" s="216"/>
      <c r="J47" s="216"/>
      <c r="K47" s="216"/>
      <c r="L47" s="216"/>
      <c r="M47" s="216"/>
      <c r="N47" s="216"/>
      <c r="O47" s="216"/>
      <c r="P47" s="216"/>
      <c r="Q47" s="216"/>
      <c r="R47" s="216"/>
      <c r="S47" s="216"/>
      <c r="T47" s="216"/>
      <c r="U47" s="216"/>
      <c r="V47" s="216"/>
      <c r="W47" s="216"/>
      <c r="X47" s="216"/>
      <c r="Y47" s="216"/>
      <c r="Z47" s="216"/>
      <c r="AA47" s="28"/>
      <c r="AB47" s="28"/>
      <c r="AC47" s="28"/>
      <c r="AD47" s="28"/>
      <c r="AE47" s="28"/>
    </row>
    <row r="48" spans="2:31" ht="165" customHeight="1" thickBot="1" x14ac:dyDescent="0.4">
      <c r="B48" s="263"/>
      <c r="C48" s="263"/>
      <c r="D48" s="260"/>
      <c r="E48" s="260"/>
      <c r="F48" s="216" t="s">
        <v>603</v>
      </c>
      <c r="G48" s="216"/>
      <c r="H48" s="216"/>
      <c r="I48" s="216"/>
      <c r="J48" s="216"/>
      <c r="K48" s="216"/>
      <c r="L48" s="216"/>
      <c r="M48" s="216"/>
      <c r="N48" s="216"/>
      <c r="O48" s="216"/>
      <c r="P48" s="216"/>
      <c r="Q48" s="216"/>
      <c r="R48" s="216"/>
      <c r="S48" s="216"/>
      <c r="T48" s="216"/>
      <c r="U48" s="216"/>
      <c r="V48" s="216"/>
      <c r="W48" s="216"/>
      <c r="X48" s="216"/>
      <c r="Y48" s="216"/>
      <c r="Z48" s="216"/>
      <c r="AA48" s="216"/>
      <c r="AB48" s="28"/>
      <c r="AC48" s="28"/>
      <c r="AD48" s="28"/>
      <c r="AE48" s="28"/>
    </row>
    <row r="49" spans="2:27" ht="15" customHeight="1" x14ac:dyDescent="0.3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2:27" ht="25.35" customHeight="1" x14ac:dyDescent="0.35">
      <c r="B50" s="219" t="s">
        <v>406</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45" customHeight="1" x14ac:dyDescent="0.35">
      <c r="B51" s="216" t="s">
        <v>604</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20.100000000000001" customHeight="1" x14ac:dyDescent="0.35">
      <c r="B52" s="216" t="s">
        <v>605</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30" customHeight="1" x14ac:dyDescent="0.35">
      <c r="B53" s="216" t="s">
        <v>606</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105" customHeight="1" x14ac:dyDescent="0.35">
      <c r="B54" s="216" t="s">
        <v>607</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45" customHeight="1" x14ac:dyDescent="0.35">
      <c r="B55" s="216" t="s">
        <v>608</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row>
    <row r="56" spans="2:27" ht="30" customHeight="1" x14ac:dyDescent="0.35">
      <c r="B56" s="188" t="s">
        <v>411</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row>
    <row r="57" spans="2:27" ht="15" customHeight="1" x14ac:dyDescent="0.3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2:27" ht="25.35" customHeight="1" x14ac:dyDescent="0.35">
      <c r="B58" s="219" t="s">
        <v>412</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row>
    <row r="59" spans="2:27" ht="90" customHeight="1" x14ac:dyDescent="0.35">
      <c r="B59" s="216" t="s">
        <v>609</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row>
    <row r="60" spans="2:27" ht="30" customHeight="1" x14ac:dyDescent="0.35">
      <c r="B60" s="216" t="s">
        <v>610</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row>
    <row r="61" spans="2:27" ht="75" customHeight="1" x14ac:dyDescent="0.35">
      <c r="B61" s="216" t="s">
        <v>611</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row>
    <row r="62" spans="2:27" ht="45" customHeight="1" x14ac:dyDescent="0.35">
      <c r="B62" s="216" t="s">
        <v>612</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row>
    <row r="63" spans="2:27" ht="75" customHeight="1" x14ac:dyDescent="0.35">
      <c r="B63" s="216" t="s">
        <v>613</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row>
    <row r="64" spans="2:27" ht="75" customHeight="1" x14ac:dyDescent="0.35">
      <c r="B64" s="216" t="s">
        <v>614</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row>
    <row r="65" spans="2:27" ht="30" customHeight="1" x14ac:dyDescent="0.35">
      <c r="B65" s="216" t="s">
        <v>615</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row>
    <row r="66" spans="2:27" ht="15" customHeight="1" x14ac:dyDescent="0.3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row>
    <row r="67" spans="2:27" ht="25.35" customHeight="1" x14ac:dyDescent="0.35">
      <c r="B67" s="219" t="s">
        <v>420</v>
      </c>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row>
    <row r="68" spans="2:27" ht="20.100000000000001" customHeight="1" x14ac:dyDescent="0.35">
      <c r="B68" s="216" t="s">
        <v>616</v>
      </c>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row>
    <row r="69" spans="2:27" ht="20.100000000000001" customHeight="1" x14ac:dyDescent="0.35">
      <c r="B69" s="216" t="s">
        <v>617</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row>
    <row r="70" spans="2:27" ht="20.100000000000001" customHeight="1" x14ac:dyDescent="0.35">
      <c r="B70" s="216" t="s">
        <v>423</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row>
    <row r="71" spans="2:27" ht="30" customHeight="1" x14ac:dyDescent="0.35">
      <c r="B71" s="216" t="s">
        <v>618</v>
      </c>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row>
    <row r="72" spans="2:27" ht="20.100000000000001" customHeight="1" x14ac:dyDescent="0.35">
      <c r="B72" s="216" t="s">
        <v>619</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row>
    <row r="73" spans="2:27" ht="30" customHeight="1" x14ac:dyDescent="0.35">
      <c r="B73" s="216" t="s">
        <v>620</v>
      </c>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row>
    <row r="74" spans="2:27" ht="20.100000000000001" customHeight="1" x14ac:dyDescent="0.35">
      <c r="B74" s="216" t="s">
        <v>621</v>
      </c>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row>
    <row r="75" spans="2:27" ht="20.100000000000001" customHeight="1" x14ac:dyDescent="0.35">
      <c r="B75" s="216" t="s">
        <v>622</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row>
    <row r="76" spans="2:27" ht="15" customHeight="1" x14ac:dyDescent="0.3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row>
    <row r="77" spans="2:27" ht="25.35" customHeight="1" x14ac:dyDescent="0.35">
      <c r="B77" s="219" t="s">
        <v>431</v>
      </c>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row>
    <row r="78" spans="2:27" ht="20.100000000000001" customHeight="1" x14ac:dyDescent="0.35">
      <c r="B78" s="250" t="str">
        <f>Μέτρα!B7</f>
        <v>Υψηλής ποιότητας υπηρεσίες και υποδομές δημόσιων συγκοινωνιών για τοπικές λεωφορειακές γραμμές</v>
      </c>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row>
    <row r="79" spans="2:27" ht="20.100000000000001" customHeight="1" x14ac:dyDescent="0.35">
      <c r="B79" s="250" t="str">
        <f>Μέτρα!B10</f>
        <v xml:space="preserve">Υψηλής ποιότητας υποδομές για συστήματα δημόσιων συγκοινωνιών υψηλής χωρητικότητας </v>
      </c>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row>
    <row r="80" spans="2:27" ht="20.100000000000001" customHeight="1" x14ac:dyDescent="0.35">
      <c r="B80" s="250" t="str">
        <f>Μέτρα!B60</f>
        <v xml:space="preserve">Υψηλής ποιότητας πολυτροπικές συνδέσεις </v>
      </c>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row>
    <row r="81" spans="2:35" ht="20.100000000000001" customHeight="1" x14ac:dyDescent="0.35">
      <c r="B81" s="250" t="str">
        <f>Μέτρα!B17</f>
        <v>Ευρεία διαθεσιμότητα πληροφόρησης για τη βιώσιμη κινητικότητα σε προσβάσιμη μορφή</v>
      </c>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row>
    <row r="82" spans="2:35" ht="20.100000000000001" customHeight="1" x14ac:dyDescent="0.35">
      <c r="B82" s="250" t="str">
        <f>Μέτρα!B24</f>
        <v xml:space="preserve">Κίνητρα για την αύξηση της πλήρωσης των επιβατικών οχημάτων </v>
      </c>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row>
    <row r="83" spans="2:35" ht="20.100000000000001" customHeight="1" x14ac:dyDescent="0.35">
      <c r="B83" s="250" t="str">
        <f>Μέτρα!B50</f>
        <v>Πράσινες δημόσιες συμβάσεις</v>
      </c>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row>
    <row r="84" spans="2:35" ht="15" customHeight="1" thickBot="1" x14ac:dyDescent="0.4">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row>
    <row r="85" spans="2:35" ht="30" customHeight="1" thickBot="1" x14ac:dyDescent="0.4">
      <c r="B85" s="184" t="s">
        <v>381</v>
      </c>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6"/>
    </row>
    <row r="86" spans="2:35" ht="25.35" customHeight="1" x14ac:dyDescent="0.35">
      <c r="B86" s="218" t="s">
        <v>432</v>
      </c>
      <c r="C86" s="218"/>
      <c r="D86" s="218"/>
      <c r="E86" s="218"/>
      <c r="F86" s="218"/>
      <c r="G86" s="218"/>
      <c r="H86" s="218"/>
      <c r="I86" s="218"/>
      <c r="J86" s="218"/>
      <c r="K86" s="218"/>
      <c r="L86" s="218"/>
      <c r="M86" s="218"/>
      <c r="N86" s="218"/>
      <c r="O86" s="218"/>
      <c r="P86" s="218"/>
      <c r="Q86" s="218"/>
      <c r="R86" s="218"/>
      <c r="S86" s="218"/>
      <c r="T86" s="218"/>
      <c r="U86" s="218"/>
      <c r="V86" s="218"/>
      <c r="W86" s="218"/>
      <c r="X86" s="201" t="str">
        <f>Σύνοψη_Μέτρων!M14</f>
        <v>Μέτριο έως Υψηλό</v>
      </c>
      <c r="Y86" s="201"/>
      <c r="Z86" s="201"/>
      <c r="AA86" s="201"/>
      <c r="AB86" s="21"/>
      <c r="AC86" s="21"/>
      <c r="AD86" s="21"/>
      <c r="AE86" s="21"/>
      <c r="AF86" s="21"/>
      <c r="AG86" s="21"/>
      <c r="AH86" s="21"/>
      <c r="AI86" s="21"/>
    </row>
    <row r="87" spans="2:35" s="33" customFormat="1" ht="120" customHeight="1" x14ac:dyDescent="0.35">
      <c r="B87" s="216" t="s">
        <v>623</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row>
    <row r="88" spans="2:35" ht="30" customHeight="1" x14ac:dyDescent="0.35">
      <c r="B88" s="216" t="s">
        <v>624</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row>
    <row r="89" spans="2:35" ht="15" customHeight="1" thickBot="1" x14ac:dyDescent="0.4">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row>
    <row r="90" spans="2:35" ht="25.35" customHeight="1" x14ac:dyDescent="0.35">
      <c r="B90" s="214" t="s">
        <v>625</v>
      </c>
      <c r="C90" s="214"/>
      <c r="D90" s="214"/>
      <c r="E90" s="214"/>
      <c r="F90" s="214"/>
      <c r="G90" s="214"/>
      <c r="H90" s="214"/>
      <c r="I90" s="214"/>
      <c r="J90" s="214"/>
      <c r="K90" s="214"/>
      <c r="L90" s="214"/>
      <c r="M90" s="214"/>
      <c r="N90" s="214"/>
      <c r="O90" s="214"/>
      <c r="P90" s="214"/>
      <c r="Q90" s="214"/>
      <c r="R90" s="214"/>
      <c r="S90" s="214"/>
      <c r="T90" s="214"/>
      <c r="U90" s="214"/>
      <c r="V90" s="214"/>
      <c r="W90" s="214"/>
      <c r="X90" s="201" t="str">
        <f>Σύνοψη_Μέτρων!N14</f>
        <v>Μέτριο έως Υψηλό</v>
      </c>
      <c r="Y90" s="201"/>
      <c r="Z90" s="201"/>
      <c r="AA90" s="201"/>
    </row>
    <row r="91" spans="2:35" ht="45" customHeight="1" x14ac:dyDescent="0.35">
      <c r="B91" s="216" t="s">
        <v>626</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row>
    <row r="92" spans="2:35" ht="15" customHeight="1" thickBot="1" x14ac:dyDescent="0.4">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row>
    <row r="93" spans="2:35" ht="25.35" customHeight="1" x14ac:dyDescent="0.35">
      <c r="B93" s="214" t="s">
        <v>438</v>
      </c>
      <c r="C93" s="214"/>
      <c r="D93" s="214"/>
      <c r="E93" s="214"/>
      <c r="F93" s="214"/>
      <c r="G93" s="214"/>
      <c r="H93" s="214"/>
      <c r="I93" s="214"/>
      <c r="J93" s="214"/>
      <c r="K93" s="214"/>
      <c r="L93" s="214"/>
      <c r="M93" s="214"/>
      <c r="N93" s="214"/>
      <c r="O93" s="214"/>
      <c r="P93" s="214"/>
      <c r="Q93" s="214"/>
      <c r="R93" s="214"/>
      <c r="S93" s="214"/>
      <c r="T93" s="214"/>
      <c r="U93" s="214"/>
      <c r="V93" s="214"/>
      <c r="W93" s="214"/>
      <c r="X93" s="201" t="str">
        <f>Σύνοψη_Μέτρων!O14</f>
        <v>Υψηλό</v>
      </c>
      <c r="Y93" s="201"/>
      <c r="Z93" s="201"/>
      <c r="AA93" s="201"/>
    </row>
    <row r="94" spans="2:35" ht="30" customHeight="1" x14ac:dyDescent="0.35">
      <c r="B94" s="216" t="s">
        <v>627</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row>
    <row r="95" spans="2:35" ht="20.100000000000001" customHeight="1" x14ac:dyDescent="0.35">
      <c r="B95" s="216" t="s">
        <v>628</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row>
    <row r="96" spans="2:35" ht="15" customHeight="1" x14ac:dyDescent="0.3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row>
    <row r="97" spans="2:27" ht="30" customHeight="1" x14ac:dyDescent="0.35">
      <c r="B97" s="221" t="s">
        <v>441</v>
      </c>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row>
    <row r="98" spans="2:27" ht="20.100000000000001" customHeight="1" x14ac:dyDescent="0.35">
      <c r="B98" s="216" t="s">
        <v>629</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row>
    <row r="99" spans="2:27" ht="20.100000000000001" customHeight="1" x14ac:dyDescent="0.35">
      <c r="B99" s="216" t="s">
        <v>630</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row>
    <row r="100" spans="2:27" ht="30" customHeight="1" x14ac:dyDescent="0.35">
      <c r="B100" s="216" t="s">
        <v>631</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row>
    <row r="101" spans="2:27" ht="30" customHeight="1" x14ac:dyDescent="0.35">
      <c r="B101" s="216" t="s">
        <v>632</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row>
    <row r="102" spans="2:27" ht="30" customHeight="1" x14ac:dyDescent="0.35">
      <c r="B102" s="216" t="s">
        <v>633</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row>
    <row r="103" spans="2:27" ht="20.100000000000001" customHeight="1" x14ac:dyDescent="0.35">
      <c r="B103" s="216" t="s">
        <v>634</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row>
    <row r="104" spans="2:27" ht="20.100000000000001" customHeight="1" x14ac:dyDescent="0.35">
      <c r="B104" s="216" t="s">
        <v>635</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row>
    <row r="105" spans="2:27" ht="20.100000000000001" customHeight="1" x14ac:dyDescent="0.35">
      <c r="B105" s="216" t="s">
        <v>636</v>
      </c>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row>
    <row r="106" spans="2:27" ht="20.100000000000001" customHeight="1" x14ac:dyDescent="0.35">
      <c r="B106" s="216" t="s">
        <v>637</v>
      </c>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row>
    <row r="107" spans="2:27" ht="30" customHeight="1" x14ac:dyDescent="0.35">
      <c r="B107" s="216" t="s">
        <v>638</v>
      </c>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row>
    <row r="108" spans="2:27" ht="20.100000000000001" customHeight="1" x14ac:dyDescent="0.35">
      <c r="B108" s="216" t="s">
        <v>639</v>
      </c>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row>
    <row r="109" spans="2:27" ht="20.100000000000001" customHeight="1" x14ac:dyDescent="0.35">
      <c r="B109" s="216" t="s">
        <v>640</v>
      </c>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row>
    <row r="110" spans="2:27" ht="20.100000000000001" customHeight="1" x14ac:dyDescent="0.35">
      <c r="B110" s="216" t="s">
        <v>641</v>
      </c>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row>
    <row r="111" spans="2:27" ht="20.100000000000001" customHeight="1" x14ac:dyDescent="0.35">
      <c r="B111" s="216" t="s">
        <v>642</v>
      </c>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row>
    <row r="112" spans="2:27" ht="20.100000000000001" customHeight="1" x14ac:dyDescent="0.35">
      <c r="B112" s="216" t="s">
        <v>643</v>
      </c>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row>
    <row r="113" spans="2:27" ht="20.100000000000001" customHeight="1" x14ac:dyDescent="0.35">
      <c r="B113" s="216" t="s">
        <v>644</v>
      </c>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row>
    <row r="114" spans="2:27" ht="20.100000000000001" customHeight="1" x14ac:dyDescent="0.35">
      <c r="B114" s="216" t="s">
        <v>645</v>
      </c>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row>
    <row r="115" spans="2:27" ht="30" customHeight="1" x14ac:dyDescent="0.35">
      <c r="B115" s="216" t="s">
        <v>646</v>
      </c>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sheetData>
  <sheetProtection algorithmName="SHA-512" hashValue="U3xRfOKi3qpzCYSijwI+1aJph6aOS3+bZNaf3f3cab3eFDvSG1bshUFP6y1rC6eHq9CLFVq09FMzCj1curQBtA==" saltValue="9kJBrOhDeEZb38Ewz2OXdA==" spinCount="100000" sheet="1" objects="1" scenarios="1"/>
  <dataConsolidate/>
  <mergeCells count="158">
    <mergeCell ref="D13:G13"/>
    <mergeCell ref="J13:M13"/>
    <mergeCell ref="N13:O13"/>
    <mergeCell ref="P13:S13"/>
    <mergeCell ref="F45:AA45"/>
    <mergeCell ref="B45:C48"/>
    <mergeCell ref="B33:AA33"/>
    <mergeCell ref="B34:C35"/>
    <mergeCell ref="D34:E34"/>
    <mergeCell ref="D35:E35"/>
    <mergeCell ref="B36:C44"/>
    <mergeCell ref="D36:E36"/>
    <mergeCell ref="D37:E44"/>
    <mergeCell ref="D45:E45"/>
    <mergeCell ref="F37:AA37"/>
    <mergeCell ref="F35:AA35"/>
    <mergeCell ref="F38:AA38"/>
    <mergeCell ref="F39:AA39"/>
    <mergeCell ref="B29:AA29"/>
    <mergeCell ref="B30:AA30"/>
    <mergeCell ref="B31:AA31"/>
    <mergeCell ref="B32:AA32"/>
    <mergeCell ref="F34:AA34"/>
    <mergeCell ref="F36:AA36"/>
    <mergeCell ref="B98:AA98"/>
    <mergeCell ref="B99:AA99"/>
    <mergeCell ref="B100:AA100"/>
    <mergeCell ref="B101:AA101"/>
    <mergeCell ref="B102:AA102"/>
    <mergeCell ref="X90:AA90"/>
    <mergeCell ref="B112:AA112"/>
    <mergeCell ref="B113:AA113"/>
    <mergeCell ref="B79:AA79"/>
    <mergeCell ref="B80:AA80"/>
    <mergeCell ref="B81:AA81"/>
    <mergeCell ref="B82:AA82"/>
    <mergeCell ref="B83:AA83"/>
    <mergeCell ref="B87:AA87"/>
    <mergeCell ref="B88:AA88"/>
    <mergeCell ref="B91:AA91"/>
    <mergeCell ref="B97:AA97"/>
    <mergeCell ref="B86:W86"/>
    <mergeCell ref="X86:AA86"/>
    <mergeCell ref="B90:W90"/>
    <mergeCell ref="B95:AA95"/>
    <mergeCell ref="B94:AA94"/>
    <mergeCell ref="B93:W93"/>
    <mergeCell ref="X93:AA93"/>
    <mergeCell ref="B115:AA115"/>
    <mergeCell ref="B114:AA114"/>
    <mergeCell ref="B103:AA103"/>
    <mergeCell ref="B104:AA104"/>
    <mergeCell ref="B105:AA105"/>
    <mergeCell ref="B106:AA106"/>
    <mergeCell ref="B107:AA107"/>
    <mergeCell ref="B108:AA108"/>
    <mergeCell ref="B109:AA109"/>
    <mergeCell ref="B110:AA110"/>
    <mergeCell ref="B111:AA111"/>
    <mergeCell ref="B85:AA85"/>
    <mergeCell ref="B69:AA69"/>
    <mergeCell ref="B70:AA70"/>
    <mergeCell ref="B71:AA71"/>
    <mergeCell ref="B72:AA72"/>
    <mergeCell ref="B56:AA56"/>
    <mergeCell ref="F48:AA48"/>
    <mergeCell ref="B73:AA73"/>
    <mergeCell ref="B74:AA74"/>
    <mergeCell ref="B61:AA61"/>
    <mergeCell ref="B62:AA62"/>
    <mergeCell ref="B63:AA63"/>
    <mergeCell ref="B64:AA64"/>
    <mergeCell ref="B65:AA65"/>
    <mergeCell ref="B68:AA68"/>
    <mergeCell ref="B75:AA75"/>
    <mergeCell ref="B78:AA78"/>
    <mergeCell ref="D46:E48"/>
    <mergeCell ref="B50:AA50"/>
    <mergeCell ref="B58:AA58"/>
    <mergeCell ref="B67:AA67"/>
    <mergeCell ref="B77:AA77"/>
    <mergeCell ref="B55:AA55"/>
    <mergeCell ref="B54:AA54"/>
    <mergeCell ref="B59:AA59"/>
    <mergeCell ref="B60:AA60"/>
    <mergeCell ref="B51:AA51"/>
    <mergeCell ref="B53:AA53"/>
    <mergeCell ref="B52:AA52"/>
    <mergeCell ref="F40:AA40"/>
    <mergeCell ref="F41:AA41"/>
    <mergeCell ref="F42:AA42"/>
    <mergeCell ref="F43:AA43"/>
    <mergeCell ref="F44:AA44"/>
    <mergeCell ref="F46:AA46"/>
    <mergeCell ref="F47:Z47"/>
    <mergeCell ref="B24:G24"/>
    <mergeCell ref="H24:AA24"/>
    <mergeCell ref="B25:G25"/>
    <mergeCell ref="H25:AA25"/>
    <mergeCell ref="B27:AA27"/>
    <mergeCell ref="B28:AA28"/>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4:N4"/>
    <mergeCell ref="O4:AA4"/>
    <mergeCell ref="B6:N6"/>
    <mergeCell ref="O6:AA6"/>
    <mergeCell ref="B7:N7"/>
    <mergeCell ref="O7:AA7"/>
    <mergeCell ref="B1:G1"/>
    <mergeCell ref="H1:M1"/>
    <mergeCell ref="N1:S1"/>
    <mergeCell ref="T1:AA1"/>
    <mergeCell ref="B3:N3"/>
    <mergeCell ref="O3:AA3"/>
  </mergeCells>
  <conditionalFormatting sqref="B10:AA11">
    <cfRule type="expression" dxfId="395" priority="16" stopIfTrue="1">
      <formula>B$11=" "</formula>
    </cfRule>
    <cfRule type="expression" dxfId="394" priority="17">
      <formula>B$11="Partial"</formula>
    </cfRule>
    <cfRule type="expression" dxfId="393" priority="18">
      <formula>B$11="Strong"</formula>
    </cfRule>
  </conditionalFormatting>
  <conditionalFormatting sqref="X86">
    <cfRule type="expression" dxfId="392" priority="11" stopIfTrue="1">
      <formula>X86="Υψηλό"</formula>
    </cfRule>
    <cfRule type="expression" dxfId="391" priority="12">
      <formula>X86="Μέτριο έως Υψηλό"</formula>
    </cfRule>
    <cfRule type="expression" dxfId="390" priority="13">
      <formula>X86="Μέτριο"</formula>
    </cfRule>
    <cfRule type="expression" dxfId="389" priority="14">
      <formula>X86="Χαμηλό έως Μέτριο"</formula>
    </cfRule>
    <cfRule type="expression" dxfId="388" priority="15" stopIfTrue="1">
      <formula>X86="Χαμηλό"</formula>
    </cfRule>
  </conditionalFormatting>
  <conditionalFormatting sqref="X90">
    <cfRule type="expression" dxfId="387" priority="6" stopIfTrue="1">
      <formula>X90="Υψηλό"</formula>
    </cfRule>
    <cfRule type="expression" dxfId="386" priority="7">
      <formula>X90="Μέτριο έως Υψηλό"</formula>
    </cfRule>
    <cfRule type="expression" dxfId="385" priority="8">
      <formula>X90="Μέτριο"</formula>
    </cfRule>
    <cfRule type="expression" dxfId="384" priority="9">
      <formula>X90="Χαμηλό έως Μέτριο"</formula>
    </cfRule>
    <cfRule type="expression" dxfId="383" priority="10" stopIfTrue="1">
      <formula>X90="Χαμηλό"</formula>
    </cfRule>
  </conditionalFormatting>
  <conditionalFormatting sqref="X93">
    <cfRule type="expression" dxfId="382" priority="1" stopIfTrue="1">
      <formula>X93="Υψηλό"</formula>
    </cfRule>
    <cfRule type="expression" dxfId="381" priority="2">
      <formula>X93="Μέτριο έως Υψηλό"</formula>
    </cfRule>
    <cfRule type="expression" dxfId="380" priority="3">
      <formula>X93="Μέτριο"</formula>
    </cfRule>
    <cfRule type="expression" dxfId="379" priority="4">
      <formula>X93="Χαμηλό έως Μέτριο"</formula>
    </cfRule>
    <cfRule type="expression" dxfId="378" priority="5" stopIfTrue="1">
      <formula>X93="Χαμηλό"</formula>
    </cfRule>
  </conditionalFormatting>
  <conditionalFormatting sqref="AB86:AI86">
    <cfRule type="colorScale" priority="37">
      <colorScale>
        <cfvo type="min"/>
        <cfvo type="percentile" val="50"/>
        <cfvo type="max"/>
        <color rgb="FFF8696B"/>
        <color rgb="FFFFEB84"/>
        <color rgb="FF63BE7B"/>
      </colorScale>
    </cfRule>
  </conditionalFormatting>
  <hyperlinks>
    <hyperlink ref="B98" r:id="rId1" display="https://doi.org/https:/doi.org/10.1016/j.tra.2012.05.011" xr:uid="{A89BB52E-9940-084F-ADCC-74160B9E8976}"/>
    <hyperlink ref="B101" r:id="rId2" display="https://transport.ec.europa.eu/system/files/2016-09/2016-02-effects-implementation-regulation-1370-2007-public-pax-transport-services.pdf" xr:uid="{BA78EFFE-FB9C-F046-B10B-B46536B70406}"/>
    <hyperlink ref="B103" r:id="rId3" display="https://doi.org/10.1787/9789282102688-en" xr:uid="{BE44FD64-3745-1D4C-884B-FBF97B202D10}"/>
    <hyperlink ref="B104" r:id="rId4" display="https://doi.org/10.1787/5kg9mq4wlzkk-en" xr:uid="{67944A01-ADE9-8746-A85E-2D6BABFC7D33}"/>
    <hyperlink ref="B105" r:id="rId5" display="https://doi.org/10.1787/6dbf832a-en" xr:uid="{E56243A7-C49A-5A41-9341-0B607E387950}"/>
    <hyperlink ref="B108" r:id="rId6" display="https://www.itf-oecd.org/policy/demand-public-transport" xr:uid="{2324C5C3-01DA-6A41-BAEC-7046D674EF53}"/>
    <hyperlink ref="B109" r:id="rId7" display="https://doi.org/10.1787/3567dda4-en" xr:uid="{33AB52D8-251D-5645-8CC2-24569C592D5E}"/>
    <hyperlink ref="B114" r:id="rId8" display="https://www.vtpi.org/rmp.pdf" xr:uid="{79B6BCD2-FE18-0942-B0B8-981D1A5BE710}"/>
    <hyperlink ref="B78:AA78" location="ΥΔΛ!A1" display="ΥΔΛ!A1" xr:uid="{355A0EC9-0DEC-9149-A069-7632BC29073A}"/>
    <hyperlink ref="B79:AA79" location="ΥΥΣ!A1" display="ΥΥΣ!A1" xr:uid="{8599A62C-E18D-A942-AE80-E4ECFAB54FEA}"/>
    <hyperlink ref="B80:AA80" location="ΠΣΥ!A1" display="ΠΣΥ!A1" xr:uid="{4FA10DC6-65F1-A64F-9119-A2B430BEBF6C}"/>
    <hyperlink ref="B81:AA81" location="ΔΠΚ!A1" display="ΔΠΚ!A1" xr:uid="{1707C993-E878-6440-9745-3D2C14B1DC3D}"/>
    <hyperlink ref="B82:AA82" location="ΚΑΠ!A1" display="ΚΑΠ!A1" xr:uid="{7FFFBE57-4B1F-FF4F-9DCD-14EE034846F7}"/>
    <hyperlink ref="B83:AA83" location="ΠΔΣ!A1" display="ΠΔΣ!A1" xr:uid="{7F03267E-64CA-1A4F-B477-20FD7181A886}"/>
    <hyperlink ref="H15" location="Measure_Template!B10" display="Summary" xr:uid="{86139043-1C9D-4447-B308-58B0B3E794EF}"/>
    <hyperlink ref="H15:N15" location="ΣΥΔ!B17" display="Οδηγός αναγνώστη" xr:uid="{7D031CED-10F3-DA4D-98C3-90923F21A3DF}"/>
    <hyperlink ref="O15" location="Measure_Template!B10" display="Summary" xr:uid="{2D089A36-14F3-C545-8247-1A771515A37F}"/>
    <hyperlink ref="O15:U15" location="ΣΥΔ!B27" display="Συνοπτικά στοιχεία" xr:uid="{97E5DDE1-67A6-234A-B1A5-4134AAB7FE40}"/>
    <hyperlink ref="V15:AA15" location="ΣΥΔ!B85" display="Αξιολόγηση μέτρου" xr:uid="{CA4A8412-7C97-EA46-A14C-E3095B0302FB}"/>
    <hyperlink ref="N1" location="Overview_Measures!A1" display="Go back to Overview" xr:uid="{AC7CB5D0-DFC1-3944-897D-DD0A674855E0}"/>
    <hyperlink ref="B1" location="Instructions!A1" display="Go back to Instructions" xr:uid="{6A55DC34-233C-FB49-B4BC-E102EEFF973A}"/>
    <hyperlink ref="H1" location="Measures!A1" display="Go back to Measures List" xr:uid="{5794E19A-8A91-A649-AE0D-57556CD07934}"/>
    <hyperlink ref="T1" location="Filter_multiple_criteria!A1" display="Go back to Multiple Criteria Filter" xr:uid="{4EC125A0-661A-2040-98F2-A4A9D7161F82}"/>
    <hyperlink ref="B1:G1" location="Αρχική_Σελίδα!A1" display="Επιστροφή στην Αρχική σελίδα" xr:uid="{5156AF25-0C3D-5D4F-9E02-A96495198258}"/>
    <hyperlink ref="T1:AA1" location="Φίλτρο_Επιλογής_Μέτρων!A1" display="Μετάβαση στο Φίλτρο Επιλογής Μέτρων" xr:uid="{A93DC7D5-6728-A946-9629-A315646E3E32}"/>
    <hyperlink ref="H1:M1" location="Μέτρα!A1" display="Μετάβαση στα Μέτρα" xr:uid="{449A88B9-066E-5541-A18E-09B916C89F3C}"/>
    <hyperlink ref="N1:S1" location="Σύνοψη_Μέτρων!A1" display="Μετάβαση στην Σύνοψη Μέτρων" xr:uid="{789241F5-5607-C542-965E-64C0ABD140F1}"/>
  </hyperlinks>
  <pageMargins left="0.7" right="0.7" top="0.75" bottom="0.75" header="0.3" footer="0.3"/>
  <pageSetup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EAD9-FE1F-B549-9C2E-08DAD863EB8D}">
  <sheetPr codeName="Sheet11">
    <tabColor rgb="FF7030A0"/>
  </sheetPr>
  <dimension ref="A1:AJ135"/>
  <sheetViews>
    <sheetView showGridLines="0" zoomScaleNormal="100" workbookViewId="0"/>
  </sheetViews>
  <sheetFormatPr defaultColWidth="8.86328125" defaultRowHeight="11.65" x14ac:dyDescent="0.35"/>
  <cols>
    <col min="1" max="1" width="4.2656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Σύνοψη_Μέτρων!B17</f>
        <v>Ευρεία διαθεσιμότητα πληροφόρησης για τη βιώσιμη κινητικότητα σε προσβάσιμη μορφή</v>
      </c>
      <c r="C4" s="177"/>
      <c r="D4" s="177"/>
      <c r="E4" s="177"/>
      <c r="F4" s="177"/>
      <c r="G4" s="177"/>
      <c r="H4" s="177"/>
      <c r="I4" s="177"/>
      <c r="J4" s="177"/>
      <c r="K4" s="177"/>
      <c r="L4" s="177"/>
      <c r="M4" s="177"/>
      <c r="N4" s="177"/>
      <c r="O4" s="178" t="str">
        <f>Σύνοψη_Μέτρων!K17</f>
        <v>Εκπαίδευση &amp; Ευαισθητοποίηση</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Σύνοψη_Μέτρων!L17</f>
        <v>Επιβατικές μεταφορές</v>
      </c>
      <c r="C7" s="208"/>
      <c r="D7" s="208"/>
      <c r="E7" s="208"/>
      <c r="F7" s="208"/>
      <c r="G7" s="208"/>
      <c r="H7" s="208"/>
      <c r="I7" s="208"/>
      <c r="J7" s="208"/>
      <c r="K7" s="208"/>
      <c r="L7" s="208"/>
      <c r="M7" s="208"/>
      <c r="N7" s="209"/>
      <c r="O7" s="181" t="s">
        <v>647</v>
      </c>
      <c r="P7" s="268"/>
      <c r="Q7" s="268"/>
      <c r="R7" s="268"/>
      <c r="S7" s="268"/>
      <c r="T7" s="268"/>
      <c r="U7" s="268"/>
      <c r="V7" s="268"/>
      <c r="W7" s="268"/>
      <c r="X7" s="268"/>
      <c r="Y7" s="268"/>
      <c r="Z7" s="268"/>
      <c r="AA7" s="269"/>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5" hidden="1" customHeight="1" x14ac:dyDescent="0.35">
      <c r="B11" s="182" t="str">
        <f>Σύνοψη_Μέτρων!P17</f>
        <v>Ισχυρή</v>
      </c>
      <c r="C11" s="183"/>
      <c r="D11" s="182" t="str">
        <f>Σύνοψη_Μέτρων!Q17</f>
        <v>Ισχυρή</v>
      </c>
      <c r="E11" s="183"/>
      <c r="F11" s="182" t="str">
        <f>Σύνοψη_Μέτρων!R17</f>
        <v>Ισχυρή</v>
      </c>
      <c r="G11" s="183"/>
      <c r="H11" s="182" t="str">
        <f>Σύνοψη_Μέτρων!S17</f>
        <v xml:space="preserve"> </v>
      </c>
      <c r="I11" s="183"/>
      <c r="J11" s="182" t="str">
        <f>Σύνοψη_Μέτρων!T17</f>
        <v>Μερική</v>
      </c>
      <c r="K11" s="183"/>
      <c r="L11" s="182" t="str">
        <f>Σύνοψη_Μέτρων!U17</f>
        <v>Ισχυρή</v>
      </c>
      <c r="M11" s="183"/>
      <c r="N11" s="182" t="str">
        <f>Σύνοψη_Μέτρων!V17</f>
        <v>Ισχυρή</v>
      </c>
      <c r="O11" s="183"/>
      <c r="P11" s="182" t="str">
        <f>Σύνοψη_Μέτρων!W17</f>
        <v xml:space="preserve"> </v>
      </c>
      <c r="Q11" s="183"/>
      <c r="R11" s="182" t="str">
        <f>Σύνοψη_Μέτρων!X17</f>
        <v>Ισχυρή</v>
      </c>
      <c r="S11" s="183"/>
      <c r="T11" s="182" t="str">
        <f>Σύνοψη_Μέτρων!Y17</f>
        <v>Ισχυρή</v>
      </c>
      <c r="U11" s="183"/>
      <c r="V11" s="182" t="str">
        <f>Σύνοψη_Μέτρων!Z17</f>
        <v>Μερική</v>
      </c>
      <c r="W11" s="183"/>
      <c r="X11" s="182" t="str">
        <f>Σύνοψη_Μέτρων!AA17</f>
        <v>Ισχυρή</v>
      </c>
      <c r="Y11" s="183"/>
      <c r="Z11" s="182" t="str">
        <f>Σύνοψη_Μέτρων!AB17</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105" customHeight="1" x14ac:dyDescent="0.35">
      <c r="B20" s="188" t="s">
        <v>166</v>
      </c>
      <c r="C20" s="188"/>
      <c r="D20" s="188"/>
      <c r="E20" s="188"/>
      <c r="F20" s="188"/>
      <c r="G20" s="188"/>
      <c r="H20" s="188" t="s">
        <v>648</v>
      </c>
      <c r="I20" s="188"/>
      <c r="J20" s="188"/>
      <c r="K20" s="188"/>
      <c r="L20" s="188"/>
      <c r="M20" s="188"/>
      <c r="N20" s="188"/>
      <c r="O20" s="188"/>
      <c r="P20" s="188"/>
      <c r="Q20" s="188"/>
      <c r="R20" s="188"/>
      <c r="S20" s="188"/>
      <c r="T20" s="188"/>
      <c r="U20" s="188"/>
      <c r="V20" s="188"/>
      <c r="W20" s="188"/>
      <c r="X20" s="188"/>
      <c r="Y20" s="188"/>
      <c r="Z20" s="188"/>
      <c r="AA20" s="188"/>
    </row>
    <row r="21" spans="2:27" ht="105" customHeight="1" x14ac:dyDescent="0.35">
      <c r="B21" s="188" t="s">
        <v>167</v>
      </c>
      <c r="C21" s="188"/>
      <c r="D21" s="188"/>
      <c r="E21" s="188"/>
      <c r="F21" s="188"/>
      <c r="G21" s="188"/>
      <c r="H21" s="188" t="s">
        <v>648</v>
      </c>
      <c r="I21" s="188"/>
      <c r="J21" s="188"/>
      <c r="K21" s="188"/>
      <c r="L21" s="188"/>
      <c r="M21" s="188"/>
      <c r="N21" s="188"/>
      <c r="O21" s="188"/>
      <c r="P21" s="188"/>
      <c r="Q21" s="188"/>
      <c r="R21" s="188"/>
      <c r="S21" s="188"/>
      <c r="T21" s="188"/>
      <c r="U21" s="188"/>
      <c r="V21" s="188"/>
      <c r="W21" s="188"/>
      <c r="X21" s="188"/>
      <c r="Y21" s="188"/>
      <c r="Z21" s="188"/>
      <c r="AA21" s="188"/>
    </row>
    <row r="22" spans="2:27" ht="76.349999999999994" customHeight="1" x14ac:dyDescent="0.35">
      <c r="B22" s="188" t="s">
        <v>168</v>
      </c>
      <c r="C22" s="188"/>
      <c r="D22" s="188"/>
      <c r="E22" s="188"/>
      <c r="F22" s="188"/>
      <c r="G22" s="188"/>
      <c r="H22" s="188" t="s">
        <v>649</v>
      </c>
      <c r="I22" s="188"/>
      <c r="J22" s="188"/>
      <c r="K22" s="188"/>
      <c r="L22" s="188"/>
      <c r="M22" s="188"/>
      <c r="N22" s="188"/>
      <c r="O22" s="188"/>
      <c r="P22" s="188"/>
      <c r="Q22" s="188"/>
      <c r="R22" s="188"/>
      <c r="S22" s="188"/>
      <c r="T22" s="188"/>
      <c r="U22" s="188"/>
      <c r="V22" s="188"/>
      <c r="W22" s="188"/>
      <c r="X22" s="188"/>
      <c r="Y22" s="188"/>
      <c r="Z22" s="188"/>
      <c r="AA22" s="188"/>
    </row>
    <row r="23" spans="2:27" ht="75" customHeight="1" x14ac:dyDescent="0.35">
      <c r="B23" s="188" t="s">
        <v>169</v>
      </c>
      <c r="C23" s="188"/>
      <c r="D23" s="188"/>
      <c r="E23" s="188"/>
      <c r="F23" s="188"/>
      <c r="G23" s="188"/>
      <c r="H23" s="188" t="s">
        <v>649</v>
      </c>
      <c r="I23" s="188"/>
      <c r="J23" s="188"/>
      <c r="K23" s="188"/>
      <c r="L23" s="188"/>
      <c r="M23" s="188"/>
      <c r="N23" s="188"/>
      <c r="O23" s="188"/>
      <c r="P23" s="188"/>
      <c r="Q23" s="188"/>
      <c r="R23" s="188"/>
      <c r="S23" s="188"/>
      <c r="T23" s="188"/>
      <c r="U23" s="188"/>
      <c r="V23" s="188"/>
      <c r="W23" s="188"/>
      <c r="X23" s="188"/>
      <c r="Y23" s="188"/>
      <c r="Z23" s="188"/>
      <c r="AA23" s="188"/>
    </row>
    <row r="24" spans="2:27" ht="105" customHeight="1" x14ac:dyDescent="0.35">
      <c r="B24" s="188" t="s">
        <v>170</v>
      </c>
      <c r="C24" s="188"/>
      <c r="D24" s="188"/>
      <c r="E24" s="188"/>
      <c r="F24" s="188"/>
      <c r="G24" s="188"/>
      <c r="H24" s="188" t="s">
        <v>648</v>
      </c>
      <c r="I24" s="188"/>
      <c r="J24" s="188"/>
      <c r="K24" s="188"/>
      <c r="L24" s="188"/>
      <c r="M24" s="188"/>
      <c r="N24" s="188"/>
      <c r="O24" s="188"/>
      <c r="P24" s="188"/>
      <c r="Q24" s="188"/>
      <c r="R24" s="188"/>
      <c r="S24" s="188"/>
      <c r="T24" s="188"/>
      <c r="U24" s="188"/>
      <c r="V24" s="188"/>
      <c r="W24" s="188"/>
      <c r="X24" s="188"/>
      <c r="Y24" s="188"/>
      <c r="Z24" s="188"/>
      <c r="AA24" s="188"/>
    </row>
    <row r="25" spans="2:27" ht="105" customHeight="1" x14ac:dyDescent="0.35">
      <c r="B25" s="188" t="s">
        <v>387</v>
      </c>
      <c r="C25" s="188"/>
      <c r="D25" s="188"/>
      <c r="E25" s="188"/>
      <c r="F25" s="188"/>
      <c r="G25" s="188"/>
      <c r="H25" s="188" t="s">
        <v>648</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90" customHeight="1" x14ac:dyDescent="0.35">
      <c r="B29" s="216" t="s">
        <v>650</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75" customHeight="1" x14ac:dyDescent="0.35">
      <c r="B30" s="216" t="s">
        <v>651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90" customHeight="1" thickBot="1" x14ac:dyDescent="0.4">
      <c r="B31" s="216" t="s">
        <v>652</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30" customHeight="1" thickBot="1" x14ac:dyDescent="0.4">
      <c r="B32" s="271" t="s">
        <v>52</v>
      </c>
      <c r="C32" s="271"/>
      <c r="D32" s="260" t="s">
        <v>399</v>
      </c>
      <c r="E32" s="260"/>
      <c r="F32" s="216" t="s">
        <v>653</v>
      </c>
      <c r="G32" s="216"/>
      <c r="H32" s="216"/>
      <c r="I32" s="216"/>
      <c r="J32" s="216"/>
      <c r="K32" s="216"/>
      <c r="L32" s="216"/>
      <c r="M32" s="216"/>
      <c r="N32" s="216"/>
      <c r="O32" s="216"/>
      <c r="P32" s="216"/>
      <c r="Q32" s="216"/>
      <c r="R32" s="216"/>
      <c r="S32" s="216"/>
      <c r="T32" s="216"/>
      <c r="U32" s="216"/>
      <c r="V32" s="216"/>
      <c r="W32" s="216"/>
      <c r="X32" s="216"/>
      <c r="Y32" s="216"/>
      <c r="Z32" s="216"/>
      <c r="AA32" s="216"/>
    </row>
    <row r="33" spans="2:31" ht="120" customHeight="1" thickBot="1" x14ac:dyDescent="0.4">
      <c r="B33" s="271"/>
      <c r="C33" s="271"/>
      <c r="D33" s="260" t="s">
        <v>396</v>
      </c>
      <c r="E33" s="260"/>
      <c r="F33" s="216" t="s">
        <v>654</v>
      </c>
      <c r="G33" s="216"/>
      <c r="H33" s="216"/>
      <c r="I33" s="216"/>
      <c r="J33" s="216"/>
      <c r="K33" s="216"/>
      <c r="L33" s="216"/>
      <c r="M33" s="216"/>
      <c r="N33" s="216"/>
      <c r="O33" s="216"/>
      <c r="P33" s="216"/>
      <c r="Q33" s="216"/>
      <c r="R33" s="216"/>
      <c r="S33" s="216"/>
      <c r="T33" s="216"/>
      <c r="U33" s="216"/>
      <c r="V33" s="216"/>
      <c r="W33" s="216"/>
      <c r="X33" s="216"/>
      <c r="Y33" s="216"/>
      <c r="Z33" s="216"/>
      <c r="AA33" s="216"/>
      <c r="AB33" s="86"/>
      <c r="AC33" s="86"/>
      <c r="AD33" s="86"/>
      <c r="AE33" s="86"/>
    </row>
    <row r="34" spans="2:31" ht="30" customHeight="1" thickBot="1" x14ac:dyDescent="0.4">
      <c r="B34" s="272" t="s">
        <v>53</v>
      </c>
      <c r="C34" s="272"/>
      <c r="D34" s="267" t="s">
        <v>394</v>
      </c>
      <c r="E34" s="267"/>
      <c r="F34" s="216" t="s">
        <v>655</v>
      </c>
      <c r="G34" s="216"/>
      <c r="H34" s="216"/>
      <c r="I34" s="216"/>
      <c r="J34" s="216"/>
      <c r="K34" s="216"/>
      <c r="L34" s="216"/>
      <c r="M34" s="216"/>
      <c r="N34" s="216"/>
      <c r="O34" s="216"/>
      <c r="P34" s="216"/>
      <c r="Q34" s="216"/>
      <c r="R34" s="216"/>
      <c r="S34" s="216"/>
      <c r="T34" s="216"/>
      <c r="U34" s="216"/>
      <c r="V34" s="216"/>
      <c r="W34" s="216"/>
      <c r="X34" s="216"/>
      <c r="Y34" s="216"/>
      <c r="Z34" s="216"/>
      <c r="AA34" s="216"/>
    </row>
    <row r="35" spans="2:31" ht="120" customHeight="1" thickBot="1" x14ac:dyDescent="0.4">
      <c r="B35" s="272"/>
      <c r="C35" s="272"/>
      <c r="D35" s="267" t="s">
        <v>396</v>
      </c>
      <c r="E35" s="267"/>
      <c r="F35" s="216" t="s">
        <v>656</v>
      </c>
      <c r="G35" s="216"/>
      <c r="H35" s="216"/>
      <c r="I35" s="216"/>
      <c r="J35" s="216"/>
      <c r="K35" s="216"/>
      <c r="L35" s="216"/>
      <c r="M35" s="216"/>
      <c r="N35" s="216"/>
      <c r="O35" s="216"/>
      <c r="P35" s="216"/>
      <c r="Q35" s="216"/>
      <c r="R35" s="216"/>
      <c r="S35" s="216"/>
      <c r="T35" s="216"/>
      <c r="U35" s="216"/>
      <c r="V35" s="216"/>
      <c r="W35" s="216"/>
      <c r="X35" s="216"/>
      <c r="Y35" s="216"/>
      <c r="Z35" s="216"/>
      <c r="AA35" s="216"/>
      <c r="AB35" s="86"/>
      <c r="AC35" s="86"/>
      <c r="AD35" s="86"/>
      <c r="AE35" s="86"/>
    </row>
    <row r="36" spans="2:31" ht="30" customHeight="1" thickBot="1" x14ac:dyDescent="0.4">
      <c r="B36" s="271" t="s">
        <v>657</v>
      </c>
      <c r="C36" s="271"/>
      <c r="D36" s="260" t="s">
        <v>399</v>
      </c>
      <c r="E36" s="260"/>
      <c r="F36" s="216" t="s">
        <v>658</v>
      </c>
      <c r="G36" s="216"/>
      <c r="H36" s="216"/>
      <c r="I36" s="216"/>
      <c r="J36" s="216"/>
      <c r="K36" s="216"/>
      <c r="L36" s="216"/>
      <c r="M36" s="216"/>
      <c r="N36" s="216"/>
      <c r="O36" s="216"/>
      <c r="P36" s="216"/>
      <c r="Q36" s="216"/>
      <c r="R36" s="216"/>
      <c r="S36" s="216"/>
      <c r="T36" s="216"/>
      <c r="U36" s="216"/>
      <c r="V36" s="216"/>
      <c r="W36" s="216"/>
      <c r="X36" s="216"/>
      <c r="Y36" s="216"/>
      <c r="Z36" s="216"/>
      <c r="AA36" s="216"/>
    </row>
    <row r="37" spans="2:31" ht="150" customHeight="1" thickBot="1" x14ac:dyDescent="0.4">
      <c r="B37" s="271"/>
      <c r="C37" s="271"/>
      <c r="D37" s="260" t="s">
        <v>396</v>
      </c>
      <c r="E37" s="260"/>
      <c r="F37" s="216" t="s">
        <v>659</v>
      </c>
      <c r="G37" s="216"/>
      <c r="H37" s="216"/>
      <c r="I37" s="216"/>
      <c r="J37" s="216"/>
      <c r="K37" s="216"/>
      <c r="L37" s="216"/>
      <c r="M37" s="216"/>
      <c r="N37" s="216"/>
      <c r="O37" s="216"/>
      <c r="P37" s="216"/>
      <c r="Q37" s="216"/>
      <c r="R37" s="216"/>
      <c r="S37" s="216"/>
      <c r="T37" s="216"/>
      <c r="U37" s="216"/>
      <c r="V37" s="216"/>
      <c r="W37" s="216"/>
      <c r="X37" s="216"/>
      <c r="Y37" s="216"/>
      <c r="Z37" s="216"/>
      <c r="AA37" s="216"/>
      <c r="AB37" s="86"/>
      <c r="AC37" s="86"/>
      <c r="AD37" s="86"/>
      <c r="AE37" s="86"/>
    </row>
    <row r="38" spans="2:31" ht="45" customHeight="1" thickBot="1" x14ac:dyDescent="0.4">
      <c r="B38" s="272" t="s">
        <v>660</v>
      </c>
      <c r="C38" s="272"/>
      <c r="D38" s="267" t="s">
        <v>399</v>
      </c>
      <c r="E38" s="267"/>
      <c r="F38" s="216" t="s">
        <v>661</v>
      </c>
      <c r="G38" s="216"/>
      <c r="H38" s="216"/>
      <c r="I38" s="216"/>
      <c r="J38" s="216"/>
      <c r="K38" s="216"/>
      <c r="L38" s="216"/>
      <c r="M38" s="216"/>
      <c r="N38" s="216"/>
      <c r="O38" s="216"/>
      <c r="P38" s="216"/>
      <c r="Q38" s="216"/>
      <c r="R38" s="216"/>
      <c r="S38" s="216"/>
      <c r="T38" s="216"/>
      <c r="U38" s="216"/>
      <c r="V38" s="216"/>
      <c r="W38" s="216"/>
      <c r="X38" s="216"/>
      <c r="Y38" s="216"/>
      <c r="Z38" s="216"/>
      <c r="AA38" s="216"/>
    </row>
    <row r="39" spans="2:31" ht="210" customHeight="1" thickBot="1" x14ac:dyDescent="0.4">
      <c r="B39" s="272"/>
      <c r="C39" s="272"/>
      <c r="D39" s="267" t="s">
        <v>396</v>
      </c>
      <c r="E39" s="267"/>
      <c r="F39" s="188" t="s">
        <v>662</v>
      </c>
      <c r="G39" s="188"/>
      <c r="H39" s="188"/>
      <c r="I39" s="188"/>
      <c r="J39" s="188"/>
      <c r="K39" s="188"/>
      <c r="L39" s="188"/>
      <c r="M39" s="188"/>
      <c r="N39" s="188"/>
      <c r="O39" s="188"/>
      <c r="P39" s="188"/>
      <c r="Q39" s="188"/>
      <c r="R39" s="188"/>
      <c r="S39" s="188"/>
      <c r="T39" s="188"/>
      <c r="U39" s="188"/>
      <c r="V39" s="188"/>
      <c r="W39" s="188"/>
      <c r="X39" s="188"/>
      <c r="Y39" s="188"/>
      <c r="Z39" s="188"/>
      <c r="AA39" s="188"/>
      <c r="AB39" s="86"/>
      <c r="AC39" s="86"/>
      <c r="AD39" s="86"/>
      <c r="AE39" s="86"/>
    </row>
    <row r="40" spans="2:31" ht="30" customHeight="1" thickBot="1" x14ac:dyDescent="0.4">
      <c r="B40" s="271" t="s">
        <v>58</v>
      </c>
      <c r="C40" s="271"/>
      <c r="D40" s="260" t="s">
        <v>399</v>
      </c>
      <c r="E40" s="260"/>
      <c r="F40" s="216" t="s">
        <v>663</v>
      </c>
      <c r="G40" s="216"/>
      <c r="H40" s="216"/>
      <c r="I40" s="216"/>
      <c r="J40" s="216"/>
      <c r="K40" s="216"/>
      <c r="L40" s="216"/>
      <c r="M40" s="216"/>
      <c r="N40" s="216"/>
      <c r="O40" s="216"/>
      <c r="P40" s="216"/>
      <c r="Q40" s="216"/>
      <c r="R40" s="216"/>
      <c r="S40" s="216"/>
      <c r="T40" s="216"/>
      <c r="U40" s="216"/>
      <c r="V40" s="216"/>
      <c r="W40" s="216"/>
      <c r="X40" s="216"/>
      <c r="Y40" s="216"/>
      <c r="Z40" s="216"/>
      <c r="AA40" s="216"/>
    </row>
    <row r="41" spans="2:31" ht="45" customHeight="1" thickBot="1" x14ac:dyDescent="0.4">
      <c r="B41" s="271"/>
      <c r="C41" s="271"/>
      <c r="D41" s="260" t="s">
        <v>396</v>
      </c>
      <c r="E41" s="260"/>
      <c r="F41" s="188" t="s">
        <v>664</v>
      </c>
      <c r="G41" s="188"/>
      <c r="H41" s="188"/>
      <c r="I41" s="188"/>
      <c r="J41" s="188"/>
      <c r="K41" s="188"/>
      <c r="L41" s="188"/>
      <c r="M41" s="188"/>
      <c r="N41" s="188"/>
      <c r="O41" s="188"/>
      <c r="P41" s="188"/>
      <c r="Q41" s="188"/>
      <c r="R41" s="188"/>
      <c r="S41" s="188"/>
      <c r="T41" s="188"/>
      <c r="U41" s="188"/>
      <c r="V41" s="188"/>
      <c r="W41" s="188"/>
      <c r="X41" s="188"/>
      <c r="Y41" s="188"/>
      <c r="Z41" s="188"/>
      <c r="AA41" s="188"/>
      <c r="AB41" s="86"/>
      <c r="AC41" s="86"/>
      <c r="AD41" s="86"/>
      <c r="AE41" s="86"/>
    </row>
    <row r="42" spans="2:31" ht="120" customHeight="1" thickBot="1" x14ac:dyDescent="0.4">
      <c r="B42" s="271"/>
      <c r="C42" s="271"/>
      <c r="D42" s="260"/>
      <c r="E42" s="260"/>
      <c r="F42" s="188" t="s">
        <v>665</v>
      </c>
      <c r="G42" s="188"/>
      <c r="H42" s="188"/>
      <c r="I42" s="188"/>
      <c r="J42" s="188"/>
      <c r="K42" s="188"/>
      <c r="L42" s="188"/>
      <c r="M42" s="188"/>
      <c r="N42" s="188"/>
      <c r="O42" s="188"/>
      <c r="P42" s="188"/>
      <c r="Q42" s="188"/>
      <c r="R42" s="188"/>
      <c r="S42" s="188"/>
      <c r="T42" s="188"/>
      <c r="U42" s="188"/>
      <c r="V42" s="188"/>
      <c r="W42" s="188"/>
      <c r="X42" s="188"/>
      <c r="Y42" s="188"/>
      <c r="Z42" s="188"/>
      <c r="AA42" s="188"/>
      <c r="AB42" s="28"/>
      <c r="AC42" s="28"/>
      <c r="AD42" s="28"/>
      <c r="AE42" s="28"/>
    </row>
    <row r="43" spans="2:31" ht="135" customHeight="1" thickBot="1" x14ac:dyDescent="0.4">
      <c r="B43" s="271"/>
      <c r="C43" s="271"/>
      <c r="D43" s="260"/>
      <c r="E43" s="260"/>
      <c r="F43" s="216" t="s">
        <v>666</v>
      </c>
      <c r="G43" s="216"/>
      <c r="H43" s="216"/>
      <c r="I43" s="216"/>
      <c r="J43" s="216"/>
      <c r="K43" s="216"/>
      <c r="L43" s="216"/>
      <c r="M43" s="216"/>
      <c r="N43" s="216"/>
      <c r="O43" s="216"/>
      <c r="P43" s="216"/>
      <c r="Q43" s="216"/>
      <c r="R43" s="216"/>
      <c r="S43" s="216"/>
      <c r="T43" s="216"/>
      <c r="U43" s="216"/>
      <c r="V43" s="216"/>
      <c r="W43" s="216"/>
      <c r="X43" s="216"/>
      <c r="Y43" s="216"/>
      <c r="Z43" s="216"/>
      <c r="AA43" s="216"/>
      <c r="AB43" s="28"/>
      <c r="AC43" s="28"/>
      <c r="AD43" s="28"/>
      <c r="AE43" s="28"/>
    </row>
    <row r="44" spans="2:31" ht="15" customHeight="1" x14ac:dyDescent="0.3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2:31" ht="25.35" customHeight="1" x14ac:dyDescent="0.35">
      <c r="B45" s="219" t="s">
        <v>406</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row>
    <row r="46" spans="2:31" ht="30" customHeight="1" x14ac:dyDescent="0.35">
      <c r="B46" s="216" t="s">
        <v>667</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60" customHeight="1" x14ac:dyDescent="0.35">
      <c r="B47" s="188" t="s">
        <v>668</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row>
    <row r="48" spans="2:31" ht="45" customHeight="1" x14ac:dyDescent="0.35">
      <c r="B48" s="216" t="s">
        <v>669</v>
      </c>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row>
    <row r="49" spans="2:27" ht="30" customHeight="1" x14ac:dyDescent="0.35">
      <c r="B49" s="216" t="s">
        <v>670</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row>
    <row r="50" spans="2:27" ht="30" customHeight="1" x14ac:dyDescent="0.35">
      <c r="B50" s="216" t="s">
        <v>671</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row>
    <row r="51" spans="2:27" ht="30" customHeight="1" x14ac:dyDescent="0.35">
      <c r="B51" s="188" t="s">
        <v>411</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row>
    <row r="52" spans="2:27" ht="15" customHeight="1" x14ac:dyDescent="0.3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2:27" ht="25.35" customHeight="1" x14ac:dyDescent="0.35">
      <c r="B53" s="219" t="s">
        <v>412</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row>
    <row r="54" spans="2:27" ht="60" customHeight="1" x14ac:dyDescent="0.35">
      <c r="B54" s="188" t="s">
        <v>672</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45" customHeight="1" x14ac:dyDescent="0.35">
      <c r="B55" s="188" t="s">
        <v>673</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row>
    <row r="56" spans="2:27" ht="45" customHeight="1" x14ac:dyDescent="0.35">
      <c r="B56" s="188" t="s">
        <v>674</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row>
    <row r="57" spans="2:27" ht="75" customHeight="1" x14ac:dyDescent="0.35">
      <c r="B57" s="188" t="s">
        <v>675</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row>
    <row r="58" spans="2:27" ht="15" customHeight="1" x14ac:dyDescent="0.3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2:27" ht="25.35" customHeight="1" x14ac:dyDescent="0.35">
      <c r="B59" s="219" t="s">
        <v>420</v>
      </c>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row>
    <row r="60" spans="2:27" ht="20.100000000000001" customHeight="1" x14ac:dyDescent="0.35">
      <c r="B60" s="188" t="s">
        <v>676</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row>
    <row r="61" spans="2:27" ht="20.100000000000001" customHeight="1" x14ac:dyDescent="0.35">
      <c r="B61" s="188" t="s">
        <v>677</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row>
    <row r="62" spans="2:27" ht="20.100000000000001" customHeight="1" x14ac:dyDescent="0.35">
      <c r="B62" s="188" t="s">
        <v>678</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row>
    <row r="63" spans="2:27" ht="20.100000000000001" customHeight="1" x14ac:dyDescent="0.35">
      <c r="B63" s="188" t="s">
        <v>679</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row>
    <row r="64" spans="2:27" ht="20.100000000000001" customHeight="1" x14ac:dyDescent="0.35">
      <c r="B64" s="188" t="s">
        <v>680</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row>
    <row r="65" spans="2:35" ht="20.100000000000001" customHeight="1" x14ac:dyDescent="0.35">
      <c r="B65" s="188" t="s">
        <v>681</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row>
    <row r="66" spans="2:35" ht="20.100000000000001" customHeight="1" x14ac:dyDescent="0.35">
      <c r="B66" s="188" t="s">
        <v>682</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row>
    <row r="67" spans="2:35" ht="30" customHeight="1" x14ac:dyDescent="0.35">
      <c r="B67" s="188" t="s">
        <v>683</v>
      </c>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row>
    <row r="68" spans="2:35" ht="15" customHeight="1" x14ac:dyDescent="0.3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2:35" ht="25.35" customHeight="1" x14ac:dyDescent="0.35">
      <c r="B69" s="219" t="s">
        <v>431</v>
      </c>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row>
    <row r="70" spans="2:35" ht="20.100000000000001" customHeight="1" x14ac:dyDescent="0.35">
      <c r="B70" s="250" t="str">
        <f>Μέτρα!B7</f>
        <v>Υψηλής ποιότητας υπηρεσίες και υποδομές δημόσιων συγκοινωνιών για τοπικές λεωφορειακές γραμμές</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row>
    <row r="71" spans="2:35" ht="20.100000000000001" customHeight="1" x14ac:dyDescent="0.35">
      <c r="B71" s="250" t="str">
        <f>Μέτρα!B10</f>
        <v xml:space="preserve">Υψηλής ποιότητας υποδομές για συστήματα δημόσιων συγκοινωνιών υψηλής χωρητικότητας </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row>
    <row r="72" spans="2:35" ht="20.100000000000001" customHeight="1" x14ac:dyDescent="0.35">
      <c r="B72" s="250" t="str">
        <f>Μέτρα!B14</f>
        <v>Υψηλής ποιότητας συνδέσεις υπεραστικών δημοσιών συγκοινωνιών</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20.100000000000001" customHeight="1" x14ac:dyDescent="0.35">
      <c r="B73" s="250" t="str">
        <f>Μέτρα!B60</f>
        <v xml:space="preserve">Υψηλής ποιότητας πολυτροπικές συνδέσεις </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row>
    <row r="74" spans="2:35" ht="20.100000000000001" customHeight="1" x14ac:dyDescent="0.35">
      <c r="B74" s="250" t="str">
        <f>Μέτρα!B58</f>
        <v>Εκπαιδευτικά προγράμματα και εκστρατείες ευαισθητοποίησης</v>
      </c>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row>
    <row r="75" spans="2:35" ht="20.100000000000001" customHeight="1" x14ac:dyDescent="0.35">
      <c r="B75" s="250" t="str">
        <f>Μέτρα!B24</f>
        <v xml:space="preserve">Κίνητρα για την αύξηση της πλήρωσης των επιβατικών οχημάτων </v>
      </c>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row>
    <row r="76" spans="2:35" ht="15" customHeight="1" thickBot="1" x14ac:dyDescent="0.4">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row>
    <row r="77" spans="2:35" ht="30" customHeight="1" thickBot="1" x14ac:dyDescent="0.4">
      <c r="B77" s="184" t="s">
        <v>381</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6"/>
    </row>
    <row r="78" spans="2:35" ht="25.35" customHeight="1" x14ac:dyDescent="0.35">
      <c r="B78" s="218" t="s">
        <v>432</v>
      </c>
      <c r="C78" s="218"/>
      <c r="D78" s="218"/>
      <c r="E78" s="218"/>
      <c r="F78" s="218"/>
      <c r="G78" s="218"/>
      <c r="H78" s="218"/>
      <c r="I78" s="218"/>
      <c r="J78" s="218"/>
      <c r="K78" s="218"/>
      <c r="L78" s="218"/>
      <c r="M78" s="218"/>
      <c r="N78" s="218"/>
      <c r="O78" s="218"/>
      <c r="P78" s="218"/>
      <c r="Q78" s="218"/>
      <c r="R78" s="218"/>
      <c r="S78" s="218"/>
      <c r="T78" s="218"/>
      <c r="U78" s="218"/>
      <c r="V78" s="218"/>
      <c r="W78" s="218"/>
      <c r="X78" s="201" t="str">
        <f>Σύνοψη_Μέτρων!M17</f>
        <v>Χαμηλό</v>
      </c>
      <c r="Y78" s="201"/>
      <c r="Z78" s="201"/>
      <c r="AA78" s="201"/>
      <c r="AB78" s="21"/>
      <c r="AC78" s="21"/>
      <c r="AD78" s="21"/>
      <c r="AE78" s="21"/>
      <c r="AF78" s="21"/>
      <c r="AG78" s="21"/>
      <c r="AH78" s="21"/>
      <c r="AI78" s="21"/>
    </row>
    <row r="79" spans="2:35" ht="30" customHeight="1" x14ac:dyDescent="0.35">
      <c r="B79" s="188" t="s">
        <v>684</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row>
    <row r="80" spans="2:35" ht="45" customHeight="1" x14ac:dyDescent="0.35">
      <c r="B80" s="188" t="s">
        <v>685</v>
      </c>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row>
    <row r="81" spans="2:27" ht="60" customHeight="1" x14ac:dyDescent="0.35">
      <c r="B81" s="270" t="s">
        <v>686</v>
      </c>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row>
    <row r="82" spans="2:27" ht="15" customHeight="1" thickBot="1" x14ac:dyDescent="0.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2:27" ht="25.35" customHeight="1" x14ac:dyDescent="0.35">
      <c r="B83" s="214" t="s">
        <v>625</v>
      </c>
      <c r="C83" s="214"/>
      <c r="D83" s="214"/>
      <c r="E83" s="214"/>
      <c r="F83" s="214"/>
      <c r="G83" s="214"/>
      <c r="H83" s="214"/>
      <c r="I83" s="214"/>
      <c r="J83" s="214"/>
      <c r="K83" s="214"/>
      <c r="L83" s="214"/>
      <c r="M83" s="214"/>
      <c r="N83" s="214"/>
      <c r="O83" s="214"/>
      <c r="P83" s="214"/>
      <c r="Q83" s="214"/>
      <c r="R83" s="214"/>
      <c r="S83" s="214"/>
      <c r="T83" s="214"/>
      <c r="U83" s="214"/>
      <c r="V83" s="214"/>
      <c r="W83" s="214"/>
      <c r="X83" s="201" t="str">
        <f>Σύνοψη_Μέτρων!N17</f>
        <v>Χαμηλό</v>
      </c>
      <c r="Y83" s="201"/>
      <c r="Z83" s="201"/>
      <c r="AA83" s="201"/>
    </row>
    <row r="84" spans="2:27" ht="45" customHeight="1" x14ac:dyDescent="0.35">
      <c r="B84" s="188" t="s">
        <v>687</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row>
    <row r="85" spans="2:27" ht="15" customHeight="1" thickBot="1" x14ac:dyDescent="0.4">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ht="25.35" customHeight="1" x14ac:dyDescent="0.35">
      <c r="B86" s="214" t="s">
        <v>438</v>
      </c>
      <c r="C86" s="214"/>
      <c r="D86" s="214"/>
      <c r="E86" s="214"/>
      <c r="F86" s="214"/>
      <c r="G86" s="214"/>
      <c r="H86" s="214"/>
      <c r="I86" s="214"/>
      <c r="J86" s="214"/>
      <c r="K86" s="214"/>
      <c r="L86" s="214"/>
      <c r="M86" s="214"/>
      <c r="N86" s="214"/>
      <c r="O86" s="214"/>
      <c r="P86" s="214"/>
      <c r="Q86" s="214"/>
      <c r="R86" s="214"/>
      <c r="S86" s="214"/>
      <c r="T86" s="214"/>
      <c r="U86" s="214"/>
      <c r="V86" s="214"/>
      <c r="W86" s="214"/>
      <c r="X86" s="201" t="str">
        <f>Σύνοψη_Μέτρων!O17</f>
        <v>Χαμηλό</v>
      </c>
      <c r="Y86" s="201"/>
      <c r="Z86" s="201"/>
      <c r="AA86" s="201"/>
    </row>
    <row r="87" spans="2:27" ht="45" customHeight="1" x14ac:dyDescent="0.35">
      <c r="B87" s="188" t="s">
        <v>688</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row>
    <row r="88" spans="2:27" ht="15" customHeight="1" x14ac:dyDescent="0.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2:27" ht="30" customHeight="1" x14ac:dyDescent="0.35">
      <c r="B89" s="221" t="s">
        <v>441</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row>
    <row r="90" spans="2:27" ht="20.100000000000001" customHeight="1" x14ac:dyDescent="0.35">
      <c r="B90" s="188" t="s">
        <v>689</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row>
    <row r="91" spans="2:27" ht="30" customHeight="1" x14ac:dyDescent="0.35">
      <c r="B91" s="188" t="s">
        <v>690</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20.100000000000001" customHeight="1" x14ac:dyDescent="0.35">
      <c r="B92" s="188" t="s">
        <v>691</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row>
    <row r="93" spans="2:27" ht="20.100000000000001" customHeight="1" x14ac:dyDescent="0.35">
      <c r="B93" s="188" t="s">
        <v>692</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row>
    <row r="94" spans="2:27" ht="20.100000000000001" customHeight="1" x14ac:dyDescent="0.35">
      <c r="B94" s="188" t="s">
        <v>693</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row>
    <row r="95" spans="2:27" ht="20.100000000000001" customHeight="1" x14ac:dyDescent="0.35">
      <c r="B95" s="188" t="s">
        <v>694</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row>
    <row r="96" spans="2:27" ht="20.100000000000001" customHeight="1" x14ac:dyDescent="0.35">
      <c r="B96" s="188" t="s">
        <v>695</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row>
    <row r="97" spans="2:27" ht="20.100000000000001" customHeight="1" x14ac:dyDescent="0.35">
      <c r="B97" s="188" t="s">
        <v>696</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row>
    <row r="98" spans="2:27" ht="20.100000000000001" customHeight="1" x14ac:dyDescent="0.35">
      <c r="B98" s="188" t="s">
        <v>697</v>
      </c>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row>
    <row r="99" spans="2:27" ht="20.100000000000001" customHeight="1" x14ac:dyDescent="0.35">
      <c r="B99" s="188" t="s">
        <v>698</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row>
    <row r="100" spans="2:27" ht="30" customHeight="1" x14ac:dyDescent="0.35">
      <c r="B100" s="188" t="s">
        <v>699</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row>
    <row r="101" spans="2:27" ht="20.100000000000001" customHeight="1" x14ac:dyDescent="0.35">
      <c r="B101" s="188" t="s">
        <v>700</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row>
    <row r="102" spans="2:27" ht="20.100000000000001" customHeight="1" x14ac:dyDescent="0.35">
      <c r="B102" s="188" t="s">
        <v>701</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row>
    <row r="103" spans="2:27" ht="20.100000000000001" customHeight="1" x14ac:dyDescent="0.35">
      <c r="B103" s="188" t="s">
        <v>702</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row>
    <row r="104" spans="2:27" ht="20.100000000000001" customHeight="1" x14ac:dyDescent="0.35">
      <c r="B104" s="188" t="s">
        <v>703</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row>
    <row r="105" spans="2:27" ht="20.100000000000001" customHeight="1" x14ac:dyDescent="0.35">
      <c r="B105" s="188" t="s">
        <v>704</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row>
    <row r="106" spans="2:27" ht="20.100000000000001" customHeight="1" x14ac:dyDescent="0.35">
      <c r="B106" s="188" t="s">
        <v>705</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row>
    <row r="107" spans="2:27" ht="30" customHeight="1" x14ac:dyDescent="0.35">
      <c r="B107" s="188" t="s">
        <v>706</v>
      </c>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row>
    <row r="108" spans="2:27" ht="30" customHeight="1" x14ac:dyDescent="0.35">
      <c r="B108" s="188" t="s">
        <v>707</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row>
    <row r="109" spans="2:27" ht="30" customHeight="1" x14ac:dyDescent="0.35">
      <c r="B109" s="188" t="s">
        <v>708</v>
      </c>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row>
    <row r="110" spans="2:27" ht="20.100000000000001" customHeight="1" x14ac:dyDescent="0.35">
      <c r="B110" s="188" t="s">
        <v>709</v>
      </c>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row>
    <row r="111" spans="2:27" ht="20.100000000000001" customHeight="1" x14ac:dyDescent="0.35">
      <c r="B111" s="188" t="s">
        <v>710</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row>
    <row r="112" spans="2:27" ht="20.100000000000001" customHeight="1" x14ac:dyDescent="0.35">
      <c r="B112" s="188" t="s">
        <v>711</v>
      </c>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row>
    <row r="113" spans="2:27" ht="20.100000000000001" customHeight="1" x14ac:dyDescent="0.35">
      <c r="B113" s="188" t="s">
        <v>712</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row>
    <row r="114" spans="2:27" ht="20.100000000000001" customHeight="1" x14ac:dyDescent="0.35">
      <c r="B114" s="188" t="s">
        <v>713</v>
      </c>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ht="20.100000000000001" customHeight="1" x14ac:dyDescent="0.35">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sheetData>
  <sheetProtection algorithmName="SHA-512" hashValue="resjMB5cX/GdjU53KK0ZdCGDuke7Wy9Ssozj/ujSZDd+hPCaaCiwOT+RgJGBv5LO7MhNDVnN7RMQ72bZFjhT8A==" saltValue="/9BCW+ayHVk1I6wZwA150g==" spinCount="100000" sheet="1" objects="1" scenarios="1"/>
  <dataConsolidate/>
  <mergeCells count="164">
    <mergeCell ref="B113:AA113"/>
    <mergeCell ref="B116:AA116"/>
    <mergeCell ref="B114:AA114"/>
    <mergeCell ref="N13:O13"/>
    <mergeCell ref="P13:S13"/>
    <mergeCell ref="F43:AA43"/>
    <mergeCell ref="F32:AA32"/>
    <mergeCell ref="F34:AA34"/>
    <mergeCell ref="F36:AA36"/>
    <mergeCell ref="F38:AA38"/>
    <mergeCell ref="F40:AA40"/>
    <mergeCell ref="B24:G24"/>
    <mergeCell ref="H24:AA24"/>
    <mergeCell ref="B25:G25"/>
    <mergeCell ref="H25:AA25"/>
    <mergeCell ref="B27:AA27"/>
    <mergeCell ref="B28:AA28"/>
    <mergeCell ref="B21:G21"/>
    <mergeCell ref="H21:AA21"/>
    <mergeCell ref="B22:G22"/>
    <mergeCell ref="H22:AA22"/>
    <mergeCell ref="B23:G23"/>
    <mergeCell ref="H23:AA23"/>
    <mergeCell ref="B20:G20"/>
    <mergeCell ref="F35:AA35"/>
    <mergeCell ref="F37:AA37"/>
    <mergeCell ref="D33:E33"/>
    <mergeCell ref="B34:C35"/>
    <mergeCell ref="D34:E34"/>
    <mergeCell ref="D35:E35"/>
    <mergeCell ref="B36:C37"/>
    <mergeCell ref="D36:E36"/>
    <mergeCell ref="D37:E37"/>
    <mergeCell ref="D41:E43"/>
    <mergeCell ref="J13:M13"/>
    <mergeCell ref="B107:AA107"/>
    <mergeCell ref="B108:AA108"/>
    <mergeCell ref="B109:AA109"/>
    <mergeCell ref="B110:AA110"/>
    <mergeCell ref="B111:AA111"/>
    <mergeCell ref="B101:AA101"/>
    <mergeCell ref="B102:AA102"/>
    <mergeCell ref="B103:AA103"/>
    <mergeCell ref="B104:AA104"/>
    <mergeCell ref="B105:AA105"/>
    <mergeCell ref="B106:AA106"/>
    <mergeCell ref="B96:AA96"/>
    <mergeCell ref="B97:AA97"/>
    <mergeCell ref="B98:AA98"/>
    <mergeCell ref="B99:AA99"/>
    <mergeCell ref="B100:AA100"/>
    <mergeCell ref="B87:AA87"/>
    <mergeCell ref="B90:AA90"/>
    <mergeCell ref="B91:AA91"/>
    <mergeCell ref="B92:AA92"/>
    <mergeCell ref="B93:AA93"/>
    <mergeCell ref="B95:AA95"/>
    <mergeCell ref="B89:AA89"/>
    <mergeCell ref="B94:AA94"/>
    <mergeCell ref="B77:AA77"/>
    <mergeCell ref="B78:W78"/>
    <mergeCell ref="X78:AA78"/>
    <mergeCell ref="B70:AA70"/>
    <mergeCell ref="B71:AA71"/>
    <mergeCell ref="B72:AA72"/>
    <mergeCell ref="B73:AA73"/>
    <mergeCell ref="B74:AA74"/>
    <mergeCell ref="B75:AA75"/>
    <mergeCell ref="B56:AA56"/>
    <mergeCell ref="B57:AA57"/>
    <mergeCell ref="B60:AA60"/>
    <mergeCell ref="B61:AA61"/>
    <mergeCell ref="B62:AA62"/>
    <mergeCell ref="B63:AA63"/>
    <mergeCell ref="B29:AA29"/>
    <mergeCell ref="B30:AA30"/>
    <mergeCell ref="B31:AA31"/>
    <mergeCell ref="B46:AA46"/>
    <mergeCell ref="B47:AA47"/>
    <mergeCell ref="B48:AA48"/>
    <mergeCell ref="B51:AA51"/>
    <mergeCell ref="B40:C43"/>
    <mergeCell ref="B38:C39"/>
    <mergeCell ref="D38:E38"/>
    <mergeCell ref="D39:E39"/>
    <mergeCell ref="D40:E40"/>
    <mergeCell ref="F33:AA33"/>
    <mergeCell ref="F39:AA39"/>
    <mergeCell ref="F41:AA41"/>
    <mergeCell ref="F42:AA42"/>
    <mergeCell ref="B32:C33"/>
    <mergeCell ref="D32:E32"/>
    <mergeCell ref="B18:AA18"/>
    <mergeCell ref="B19:G19"/>
    <mergeCell ref="H19:AA19"/>
    <mergeCell ref="D13:G13"/>
    <mergeCell ref="B83:W83"/>
    <mergeCell ref="X83:AA83"/>
    <mergeCell ref="B86:W86"/>
    <mergeCell ref="X86:AA86"/>
    <mergeCell ref="B81:AA81"/>
    <mergeCell ref="B84:AA84"/>
    <mergeCell ref="B45:AA45"/>
    <mergeCell ref="B53:AA53"/>
    <mergeCell ref="B59:AA59"/>
    <mergeCell ref="B69:AA69"/>
    <mergeCell ref="B49:AA49"/>
    <mergeCell ref="B50:AA50"/>
    <mergeCell ref="B54:AA54"/>
    <mergeCell ref="B55:AA55"/>
    <mergeCell ref="B64:AA64"/>
    <mergeCell ref="B65:AA65"/>
    <mergeCell ref="B66:AA66"/>
    <mergeCell ref="B67:AA67"/>
    <mergeCell ref="B79:AA79"/>
    <mergeCell ref="B80:AA80"/>
    <mergeCell ref="T10:U10"/>
    <mergeCell ref="V10:W10"/>
    <mergeCell ref="X10:Y10"/>
    <mergeCell ref="Z10:AA1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12:AA112"/>
    <mergeCell ref="B4:N4"/>
    <mergeCell ref="O4:AA4"/>
    <mergeCell ref="B6:N6"/>
    <mergeCell ref="O6:AA6"/>
    <mergeCell ref="B7:N7"/>
    <mergeCell ref="O7:AA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s>
  <conditionalFormatting sqref="B10:AA11">
    <cfRule type="expression" dxfId="377" priority="16" stopIfTrue="1">
      <formula>B$11=" "</formula>
    </cfRule>
    <cfRule type="expression" dxfId="376" priority="17">
      <formula>B$11="Partial"</formula>
    </cfRule>
    <cfRule type="expression" dxfId="375" priority="18">
      <formula>B$11="Strong"</formula>
    </cfRule>
  </conditionalFormatting>
  <conditionalFormatting sqref="X78">
    <cfRule type="expression" dxfId="374" priority="11" stopIfTrue="1">
      <formula>X78="Υψηλό"</formula>
    </cfRule>
    <cfRule type="expression" dxfId="373" priority="12">
      <formula>X78="Μέτριο έως Υψηλό"</formula>
    </cfRule>
    <cfRule type="expression" dxfId="372" priority="13">
      <formula>X78="Μέτριο"</formula>
    </cfRule>
    <cfRule type="expression" dxfId="371" priority="14">
      <formula>X78="Χαμηλό έως Μέτριο"</formula>
    </cfRule>
    <cfRule type="expression" dxfId="370" priority="15" stopIfTrue="1">
      <formula>X78="Χαμηλό"</formula>
    </cfRule>
  </conditionalFormatting>
  <conditionalFormatting sqref="X83">
    <cfRule type="expression" dxfId="369" priority="6" stopIfTrue="1">
      <formula>X83="Υψηλό"</formula>
    </cfRule>
    <cfRule type="expression" dxfId="368" priority="7">
      <formula>X83="Μέτριο έως Υψηλό"</formula>
    </cfRule>
    <cfRule type="expression" dxfId="367" priority="8">
      <formula>X83="Μέτριο"</formula>
    </cfRule>
    <cfRule type="expression" dxfId="366" priority="9">
      <formula>X83="Χαμηλό έως Μέτριο"</formula>
    </cfRule>
    <cfRule type="expression" dxfId="365" priority="10" stopIfTrue="1">
      <formula>X83="Χαμηλό"</formula>
    </cfRule>
  </conditionalFormatting>
  <conditionalFormatting sqref="X86">
    <cfRule type="expression" dxfId="364" priority="1" stopIfTrue="1">
      <formula>X86="Υψηλό"</formula>
    </cfRule>
    <cfRule type="expression" dxfId="363" priority="2">
      <formula>X86="Μέτριο έως Υψηλό"</formula>
    </cfRule>
    <cfRule type="expression" dxfId="362" priority="3">
      <formula>X86="Μέτριο"</formula>
    </cfRule>
    <cfRule type="expression" dxfId="361" priority="4">
      <formula>X86="Χαμηλό έως Μέτριο"</formula>
    </cfRule>
    <cfRule type="expression" dxfId="360" priority="5" stopIfTrue="1">
      <formula>X86="Χαμηλό"</formula>
    </cfRule>
  </conditionalFormatting>
  <conditionalFormatting sqref="AB78:AI78">
    <cfRule type="colorScale" priority="37">
      <colorScale>
        <cfvo type="min"/>
        <cfvo type="percentile" val="50"/>
        <cfvo type="max"/>
        <color rgb="FFF8696B"/>
        <color rgb="FFFFEB84"/>
        <color rgb="FF63BE7B"/>
      </colorScale>
    </cfRule>
  </conditionalFormatting>
  <hyperlinks>
    <hyperlink ref="B92" r:id="rId1" display="https://www.itf-oecd.org/policy/public-transport-information" xr:uid="{524B39D0-ACAD-AA45-818B-A545DBC1856B}"/>
    <hyperlink ref="B93" r:id="rId2" display="https://360.pontevedra.gal/publicacions/Better-on-foot/2/" xr:uid="{8727F7C5-02E5-A544-A68E-5CF5BB2B63B0}"/>
    <hyperlink ref="B101" r:id="rId3" display="https://www.itf-oecd.org/policy/mobility-as-a-service" xr:uid="{749A945A-1C5F-CC46-A721-D3745A3F33AA}"/>
    <hyperlink ref="B111" r:id="rId4" display="http://www.tara.tcd.ie/" xr:uid="{704AE621-7BF9-4D49-852E-180252D605E2}"/>
    <hyperlink ref="B70:AA70" location="ΥΔΛ!A1" display="ΥΔΛ!A1" xr:uid="{8F8954E0-8783-B04F-865E-00E1F3D10D57}"/>
    <hyperlink ref="B71:AA71" location="ΥΥΣ!A1" display="ΥΥΣ!A1" xr:uid="{465252B1-D5C7-E14C-97A8-348A549EB898}"/>
    <hyperlink ref="B72:AA72" location="ΣΥΔ!A1" display="ΣΥΔ!A1" xr:uid="{C4131F6A-71C2-6041-9EC1-B0AEE4683E81}"/>
    <hyperlink ref="B73:AA73" location="ΠΣΥ!A1" display="ΠΣΥ!A1" xr:uid="{8D1451B8-9D8F-8440-8C45-BDF8755FBEBA}"/>
    <hyperlink ref="B74:AA74" location="ΕΠΕ!A1" display="ΕΠΕ!A1" xr:uid="{4936380E-70F9-B843-A3E1-29AD29763C11}"/>
    <hyperlink ref="B75:AA75" location="ΚΑΠ!A1" display="ΚΑΠ!A1" xr:uid="{FEA0A7F4-062E-7D47-A162-EB907D55FD03}"/>
    <hyperlink ref="H15" location="Measure_Template!B10" display="Summary" xr:uid="{B2916CBF-403E-5448-B3D2-5B6345E8EED3}"/>
    <hyperlink ref="H15:N15" location="ΔΠΚ!B17" display="Οδηγός αναγνώστη" xr:uid="{E8FC8019-825F-5741-B37D-FD52DBD6931B}"/>
    <hyperlink ref="O15" location="Measure_Template!B10" display="Summary" xr:uid="{8A2EA3C5-6AEE-C442-8F0B-5800ABC9CB75}"/>
    <hyperlink ref="O15:U15" location="ΔΠΚ!B27" display="Συνοπτικά στοιχεία" xr:uid="{05391D9F-825D-3847-A9D4-A5FE825717C2}"/>
    <hyperlink ref="V15:AA15" location="ΔΠΚ!B77" display="Αξιολόγηση μέτρου" xr:uid="{D5BDE223-9F59-674C-B23F-D782E33FB7DC}"/>
    <hyperlink ref="N1" location="Overview_Measures!A1" display="Go back to Overview" xr:uid="{35140BDE-D55F-0E44-B811-0ED44B5818B3}"/>
    <hyperlink ref="B1" location="Instructions!A1" display="Go back to Instructions" xr:uid="{42129D4E-A7FA-344D-AB17-957BCAF3E892}"/>
    <hyperlink ref="H1" location="Measures!A1" display="Go back to Measures List" xr:uid="{CC8E65B8-2082-D04E-B03B-D3F7F752E750}"/>
    <hyperlink ref="T1" location="Filter_multiple_criteria!A1" display="Go back to Multiple Criteria Filter" xr:uid="{0377C5F4-6A8C-0E41-98BD-C7FAE92A15E2}"/>
    <hyperlink ref="B1:G1" location="Αρχική_Σελίδα!A1" display="Επιστροφή στην Αρχική σελίδα" xr:uid="{4ED9D6B1-FB60-C940-95F0-D33A60B7FE1B}"/>
    <hyperlink ref="T1:AA1" location="Φίλτρο_Επιλογής_Μέτρων!A1" display="Μετάβαση στο Φίλτρο Επιλογής Μέτρων" xr:uid="{295CFB98-5B07-8943-9B0D-45D231B8E3BA}"/>
    <hyperlink ref="H1:M1" location="Μέτρα!A1" display="Μετάβαση στα Μέτρα" xr:uid="{7A749571-1BC8-B34D-AF7D-C070BBADBCAE}"/>
    <hyperlink ref="N1:S1" location="Σύνοψη_Μέτρων!A1" display="Μετάβαση στην Σύνοψη Μέτρων" xr:uid="{4225E864-6315-BC4C-B4CC-2CF80E9EEADB}"/>
  </hyperlinks>
  <pageMargins left="0.7" right="0.7" top="0.75" bottom="0.75" header="0.3" footer="0.3"/>
  <pageSetup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956E-3956-F141-BA59-71AC5E97E037}">
  <sheetPr codeName="Sheet12">
    <tabColor rgb="FF7030A0"/>
  </sheetPr>
  <dimension ref="A1:AJ134"/>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Σύνοψη_Μέτρων!B24</f>
        <v xml:space="preserve">Κίνητρα για την αύξηση της πλήρωσης των επιβατικών οχημάτων </v>
      </c>
      <c r="C4" s="177"/>
      <c r="D4" s="177"/>
      <c r="E4" s="177"/>
      <c r="F4" s="177"/>
      <c r="G4" s="177"/>
      <c r="H4" s="177"/>
      <c r="I4" s="177"/>
      <c r="J4" s="177"/>
      <c r="K4" s="177"/>
      <c r="L4" s="177"/>
      <c r="M4" s="177"/>
      <c r="N4" s="177"/>
      <c r="O4" s="178" t="str">
        <f>Σύνοψη_Μέτρων!K24</f>
        <v>Υποδομές + Ρυθμιστικές διατάξεις</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Σύνοψη_Μέτρων!L24</f>
        <v>Επιβατικές μεταφορές</v>
      </c>
      <c r="C7" s="208"/>
      <c r="D7" s="208"/>
      <c r="E7" s="208"/>
      <c r="F7" s="208"/>
      <c r="G7" s="208"/>
      <c r="H7" s="208"/>
      <c r="I7" s="208"/>
      <c r="J7" s="208"/>
      <c r="K7" s="208"/>
      <c r="L7" s="208"/>
      <c r="M7" s="208"/>
      <c r="N7" s="209"/>
      <c r="O7" s="181" t="s">
        <v>714</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Σύνοψη_Μέτρων!P24</f>
        <v xml:space="preserve"> </v>
      </c>
      <c r="C11" s="183"/>
      <c r="D11" s="182" t="str">
        <f>Σύνοψη_Μέτρων!Q24</f>
        <v xml:space="preserve"> </v>
      </c>
      <c r="E11" s="183"/>
      <c r="F11" s="182" t="str">
        <f>Σύνοψη_Μέτρων!R24</f>
        <v xml:space="preserve"> </v>
      </c>
      <c r="G11" s="183"/>
      <c r="H11" s="182" t="str">
        <f>Σύνοψη_Μέτρων!S24</f>
        <v>Ισχυρή</v>
      </c>
      <c r="I11" s="183"/>
      <c r="J11" s="182" t="str">
        <f>Σύνοψη_Μέτρων!T24</f>
        <v>Ισχυρή</v>
      </c>
      <c r="K11" s="183"/>
      <c r="L11" s="182" t="str">
        <f>Σύνοψη_Μέτρων!U24</f>
        <v>Ισχυρή</v>
      </c>
      <c r="M11" s="183"/>
      <c r="N11" s="182" t="str">
        <f>Σύνοψη_Μέτρων!V24</f>
        <v xml:space="preserve"> </v>
      </c>
      <c r="O11" s="183"/>
      <c r="P11" s="182" t="str">
        <f>Σύνοψη_Μέτρων!W24</f>
        <v xml:space="preserve"> </v>
      </c>
      <c r="Q11" s="183"/>
      <c r="R11" s="182" t="str">
        <f>Σύνοψη_Μέτρων!X24</f>
        <v>Μερική</v>
      </c>
      <c r="S11" s="183"/>
      <c r="T11" s="182" t="str">
        <f>Σύνοψη_Μέτρων!Y24</f>
        <v xml:space="preserve"> </v>
      </c>
      <c r="U11" s="183"/>
      <c r="V11" s="182" t="str">
        <f>Σύνοψη_Μέτρων!Z24</f>
        <v>Ισχυρή</v>
      </c>
      <c r="W11" s="183"/>
      <c r="X11" s="182" t="str">
        <f>Σύνοψη_Μέτρων!AA24</f>
        <v>Μερική</v>
      </c>
      <c r="Y11" s="183"/>
      <c r="Z11" s="182" t="str">
        <f>Σύνοψη_Μέτρων!AB24</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20.100000000000001" customHeight="1" x14ac:dyDescent="0.35">
      <c r="B20" s="188" t="s">
        <v>166</v>
      </c>
      <c r="C20" s="188"/>
      <c r="D20" s="188"/>
      <c r="E20" s="188"/>
      <c r="F20" s="188"/>
      <c r="G20" s="188"/>
      <c r="H20" s="188" t="s">
        <v>715</v>
      </c>
      <c r="I20" s="188"/>
      <c r="J20" s="188"/>
      <c r="K20" s="188"/>
      <c r="L20" s="188"/>
      <c r="M20" s="188"/>
      <c r="N20" s="188"/>
      <c r="O20" s="188"/>
      <c r="P20" s="188"/>
      <c r="Q20" s="188"/>
      <c r="R20" s="188"/>
      <c r="S20" s="188"/>
      <c r="T20" s="188"/>
      <c r="U20" s="188"/>
      <c r="V20" s="188"/>
      <c r="W20" s="188"/>
      <c r="X20" s="188"/>
      <c r="Y20" s="188"/>
      <c r="Z20" s="188"/>
      <c r="AA20" s="188"/>
    </row>
    <row r="21" spans="2:27" ht="20.100000000000001" customHeight="1" x14ac:dyDescent="0.35">
      <c r="B21" s="188" t="s">
        <v>167</v>
      </c>
      <c r="C21" s="188"/>
      <c r="D21" s="188"/>
      <c r="E21" s="188"/>
      <c r="F21" s="188"/>
      <c r="G21" s="188"/>
      <c r="H21" s="188" t="s">
        <v>715</v>
      </c>
      <c r="I21" s="188"/>
      <c r="J21" s="188"/>
      <c r="K21" s="188"/>
      <c r="L21" s="188"/>
      <c r="M21" s="188"/>
      <c r="N21" s="188"/>
      <c r="O21" s="188"/>
      <c r="P21" s="188"/>
      <c r="Q21" s="188"/>
      <c r="R21" s="188"/>
      <c r="S21" s="188"/>
      <c r="T21" s="188"/>
      <c r="U21" s="188"/>
      <c r="V21" s="188"/>
      <c r="W21" s="188"/>
      <c r="X21" s="188"/>
      <c r="Y21" s="188"/>
      <c r="Z21" s="188"/>
      <c r="AA21" s="188"/>
    </row>
    <row r="22" spans="2:27" ht="20.100000000000001" customHeight="1" x14ac:dyDescent="0.35">
      <c r="B22" s="188" t="s">
        <v>168</v>
      </c>
      <c r="C22" s="188"/>
      <c r="D22" s="188"/>
      <c r="E22" s="188"/>
      <c r="F22" s="188"/>
      <c r="G22" s="188"/>
      <c r="H22" s="188" t="s">
        <v>364</v>
      </c>
      <c r="I22" s="188"/>
      <c r="J22" s="188"/>
      <c r="K22" s="188"/>
      <c r="L22" s="188"/>
      <c r="M22" s="188"/>
      <c r="N22" s="188"/>
      <c r="O22" s="188"/>
      <c r="P22" s="188"/>
      <c r="Q22" s="188"/>
      <c r="R22" s="188"/>
      <c r="S22" s="188"/>
      <c r="T22" s="188"/>
      <c r="U22" s="188"/>
      <c r="V22" s="188"/>
      <c r="W22" s="188"/>
      <c r="X22" s="188"/>
      <c r="Y22" s="188"/>
      <c r="Z22" s="188"/>
      <c r="AA22" s="188"/>
    </row>
    <row r="23" spans="2:27" ht="20.100000000000001" customHeight="1" x14ac:dyDescent="0.35">
      <c r="B23" s="188" t="s">
        <v>169</v>
      </c>
      <c r="C23" s="188"/>
      <c r="D23" s="188"/>
      <c r="E23" s="188"/>
      <c r="F23" s="188"/>
      <c r="G23" s="188"/>
      <c r="H23" s="188" t="s">
        <v>364</v>
      </c>
      <c r="I23" s="188"/>
      <c r="J23" s="188"/>
      <c r="K23" s="188"/>
      <c r="L23" s="188"/>
      <c r="M23" s="188"/>
      <c r="N23" s="188"/>
      <c r="O23" s="188"/>
      <c r="P23" s="188"/>
      <c r="Q23" s="188"/>
      <c r="R23" s="188"/>
      <c r="S23" s="188"/>
      <c r="T23" s="188"/>
      <c r="U23" s="188"/>
      <c r="V23" s="188"/>
      <c r="W23" s="188"/>
      <c r="X23" s="188"/>
      <c r="Y23" s="188"/>
      <c r="Z23" s="188"/>
      <c r="AA23" s="188"/>
    </row>
    <row r="24" spans="2:27" ht="20.100000000000001" customHeight="1" x14ac:dyDescent="0.35">
      <c r="B24" s="188" t="s">
        <v>170</v>
      </c>
      <c r="C24" s="188"/>
      <c r="D24" s="188"/>
      <c r="E24" s="188"/>
      <c r="F24" s="188"/>
      <c r="G24" s="188"/>
      <c r="H24" s="188" t="s">
        <v>716</v>
      </c>
      <c r="I24" s="188"/>
      <c r="J24" s="188"/>
      <c r="K24" s="188"/>
      <c r="L24" s="188"/>
      <c r="M24" s="188"/>
      <c r="N24" s="188"/>
      <c r="O24" s="188"/>
      <c r="P24" s="188"/>
      <c r="Q24" s="188"/>
      <c r="R24" s="188"/>
      <c r="S24" s="188"/>
      <c r="T24" s="188"/>
      <c r="U24" s="188"/>
      <c r="V24" s="188"/>
      <c r="W24" s="188"/>
      <c r="X24" s="188"/>
      <c r="Y24" s="188"/>
      <c r="Z24" s="188"/>
      <c r="AA24" s="188"/>
    </row>
    <row r="25" spans="2:27" ht="20.100000000000001" customHeight="1" x14ac:dyDescent="0.35">
      <c r="B25" s="188" t="s">
        <v>387</v>
      </c>
      <c r="C25" s="188"/>
      <c r="D25" s="188"/>
      <c r="E25" s="188"/>
      <c r="F25" s="188"/>
      <c r="G25" s="188"/>
      <c r="H25" s="188" t="s">
        <v>715</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30" customHeight="1" x14ac:dyDescent="0.35">
      <c r="B29" s="216" t="s">
        <v>717</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30" customHeight="1" x14ac:dyDescent="0.35">
      <c r="B30" s="216" t="s">
        <v>718</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45" customHeight="1" x14ac:dyDescent="0.35">
      <c r="B31" s="216" t="s">
        <v>719</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19.350000000000001" customHeight="1" thickBot="1" x14ac:dyDescent="0.4">
      <c r="B32" s="216" t="s">
        <v>720</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30" customHeight="1" thickBot="1" x14ac:dyDescent="0.4">
      <c r="B33" s="271" t="s">
        <v>61</v>
      </c>
      <c r="C33" s="271"/>
      <c r="D33" s="260" t="s">
        <v>399</v>
      </c>
      <c r="E33" s="260"/>
      <c r="F33" s="216" t="s">
        <v>721</v>
      </c>
      <c r="G33" s="216"/>
      <c r="H33" s="216"/>
      <c r="I33" s="216"/>
      <c r="J33" s="216"/>
      <c r="K33" s="216"/>
      <c r="L33" s="216"/>
      <c r="M33" s="216"/>
      <c r="N33" s="216"/>
      <c r="O33" s="216"/>
      <c r="P33" s="216"/>
      <c r="Q33" s="216"/>
      <c r="R33" s="216"/>
      <c r="S33" s="216"/>
      <c r="T33" s="216"/>
      <c r="U33" s="216"/>
      <c r="V33" s="216"/>
      <c r="W33" s="216"/>
      <c r="X33" s="216"/>
      <c r="Y33" s="216"/>
      <c r="Z33" s="216"/>
      <c r="AA33" s="216"/>
    </row>
    <row r="34" spans="2:31" ht="90" customHeight="1" thickBot="1" x14ac:dyDescent="0.4">
      <c r="B34" s="271"/>
      <c r="C34" s="271"/>
      <c r="D34" s="260" t="s">
        <v>396</v>
      </c>
      <c r="E34" s="260"/>
      <c r="F34" s="216" t="s">
        <v>722</v>
      </c>
      <c r="G34" s="216"/>
      <c r="H34" s="216"/>
      <c r="I34" s="216"/>
      <c r="J34" s="216"/>
      <c r="K34" s="216"/>
      <c r="L34" s="216"/>
      <c r="M34" s="216"/>
      <c r="N34" s="216"/>
      <c r="O34" s="216"/>
      <c r="P34" s="216"/>
      <c r="Q34" s="216"/>
      <c r="R34" s="216"/>
      <c r="S34" s="216"/>
      <c r="T34" s="216"/>
      <c r="U34" s="216"/>
      <c r="V34" s="216"/>
      <c r="W34" s="216"/>
      <c r="X34" s="216"/>
      <c r="Y34" s="216"/>
      <c r="Z34" s="216"/>
      <c r="AA34" s="216"/>
      <c r="AB34" s="86"/>
      <c r="AC34" s="86"/>
      <c r="AD34" s="86"/>
      <c r="AE34" s="86"/>
    </row>
    <row r="35" spans="2:31" ht="240" customHeight="1" thickBot="1" x14ac:dyDescent="0.4">
      <c r="B35" s="271"/>
      <c r="C35" s="271"/>
      <c r="D35" s="260"/>
      <c r="E35" s="260"/>
      <c r="F35" s="216" t="s">
        <v>723</v>
      </c>
      <c r="G35" s="216"/>
      <c r="H35" s="216"/>
      <c r="I35" s="216"/>
      <c r="J35" s="216"/>
      <c r="K35" s="216"/>
      <c r="L35" s="216"/>
      <c r="M35" s="216"/>
      <c r="N35" s="216"/>
      <c r="O35" s="216"/>
      <c r="P35" s="216"/>
      <c r="Q35" s="216"/>
      <c r="R35" s="216"/>
      <c r="S35" s="216"/>
      <c r="T35" s="216"/>
      <c r="U35" s="216"/>
      <c r="V35" s="216"/>
      <c r="W35" s="216"/>
      <c r="X35" s="216"/>
      <c r="Y35" s="216"/>
      <c r="Z35" s="216"/>
      <c r="AA35" s="216"/>
      <c r="AB35" s="28"/>
      <c r="AC35" s="28"/>
      <c r="AD35" s="28"/>
      <c r="AE35" s="28"/>
    </row>
    <row r="36" spans="2:31" ht="60" customHeight="1" thickBot="1" x14ac:dyDescent="0.4">
      <c r="B36" s="271"/>
      <c r="C36" s="271"/>
      <c r="D36" s="260"/>
      <c r="E36" s="260"/>
      <c r="F36" s="216" t="s">
        <v>724</v>
      </c>
      <c r="G36" s="216"/>
      <c r="H36" s="216"/>
      <c r="I36" s="216"/>
      <c r="J36" s="216"/>
      <c r="K36" s="216"/>
      <c r="L36" s="216"/>
      <c r="M36" s="216"/>
      <c r="N36" s="216"/>
      <c r="O36" s="216"/>
      <c r="P36" s="216"/>
      <c r="Q36" s="216"/>
      <c r="R36" s="216"/>
      <c r="S36" s="216"/>
      <c r="T36" s="216"/>
      <c r="U36" s="216"/>
      <c r="V36" s="216"/>
      <c r="W36" s="216"/>
      <c r="X36" s="216"/>
      <c r="Y36" s="216"/>
      <c r="Z36" s="216"/>
      <c r="AA36" s="216"/>
      <c r="AB36" s="28"/>
      <c r="AC36" s="28"/>
      <c r="AD36" s="28"/>
      <c r="AE36" s="28"/>
    </row>
    <row r="37" spans="2:31" ht="45" customHeight="1" thickBot="1" x14ac:dyDescent="0.4">
      <c r="B37" s="271"/>
      <c r="C37" s="271"/>
      <c r="D37" s="260"/>
      <c r="E37" s="260"/>
      <c r="F37" s="216" t="s">
        <v>725</v>
      </c>
      <c r="G37" s="216"/>
      <c r="H37" s="216"/>
      <c r="I37" s="216"/>
      <c r="J37" s="216"/>
      <c r="K37" s="216"/>
      <c r="L37" s="216"/>
      <c r="M37" s="216"/>
      <c r="N37" s="216"/>
      <c r="O37" s="216"/>
      <c r="P37" s="216"/>
      <c r="Q37" s="216"/>
      <c r="R37" s="216"/>
      <c r="S37" s="216"/>
      <c r="T37" s="216"/>
      <c r="U37" s="216"/>
      <c r="V37" s="216"/>
      <c r="W37" s="216"/>
      <c r="X37" s="216"/>
      <c r="Y37" s="216"/>
      <c r="Z37" s="216"/>
      <c r="AA37" s="216"/>
      <c r="AB37" s="28"/>
      <c r="AC37" s="28"/>
      <c r="AD37" s="28"/>
      <c r="AE37" s="28"/>
    </row>
    <row r="38" spans="2:31" ht="45" customHeight="1" thickBot="1" x14ac:dyDescent="0.4">
      <c r="B38" s="272" t="s">
        <v>62</v>
      </c>
      <c r="C38" s="272"/>
      <c r="D38" s="267" t="s">
        <v>399</v>
      </c>
      <c r="E38" s="267"/>
      <c r="F38" s="188" t="s">
        <v>726</v>
      </c>
      <c r="G38" s="188"/>
      <c r="H38" s="188"/>
      <c r="I38" s="188"/>
      <c r="J38" s="188"/>
      <c r="K38" s="188"/>
      <c r="L38" s="188"/>
      <c r="M38" s="188"/>
      <c r="N38" s="188"/>
      <c r="O38" s="188"/>
      <c r="P38" s="188"/>
      <c r="Q38" s="188"/>
      <c r="R38" s="188"/>
      <c r="S38" s="188"/>
      <c r="T38" s="188"/>
      <c r="U38" s="188"/>
      <c r="V38" s="188"/>
      <c r="W38" s="188"/>
      <c r="X38" s="188"/>
      <c r="Y38" s="188"/>
      <c r="Z38" s="188"/>
      <c r="AA38" s="188"/>
      <c r="AB38" s="27"/>
      <c r="AC38" s="27"/>
      <c r="AD38" s="27"/>
      <c r="AE38" s="27"/>
    </row>
    <row r="39" spans="2:31" ht="75" customHeight="1" thickBot="1" x14ac:dyDescent="0.4">
      <c r="B39" s="272"/>
      <c r="C39" s="272"/>
      <c r="D39" s="267" t="s">
        <v>396</v>
      </c>
      <c r="E39" s="267"/>
      <c r="F39" s="216" t="s">
        <v>727</v>
      </c>
      <c r="G39" s="216"/>
      <c r="H39" s="216"/>
      <c r="I39" s="216"/>
      <c r="J39" s="216"/>
      <c r="K39" s="216"/>
      <c r="L39" s="216"/>
      <c r="M39" s="216"/>
      <c r="N39" s="216"/>
      <c r="O39" s="216"/>
      <c r="P39" s="216"/>
      <c r="Q39" s="216"/>
      <c r="R39" s="216"/>
      <c r="S39" s="216"/>
      <c r="T39" s="216"/>
      <c r="U39" s="216"/>
      <c r="V39" s="216"/>
      <c r="W39" s="216"/>
      <c r="X39" s="216"/>
      <c r="Y39" s="216"/>
      <c r="Z39" s="216"/>
      <c r="AA39" s="216"/>
      <c r="AB39" s="86"/>
      <c r="AC39" s="86"/>
      <c r="AD39" s="86"/>
      <c r="AE39" s="86"/>
    </row>
    <row r="40" spans="2:31" ht="45" customHeight="1" thickBot="1" x14ac:dyDescent="0.4">
      <c r="B40" s="272"/>
      <c r="C40" s="272"/>
      <c r="D40" s="267"/>
      <c r="E40" s="267"/>
      <c r="F40" s="216" t="s">
        <v>728</v>
      </c>
      <c r="G40" s="216"/>
      <c r="H40" s="216"/>
      <c r="I40" s="216"/>
      <c r="J40" s="216"/>
      <c r="K40" s="216"/>
      <c r="L40" s="216"/>
      <c r="M40" s="216"/>
      <c r="N40" s="216"/>
      <c r="O40" s="216"/>
      <c r="P40" s="216"/>
      <c r="Q40" s="216"/>
      <c r="R40" s="216"/>
      <c r="S40" s="216"/>
      <c r="T40" s="216"/>
      <c r="U40" s="216"/>
      <c r="V40" s="216"/>
      <c r="W40" s="216"/>
      <c r="X40" s="216"/>
      <c r="Y40" s="216"/>
      <c r="Z40" s="216"/>
      <c r="AA40" s="216"/>
      <c r="AB40" s="28"/>
      <c r="AC40" s="28"/>
      <c r="AD40" s="28"/>
      <c r="AE40" s="28"/>
    </row>
    <row r="41" spans="2:31" ht="15" customHeight="1" x14ac:dyDescent="0.3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row>
    <row r="42" spans="2:31" ht="25.35" customHeight="1" x14ac:dyDescent="0.35">
      <c r="B42" s="219" t="s">
        <v>406</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row>
    <row r="43" spans="2:31" ht="75" customHeight="1" x14ac:dyDescent="0.35">
      <c r="B43" s="270" t="s">
        <v>729</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row>
    <row r="44" spans="2:31" ht="45" customHeight="1" x14ac:dyDescent="0.35">
      <c r="B44" s="270" t="s">
        <v>730</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row>
    <row r="45" spans="2:31" ht="30" customHeight="1" x14ac:dyDescent="0.35">
      <c r="B45" s="188" t="s">
        <v>411</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row>
    <row r="46" spans="2:31" ht="15" customHeight="1" x14ac:dyDescent="0.3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2:31" ht="25.35" customHeight="1" x14ac:dyDescent="0.35">
      <c r="B47" s="219" t="s">
        <v>412</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row>
    <row r="48" spans="2:31" ht="60" customHeight="1" x14ac:dyDescent="0.35">
      <c r="B48" s="188" t="s">
        <v>731</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row>
    <row r="49" spans="2:27" ht="45" customHeight="1" x14ac:dyDescent="0.35">
      <c r="B49" s="188" t="s">
        <v>732</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row>
    <row r="50" spans="2:27" ht="45" customHeight="1" x14ac:dyDescent="0.35">
      <c r="B50" s="188" t="s">
        <v>733</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row>
    <row r="51" spans="2:27" ht="15" customHeight="1" x14ac:dyDescent="0.3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2:27" ht="25.35" customHeight="1" x14ac:dyDescent="0.35">
      <c r="B52" s="219" t="s">
        <v>420</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row>
    <row r="53" spans="2:27" ht="20.100000000000001" customHeight="1" x14ac:dyDescent="0.35">
      <c r="B53" s="188" t="s">
        <v>734</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row>
    <row r="54" spans="2:27" ht="20.100000000000001" customHeight="1" x14ac:dyDescent="0.35">
      <c r="B54" s="188" t="s">
        <v>735</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20.100000000000001" customHeight="1" x14ac:dyDescent="0.35">
      <c r="B55" s="188" t="s">
        <v>736</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row>
    <row r="56" spans="2:27" ht="20.100000000000001" customHeight="1" x14ac:dyDescent="0.35">
      <c r="B56" s="188" t="s">
        <v>737</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row>
    <row r="57" spans="2:27" ht="30" customHeight="1" x14ac:dyDescent="0.35">
      <c r="B57" s="188" t="s">
        <v>738</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row>
    <row r="58" spans="2:27" ht="20.100000000000001" customHeight="1" x14ac:dyDescent="0.35">
      <c r="B58" s="188" t="s">
        <v>739</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row>
    <row r="59" spans="2:27" ht="20.100000000000001" customHeight="1" x14ac:dyDescent="0.35">
      <c r="B59" s="188" t="s">
        <v>740</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row>
    <row r="60" spans="2:27" ht="20.100000000000001" customHeight="1" x14ac:dyDescent="0.35">
      <c r="B60" s="188" t="s">
        <v>741</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row>
    <row r="61" spans="2:27" ht="15" customHeight="1" x14ac:dyDescent="0.3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2:27" ht="25.35" customHeight="1" x14ac:dyDescent="0.35">
      <c r="B62" s="219" t="s">
        <v>431</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row>
    <row r="63" spans="2:27" ht="20.100000000000001" customHeight="1" x14ac:dyDescent="0.35">
      <c r="B63" s="274" t="str">
        <f>Μέτρα!B7</f>
        <v>Υψηλής ποιότητας υπηρεσίες και υποδομές δημόσιων συγκοινωνιών για τοπικές λεωφορειακές γραμμές</v>
      </c>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row>
    <row r="64" spans="2:27" ht="20.100000000000001" customHeight="1" x14ac:dyDescent="0.35">
      <c r="B64" s="274" t="str">
        <f>Μέτρα!B14</f>
        <v>Υψηλής ποιότητας συνδέσεις υπεραστικών δημοσιών συγκοινωνιών</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row>
    <row r="65" spans="2:35" ht="20.100000000000001" customHeight="1" x14ac:dyDescent="0.35">
      <c r="B65" s="274" t="str">
        <f>Μέτρα!B53</f>
        <v>Συστήματα διαμοιρασμού διαδρομών και μεταφορών με μίσθωση (ηλεκτρικών) οχημάτων</v>
      </c>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row>
    <row r="66" spans="2:35" ht="20.100000000000001" customHeight="1" x14ac:dyDescent="0.35">
      <c r="B66" s="274" t="str">
        <f>Μέτρα!B58</f>
        <v>Εκπαιδευτικά προγράμματα και εκστρατείες ευαισθητοποίησης</v>
      </c>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row>
    <row r="67" spans="2:35" ht="20.100000000000001" customHeight="1" x14ac:dyDescent="0.35">
      <c r="B67" s="274" t="str">
        <f>Μέτρα!B17</f>
        <v>Ευρεία διαθεσιμότητα πληροφόρησης για τη βιώσιμη κινητικότητα σε προσβάσιμη μορφή</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row>
    <row r="68" spans="2:35" ht="20.100000000000001" customHeight="1" x14ac:dyDescent="0.35">
      <c r="B68" s="274" t="str">
        <f>Μέτρα!B27</f>
        <v xml:space="preserve">Τιμολόγηση συμφόρησης, χρέωση οδικής υποδομής και διόδια </v>
      </c>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row>
    <row r="69" spans="2:35" ht="20.100000000000001" customHeight="1" x14ac:dyDescent="0.35">
      <c r="B69" s="274" t="str">
        <f>Μέτρα!B30</f>
        <v xml:space="preserve">Κανονισμοί στάθμευσης </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row>
    <row r="70" spans="2:35" ht="20.100000000000001" customHeight="1" x14ac:dyDescent="0.35">
      <c r="B70" s="274" t="str">
        <f>Μέτρα!B41</f>
        <v xml:space="preserve">Εφαρμογή κανόνων οδικής κυκλοφορίας και στάθμευσης </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row>
    <row r="71" spans="2:35" ht="15" customHeight="1" thickBot="1" x14ac:dyDescent="0.4">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row>
    <row r="72" spans="2:35" ht="30" customHeight="1" thickBot="1" x14ac:dyDescent="0.4">
      <c r="B72" s="184" t="s">
        <v>381</v>
      </c>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6"/>
    </row>
    <row r="73" spans="2:35" ht="25.35" customHeight="1" x14ac:dyDescent="0.35">
      <c r="B73" s="218" t="s">
        <v>432</v>
      </c>
      <c r="C73" s="218"/>
      <c r="D73" s="218"/>
      <c r="E73" s="218"/>
      <c r="F73" s="218"/>
      <c r="G73" s="218"/>
      <c r="H73" s="218"/>
      <c r="I73" s="218"/>
      <c r="J73" s="218"/>
      <c r="K73" s="218"/>
      <c r="L73" s="218"/>
      <c r="M73" s="218"/>
      <c r="N73" s="218"/>
      <c r="O73" s="218"/>
      <c r="P73" s="218"/>
      <c r="Q73" s="218"/>
      <c r="R73" s="218"/>
      <c r="S73" s="218"/>
      <c r="T73" s="218"/>
      <c r="U73" s="218"/>
      <c r="V73" s="218"/>
      <c r="W73" s="218"/>
      <c r="X73" s="201" t="str">
        <f>Σύνοψη_Μέτρων!M24</f>
        <v>Μέτριο</v>
      </c>
      <c r="Y73" s="201"/>
      <c r="Z73" s="201"/>
      <c r="AA73" s="201"/>
      <c r="AB73" s="21"/>
      <c r="AC73" s="21"/>
      <c r="AD73" s="21"/>
      <c r="AE73" s="21"/>
      <c r="AF73" s="21"/>
      <c r="AG73" s="21"/>
      <c r="AH73" s="21"/>
      <c r="AI73" s="21"/>
    </row>
    <row r="74" spans="2:35" ht="30" customHeight="1" x14ac:dyDescent="0.35">
      <c r="B74" s="216" t="s">
        <v>742</v>
      </c>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row>
    <row r="75" spans="2:35" ht="60" customHeight="1" x14ac:dyDescent="0.35">
      <c r="B75" s="216" t="s">
        <v>743</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row>
    <row r="76" spans="2:35" ht="30" customHeight="1" x14ac:dyDescent="0.35">
      <c r="B76" s="216" t="s">
        <v>744</v>
      </c>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row>
    <row r="77" spans="2:35" ht="45" customHeight="1" x14ac:dyDescent="0.35">
      <c r="B77" s="270" t="s">
        <v>745</v>
      </c>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row>
    <row r="78" spans="2:35" ht="20.100000000000001" customHeight="1" x14ac:dyDescent="0.35">
      <c r="B78" s="216" t="s">
        <v>746</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row>
    <row r="79" spans="2:35" ht="15" customHeight="1" thickBot="1" x14ac:dyDescent="0.4">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row>
    <row r="80" spans="2:35" ht="25.35" customHeight="1" x14ac:dyDescent="0.35">
      <c r="B80" s="214" t="s">
        <v>625</v>
      </c>
      <c r="C80" s="214"/>
      <c r="D80" s="214"/>
      <c r="E80" s="214"/>
      <c r="F80" s="214"/>
      <c r="G80" s="214"/>
      <c r="H80" s="214"/>
      <c r="I80" s="214"/>
      <c r="J80" s="214"/>
      <c r="K80" s="214"/>
      <c r="L80" s="214"/>
      <c r="M80" s="214"/>
      <c r="N80" s="214"/>
      <c r="O80" s="214"/>
      <c r="P80" s="214"/>
      <c r="Q80" s="214"/>
      <c r="R80" s="214"/>
      <c r="S80" s="214"/>
      <c r="T80" s="214"/>
      <c r="U80" s="214"/>
      <c r="V80" s="214"/>
      <c r="W80" s="214"/>
      <c r="X80" s="201" t="str">
        <f>Σύνοψη_Μέτρων!N24</f>
        <v>Μέτριο</v>
      </c>
      <c r="Y80" s="201"/>
      <c r="Z80" s="201"/>
      <c r="AA80" s="201"/>
    </row>
    <row r="81" spans="2:27" ht="30" customHeight="1" x14ac:dyDescent="0.35">
      <c r="B81" s="216" t="s">
        <v>747</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row>
    <row r="82" spans="2:27" ht="30" customHeight="1" x14ac:dyDescent="0.35">
      <c r="B82" s="216" t="s">
        <v>748</v>
      </c>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row>
    <row r="83" spans="2:27" ht="15" customHeight="1" thickBot="1" x14ac:dyDescent="0.4">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row>
    <row r="84" spans="2:27" ht="25.35" customHeight="1" x14ac:dyDescent="0.35">
      <c r="B84" s="214" t="s">
        <v>438</v>
      </c>
      <c r="C84" s="214"/>
      <c r="D84" s="214"/>
      <c r="E84" s="214"/>
      <c r="F84" s="214"/>
      <c r="G84" s="214"/>
      <c r="H84" s="214"/>
      <c r="I84" s="214"/>
      <c r="J84" s="214"/>
      <c r="K84" s="214"/>
      <c r="L84" s="214"/>
      <c r="M84" s="214"/>
      <c r="N84" s="214"/>
      <c r="O84" s="214"/>
      <c r="P84" s="214"/>
      <c r="Q84" s="214"/>
      <c r="R84" s="214"/>
      <c r="S84" s="214"/>
      <c r="T84" s="214"/>
      <c r="U84" s="214"/>
      <c r="V84" s="214"/>
      <c r="W84" s="214"/>
      <c r="X84" s="201" t="str">
        <f>Σύνοψη_Μέτρων!O24</f>
        <v>Μέτριο</v>
      </c>
      <c r="Y84" s="201"/>
      <c r="Z84" s="201"/>
      <c r="AA84" s="201"/>
    </row>
    <row r="85" spans="2:27" ht="30" customHeight="1" x14ac:dyDescent="0.35">
      <c r="B85" s="216" t="s">
        <v>749</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row>
    <row r="86" spans="2:27" ht="45" customHeight="1" x14ac:dyDescent="0.35">
      <c r="B86" s="270" t="s">
        <v>750</v>
      </c>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row>
    <row r="87" spans="2:27" ht="15" customHeight="1" x14ac:dyDescent="0.3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row>
    <row r="88" spans="2:27" ht="30" customHeight="1" x14ac:dyDescent="0.35">
      <c r="B88" s="221" t="s">
        <v>441</v>
      </c>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row>
    <row r="89" spans="2:27" ht="30" customHeight="1" x14ac:dyDescent="0.35">
      <c r="B89" s="188" t="s">
        <v>751</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row>
    <row r="90" spans="2:27" ht="30" customHeight="1" x14ac:dyDescent="0.35">
      <c r="B90" s="188" t="s">
        <v>752</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row>
    <row r="91" spans="2:27" ht="30" customHeight="1" x14ac:dyDescent="0.35">
      <c r="B91" s="188" t="s">
        <v>753</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20.100000000000001" customHeight="1" x14ac:dyDescent="0.35">
      <c r="B92" s="188" t="s">
        <v>754</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row>
    <row r="93" spans="2:27" ht="20.100000000000001" customHeight="1" x14ac:dyDescent="0.35">
      <c r="B93" s="188" t="s">
        <v>755</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row>
    <row r="94" spans="2:27" ht="20.100000000000001" customHeight="1" x14ac:dyDescent="0.35">
      <c r="B94" s="188" t="s">
        <v>756</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row>
    <row r="95" spans="2:27" ht="20.100000000000001" customHeight="1" x14ac:dyDescent="0.35">
      <c r="B95" s="188" t="s">
        <v>757</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row>
    <row r="96" spans="2:27" ht="20.100000000000001" customHeight="1" x14ac:dyDescent="0.35">
      <c r="B96" s="188" t="s">
        <v>758</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row>
    <row r="97" spans="2:27" ht="20.100000000000001" customHeight="1" x14ac:dyDescent="0.35">
      <c r="B97" s="188" t="s">
        <v>759</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row>
    <row r="98" spans="2:27" ht="20.100000000000001" customHeight="1" x14ac:dyDescent="0.35">
      <c r="B98" s="188" t="s">
        <v>760</v>
      </c>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row>
    <row r="99" spans="2:27" ht="20.100000000000001" customHeight="1" x14ac:dyDescent="0.35">
      <c r="B99" s="188" t="s">
        <v>761</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row>
    <row r="100" spans="2:27" ht="20.100000000000001" customHeight="1" x14ac:dyDescent="0.35">
      <c r="B100" s="188" t="s">
        <v>762</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row>
    <row r="101" spans="2:27" ht="20.100000000000001" customHeight="1" x14ac:dyDescent="0.35">
      <c r="B101" s="188" t="s">
        <v>763</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row>
    <row r="102" spans="2:27" ht="20.100000000000001" customHeight="1" x14ac:dyDescent="0.35">
      <c r="B102" s="188" t="s">
        <v>764</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row>
    <row r="103" spans="2:27" ht="20.100000000000001" customHeight="1" x14ac:dyDescent="0.35">
      <c r="B103" s="188" t="s">
        <v>765</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row>
    <row r="104" spans="2:27" ht="20.100000000000001" customHeight="1" x14ac:dyDescent="0.35">
      <c r="B104" s="188" t="s">
        <v>766</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row>
    <row r="105" spans="2:27" ht="20.100000000000001" customHeight="1" x14ac:dyDescent="0.35">
      <c r="B105" s="188" t="s">
        <v>767</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sheetData>
  <sheetProtection algorithmName="SHA-512" hashValue="emW7XPuKexMf8xdHCaLq4bDDaRXTgKr2NO3eMQkaNrW7ynE5DjKuxSsBdt/WjD51aHLMj85rPnR1eBRZxLl27Q==" saltValue="Et6u9Klh2fAJDSn2qB0f9A==" spinCount="100000" sheet="1" objects="1" scenarios="1"/>
  <dataConsolidate/>
  <mergeCells count="145">
    <mergeCell ref="P13:S13"/>
    <mergeCell ref="B105:AA105"/>
    <mergeCell ref="B99:AA99"/>
    <mergeCell ref="B100:AA100"/>
    <mergeCell ref="B101:AA101"/>
    <mergeCell ref="B102:AA102"/>
    <mergeCell ref="B103:AA103"/>
    <mergeCell ref="B104:AA104"/>
    <mergeCell ref="B93:AA93"/>
    <mergeCell ref="B94:AA94"/>
    <mergeCell ref="B95:AA95"/>
    <mergeCell ref="B96:AA96"/>
    <mergeCell ref="B97:AA97"/>
    <mergeCell ref="B98:AA98"/>
    <mergeCell ref="B92:AA92"/>
    <mergeCell ref="B60:AA60"/>
    <mergeCell ref="B74:AA74"/>
    <mergeCell ref="B75:AA75"/>
    <mergeCell ref="B76:AA76"/>
    <mergeCell ref="B77:AA77"/>
    <mergeCell ref="B78:AA78"/>
    <mergeCell ref="B88:AA88"/>
    <mergeCell ref="B73:W73"/>
    <mergeCell ref="B85:AA85"/>
    <mergeCell ref="B86:AA86"/>
    <mergeCell ref="B89:AA89"/>
    <mergeCell ref="B68:AA68"/>
    <mergeCell ref="B69:AA69"/>
    <mergeCell ref="B70:AA70"/>
    <mergeCell ref="B45:AA45"/>
    <mergeCell ref="B90:AA90"/>
    <mergeCell ref="B91:AA91"/>
    <mergeCell ref="X73:AA73"/>
    <mergeCell ref="B80:W80"/>
    <mergeCell ref="X80:AA80"/>
    <mergeCell ref="B84:W84"/>
    <mergeCell ref="X84:AA84"/>
    <mergeCell ref="B81:AA81"/>
    <mergeCell ref="B82:AA82"/>
    <mergeCell ref="B63:AA63"/>
    <mergeCell ref="B64:AA64"/>
    <mergeCell ref="B65:AA65"/>
    <mergeCell ref="B66:AA66"/>
    <mergeCell ref="B67:AA67"/>
    <mergeCell ref="B72:AA72"/>
    <mergeCell ref="B42:AA42"/>
    <mergeCell ref="B47:AA47"/>
    <mergeCell ref="B52:AA52"/>
    <mergeCell ref="B62:AA62"/>
    <mergeCell ref="B48:AA48"/>
    <mergeCell ref="B49:AA49"/>
    <mergeCell ref="B50:AA50"/>
    <mergeCell ref="B53:AA53"/>
    <mergeCell ref="B54:AA54"/>
    <mergeCell ref="B55:AA55"/>
    <mergeCell ref="B56:AA56"/>
    <mergeCell ref="B57:AA57"/>
    <mergeCell ref="B58:AA58"/>
    <mergeCell ref="B59:AA59"/>
    <mergeCell ref="B43:AA43"/>
    <mergeCell ref="B44:AA44"/>
    <mergeCell ref="B24:G24"/>
    <mergeCell ref="H24:AA24"/>
    <mergeCell ref="B25:G25"/>
    <mergeCell ref="H25:AA25"/>
    <mergeCell ref="B27:AA27"/>
    <mergeCell ref="B28:AA28"/>
    <mergeCell ref="B33:C37"/>
    <mergeCell ref="D39:E40"/>
    <mergeCell ref="F34:AA34"/>
    <mergeCell ref="F35:AA35"/>
    <mergeCell ref="F36:AA36"/>
    <mergeCell ref="F37:AA37"/>
    <mergeCell ref="F33:AA33"/>
    <mergeCell ref="F39:AA39"/>
    <mergeCell ref="F40:AA40"/>
    <mergeCell ref="F38:AA38"/>
    <mergeCell ref="D34:E37"/>
    <mergeCell ref="B29:AA29"/>
    <mergeCell ref="B30:AA30"/>
    <mergeCell ref="B31:AA31"/>
    <mergeCell ref="B32:AA32"/>
    <mergeCell ref="D33:E33"/>
    <mergeCell ref="B38:C40"/>
    <mergeCell ref="D38:E38"/>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D13:G13"/>
    <mergeCell ref="J13:M13"/>
    <mergeCell ref="N13:O13"/>
    <mergeCell ref="B4:N4"/>
    <mergeCell ref="O4:AA4"/>
    <mergeCell ref="B6:N6"/>
    <mergeCell ref="O6:AA6"/>
    <mergeCell ref="B7:N7"/>
    <mergeCell ref="O7:AA7"/>
    <mergeCell ref="B1:G1"/>
    <mergeCell ref="H1:M1"/>
    <mergeCell ref="N1:S1"/>
    <mergeCell ref="T1:AA1"/>
    <mergeCell ref="B3:N3"/>
    <mergeCell ref="O3:AA3"/>
  </mergeCells>
  <conditionalFormatting sqref="B10:AA11">
    <cfRule type="expression" dxfId="359" priority="16" stopIfTrue="1">
      <formula>B$11=" "</formula>
    </cfRule>
    <cfRule type="expression" dxfId="358" priority="17">
      <formula>B$11="Partial"</formula>
    </cfRule>
    <cfRule type="expression" dxfId="357" priority="18">
      <formula>B$11="Strong"</formula>
    </cfRule>
  </conditionalFormatting>
  <conditionalFormatting sqref="X73">
    <cfRule type="expression" dxfId="356" priority="11" stopIfTrue="1">
      <formula>X73="Υψηλό"</formula>
    </cfRule>
    <cfRule type="expression" dxfId="355" priority="12">
      <formula>X73="Μέτριο έως Υψηλό"</formula>
    </cfRule>
    <cfRule type="expression" dxfId="354" priority="13">
      <formula>X73="Μέτριο"</formula>
    </cfRule>
    <cfRule type="expression" dxfId="353" priority="14">
      <formula>X73="Χαμηλό έως Μέτριο"</formula>
    </cfRule>
    <cfRule type="expression" dxfId="352" priority="15" stopIfTrue="1">
      <formula>X73="Χαμηλό"</formula>
    </cfRule>
  </conditionalFormatting>
  <conditionalFormatting sqref="X80">
    <cfRule type="expression" dxfId="351" priority="6" stopIfTrue="1">
      <formula>X80="Υψηλό"</formula>
    </cfRule>
    <cfRule type="expression" dxfId="350" priority="7">
      <formula>X80="Μέτριο έως Υψηλό"</formula>
    </cfRule>
    <cfRule type="expression" dxfId="349" priority="8">
      <formula>X80="Μέτριο"</formula>
    </cfRule>
    <cfRule type="expression" dxfId="348" priority="9">
      <formula>X80="Χαμηλό έως Μέτριο"</formula>
    </cfRule>
    <cfRule type="expression" dxfId="347" priority="10" stopIfTrue="1">
      <formula>X80="Χαμηλό"</formula>
    </cfRule>
  </conditionalFormatting>
  <conditionalFormatting sqref="X84">
    <cfRule type="expression" dxfId="346" priority="1" stopIfTrue="1">
      <formula>X84="Υψηλό"</formula>
    </cfRule>
    <cfRule type="expression" dxfId="345" priority="2">
      <formula>X84="Μέτριο έως Υψηλό"</formula>
    </cfRule>
    <cfRule type="expression" dxfId="344" priority="3">
      <formula>X84="Μέτριο"</formula>
    </cfRule>
    <cfRule type="expression" dxfId="343" priority="4">
      <formula>X84="Χαμηλό έως Μέτριο"</formula>
    </cfRule>
    <cfRule type="expression" dxfId="342" priority="5" stopIfTrue="1">
      <formula>X84="Χαμηλό"</formula>
    </cfRule>
  </conditionalFormatting>
  <conditionalFormatting sqref="AB73:AI73">
    <cfRule type="colorScale" priority="37">
      <colorScale>
        <cfvo type="min"/>
        <cfvo type="percentile" val="50"/>
        <cfvo type="max"/>
        <color rgb="FFF8696B"/>
        <color rgb="FFFFEB84"/>
        <color rgb="FF63BE7B"/>
      </colorScale>
    </cfRule>
  </conditionalFormatting>
  <hyperlinks>
    <hyperlink ref="B95" r:id="rId1" display="https://doi.org/10.1016/j.regsciurbeco.2010.03.009" xr:uid="{2FABE5FF-C4C7-3D4F-8135-FC7A394202AB}"/>
    <hyperlink ref="B98" r:id="rId2" display="http://www.konsult.leeds.ac.uk/pg/29/" xr:uid="{8CFCE6B5-8D45-4540-AEB0-A5CBC3976EC8}"/>
    <hyperlink ref="B63:AA63" location="ΥΔΛ!A1" display="ΥΔΛ!A1" xr:uid="{03E8465F-90D3-2543-A18A-CB1540AD1E2C}"/>
    <hyperlink ref="B64:AA64" location="ΣΥΔ!A1" display="ΣΥΔ!A1" xr:uid="{08545D53-DDE7-604F-8731-A398ADFF531D}"/>
    <hyperlink ref="B65:AA65" location="ΣΔΜ!A1" display="ΣΔΜ!A1" xr:uid="{60D27FD7-A46A-C244-8E31-DAAA06B9E9FB}"/>
    <hyperlink ref="B66:AA66" location="ΕΠΕ!A1" display="ΕΠΕ!A1" xr:uid="{A75F1116-714A-BE4F-9E37-D70B09225DFD}"/>
    <hyperlink ref="B67:AA67" location="ΔΠΚ!A1" display="ΔΠΚ!A1" xr:uid="{C716C6AA-4F57-2C45-88C7-887A30FDA735}"/>
    <hyperlink ref="B68:AA68" location="ΤΧΟ!A1" display="ΤΧΟ!A1" xr:uid="{FF30A461-B671-FC49-8590-B9421847E993}"/>
    <hyperlink ref="B69:AA69" location="ΚΣΤ!A1" display="ΚΣΤ!A1" xr:uid="{A70D54A9-3F3D-5F44-A502-E38BC7BAB5AF}"/>
    <hyperlink ref="B70:AA70" location="ΕΚΣ!A1" display="ΕΚΣ!A1" xr:uid="{083863A1-7C62-3F46-A255-A04DFE50CB16}"/>
    <hyperlink ref="H15" location="Measure_Template!B10" display="Summary" xr:uid="{44A96775-26D3-D742-B341-9114E6DFAA72}"/>
    <hyperlink ref="H15:N15" location="ΚΑΠ!B17" display="Οδηγός αναγνώστη" xr:uid="{59980209-8871-8142-BE48-932FB5BFC8B4}"/>
    <hyperlink ref="O15" location="Measure_Template!B10" display="Summary" xr:uid="{0E377D55-59EC-3841-8F49-D5443F8716A9}"/>
    <hyperlink ref="O15:U15" location="ΚΑΠ!B27" display="Συνοπτικά στοιχεία" xr:uid="{6C3AB801-2C96-344E-9E33-D3215270BA02}"/>
    <hyperlink ref="V15:AA15" location="ΚΑΠ!B72" display="Αξιολόγηση μέτρου" xr:uid="{103E1B04-82BB-EB41-9C16-93D2ECF515FC}"/>
    <hyperlink ref="N1" location="Overview_Measures!A1" display="Go back to Overview" xr:uid="{F0F7D9EE-0A8D-8B4D-AA29-BF1F535B2D7F}"/>
    <hyperlink ref="B1" location="Instructions!A1" display="Go back to Instructions" xr:uid="{76124710-8C4D-764D-896B-2B6DE604601D}"/>
    <hyperlink ref="H1" location="Measures!A1" display="Go back to Measures List" xr:uid="{70918A54-F7B3-2544-B9D4-3BDE2DED6E53}"/>
    <hyperlink ref="T1" location="Filter_multiple_criteria!A1" display="Go back to Multiple Criteria Filter" xr:uid="{353C7066-DC7A-1A40-ABE2-B5C6EC3EAF4E}"/>
    <hyperlink ref="B1:G1" location="Αρχική_Σελίδα!A1" display="Επιστροφή στην Αρχική σελίδα" xr:uid="{515A2B75-9CCE-F249-B1B2-490EB02848B2}"/>
    <hyperlink ref="T1:AA1" location="Φίλτρο_Επιλογής_Μέτρων!A1" display="Μετάβαση στο Φίλτρο Επιλογής Μέτρων" xr:uid="{C3C0D477-82A9-0649-9E93-B8924E74F533}"/>
    <hyperlink ref="H1:M1" location="Μέτρα!A1" display="Μετάβαση στα Μέτρα" xr:uid="{B27C8ED7-26F3-914E-BA5B-249FDC1279DC}"/>
    <hyperlink ref="N1:S1" location="Σύνοψη_Μέτρων!A1" display="Μετάβαση στην Σύνοψη Μέτρων" xr:uid="{3BE4728F-431A-C248-81C5-87E9B05158FC}"/>
  </hyperlinks>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A7B1-0E9E-A446-B09C-E0453BCB6A22}">
  <sheetPr codeName="Sheet13">
    <tabColor rgb="FF7030A0"/>
  </sheetPr>
  <dimension ref="A1:AJ123"/>
  <sheetViews>
    <sheetView showGridLines="0" topLeftCell="B3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Σύνοψη_Μέτρων!B26</f>
        <v xml:space="preserve">Διαχείριση κυκλοφορίας: Όρια ταχύτητας </v>
      </c>
      <c r="C4" s="177"/>
      <c r="D4" s="177"/>
      <c r="E4" s="177"/>
      <c r="F4" s="177"/>
      <c r="G4" s="177"/>
      <c r="H4" s="177"/>
      <c r="I4" s="177"/>
      <c r="J4" s="177"/>
      <c r="K4" s="177"/>
      <c r="L4" s="177"/>
      <c r="M4" s="177"/>
      <c r="N4" s="177"/>
      <c r="O4" s="178" t="str">
        <f>Σύνοψη_Μέτρων!K26</f>
        <v>Ρυθμιστικές διατάξεις</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Σύνοψη_Μέτρων!L26</f>
        <v>Επιβατικές + Εμπορευματικές μεταφορές</v>
      </c>
      <c r="C7" s="208"/>
      <c r="D7" s="208"/>
      <c r="E7" s="208"/>
      <c r="F7" s="208"/>
      <c r="G7" s="208"/>
      <c r="H7" s="208"/>
      <c r="I7" s="208"/>
      <c r="J7" s="208"/>
      <c r="K7" s="208"/>
      <c r="L7" s="208"/>
      <c r="M7" s="208"/>
      <c r="N7" s="209"/>
      <c r="O7" s="181" t="s">
        <v>714</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Σύνοψη_Μέτρων!P26</f>
        <v>Μερική</v>
      </c>
      <c r="C11" s="183"/>
      <c r="D11" s="182" t="str">
        <f>Σύνοψη_Μέτρων!Q26</f>
        <v>Ισχυρή</v>
      </c>
      <c r="E11" s="183"/>
      <c r="F11" s="182" t="str">
        <f>Σύνοψη_Μέτρων!R26</f>
        <v>Ισχυρή</v>
      </c>
      <c r="G11" s="183"/>
      <c r="H11" s="182" t="str">
        <f>Σύνοψη_Μέτρων!S26</f>
        <v xml:space="preserve"> </v>
      </c>
      <c r="I11" s="183"/>
      <c r="J11" s="182" t="str">
        <f>Σύνοψη_Μέτρων!T26</f>
        <v>Ισχυρή</v>
      </c>
      <c r="K11" s="183"/>
      <c r="L11" s="182" t="str">
        <f>Σύνοψη_Μέτρων!U26</f>
        <v>Μερική</v>
      </c>
      <c r="M11" s="183"/>
      <c r="N11" s="182" t="str">
        <f>Σύνοψη_Μέτρων!V26</f>
        <v xml:space="preserve"> </v>
      </c>
      <c r="O11" s="183"/>
      <c r="P11" s="182" t="str">
        <f>Σύνοψη_Μέτρων!W26</f>
        <v xml:space="preserve"> </v>
      </c>
      <c r="Q11" s="183"/>
      <c r="R11" s="182" t="str">
        <f>Σύνοψη_Μέτρων!X26</f>
        <v xml:space="preserve"> </v>
      </c>
      <c r="S11" s="183"/>
      <c r="T11" s="182" t="str">
        <f>Σύνοψη_Μέτρων!Y26</f>
        <v>Μερική</v>
      </c>
      <c r="U11" s="183"/>
      <c r="V11" s="182" t="str">
        <f>Σύνοψη_Μέτρων!Z26</f>
        <v>Ισχυρή</v>
      </c>
      <c r="W11" s="183"/>
      <c r="X11" s="182" t="str">
        <f>Σύνοψη_Μέτρων!AA26</f>
        <v>Ισχυρή</v>
      </c>
      <c r="Y11" s="183"/>
      <c r="Z11" s="182" t="str">
        <f>Σύνοψη_Μέτρων!AB26</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C12" s="16"/>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31"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31"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31"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31" ht="20.100000000000001" customHeight="1" x14ac:dyDescent="0.35">
      <c r="B20" s="188" t="s">
        <v>166</v>
      </c>
      <c r="C20" s="188"/>
      <c r="D20" s="188"/>
      <c r="E20" s="188"/>
      <c r="F20" s="188"/>
      <c r="G20" s="188"/>
      <c r="H20" s="188" t="s">
        <v>768</v>
      </c>
      <c r="I20" s="188"/>
      <c r="J20" s="188"/>
      <c r="K20" s="188"/>
      <c r="L20" s="188"/>
      <c r="M20" s="188"/>
      <c r="N20" s="188"/>
      <c r="O20" s="188"/>
      <c r="P20" s="188"/>
      <c r="Q20" s="188"/>
      <c r="R20" s="188"/>
      <c r="S20" s="188"/>
      <c r="T20" s="188"/>
      <c r="U20" s="188"/>
      <c r="V20" s="188"/>
      <c r="W20" s="188"/>
      <c r="X20" s="188"/>
      <c r="Y20" s="188"/>
      <c r="Z20" s="188"/>
      <c r="AA20" s="188"/>
    </row>
    <row r="21" spans="2:31" ht="20.100000000000001" customHeight="1" x14ac:dyDescent="0.35">
      <c r="B21" s="188" t="s">
        <v>167</v>
      </c>
      <c r="C21" s="188"/>
      <c r="D21" s="188"/>
      <c r="E21" s="188"/>
      <c r="F21" s="188"/>
      <c r="G21" s="188"/>
      <c r="H21" s="188" t="s">
        <v>768</v>
      </c>
      <c r="I21" s="188"/>
      <c r="J21" s="188"/>
      <c r="K21" s="188"/>
      <c r="L21" s="188"/>
      <c r="M21" s="188"/>
      <c r="N21" s="188"/>
      <c r="O21" s="188"/>
      <c r="P21" s="188"/>
      <c r="Q21" s="188"/>
      <c r="R21" s="188"/>
      <c r="S21" s="188"/>
      <c r="T21" s="188"/>
      <c r="U21" s="188"/>
      <c r="V21" s="188"/>
      <c r="W21" s="188"/>
      <c r="X21" s="188"/>
      <c r="Y21" s="188"/>
      <c r="Z21" s="188"/>
      <c r="AA21" s="188"/>
    </row>
    <row r="22" spans="2:31" ht="20.100000000000001" customHeight="1" x14ac:dyDescent="0.35">
      <c r="B22" s="188" t="s">
        <v>168</v>
      </c>
      <c r="C22" s="188"/>
      <c r="D22" s="188"/>
      <c r="E22" s="188"/>
      <c r="F22" s="188"/>
      <c r="G22" s="188"/>
      <c r="H22" s="188" t="s">
        <v>768</v>
      </c>
      <c r="I22" s="188"/>
      <c r="J22" s="188"/>
      <c r="K22" s="188"/>
      <c r="L22" s="188"/>
      <c r="M22" s="188"/>
      <c r="N22" s="188"/>
      <c r="O22" s="188"/>
      <c r="P22" s="188"/>
      <c r="Q22" s="188"/>
      <c r="R22" s="188"/>
      <c r="S22" s="188"/>
      <c r="T22" s="188"/>
      <c r="U22" s="188"/>
      <c r="V22" s="188"/>
      <c r="W22" s="188"/>
      <c r="X22" s="188"/>
      <c r="Y22" s="188"/>
      <c r="Z22" s="188"/>
      <c r="AA22" s="188"/>
    </row>
    <row r="23" spans="2:31" ht="20.100000000000001" customHeight="1" x14ac:dyDescent="0.35">
      <c r="B23" s="188" t="s">
        <v>169</v>
      </c>
      <c r="C23" s="188"/>
      <c r="D23" s="188"/>
      <c r="E23" s="188"/>
      <c r="F23" s="188"/>
      <c r="G23" s="188"/>
      <c r="H23" s="188" t="s">
        <v>768</v>
      </c>
      <c r="I23" s="188"/>
      <c r="J23" s="188"/>
      <c r="K23" s="188"/>
      <c r="L23" s="188"/>
      <c r="M23" s="188"/>
      <c r="N23" s="188"/>
      <c r="O23" s="188"/>
      <c r="P23" s="188"/>
      <c r="Q23" s="188"/>
      <c r="R23" s="188"/>
      <c r="S23" s="188"/>
      <c r="T23" s="188"/>
      <c r="U23" s="188"/>
      <c r="V23" s="188"/>
      <c r="W23" s="188"/>
      <c r="X23" s="188"/>
      <c r="Y23" s="188"/>
      <c r="Z23" s="188"/>
      <c r="AA23" s="188"/>
    </row>
    <row r="24" spans="2:31" ht="20.100000000000001" customHeight="1" x14ac:dyDescent="0.35">
      <c r="B24" s="188" t="s">
        <v>170</v>
      </c>
      <c r="C24" s="188"/>
      <c r="D24" s="188"/>
      <c r="E24" s="188"/>
      <c r="F24" s="188"/>
      <c r="G24" s="188"/>
      <c r="H24" s="188" t="s">
        <v>768</v>
      </c>
      <c r="I24" s="188"/>
      <c r="J24" s="188"/>
      <c r="K24" s="188"/>
      <c r="L24" s="188"/>
      <c r="M24" s="188"/>
      <c r="N24" s="188"/>
      <c r="O24" s="188"/>
      <c r="P24" s="188"/>
      <c r="Q24" s="188"/>
      <c r="R24" s="188"/>
      <c r="S24" s="188"/>
      <c r="T24" s="188"/>
      <c r="U24" s="188"/>
      <c r="V24" s="188"/>
      <c r="W24" s="188"/>
      <c r="X24" s="188"/>
      <c r="Y24" s="188"/>
      <c r="Z24" s="188"/>
      <c r="AA24" s="188"/>
    </row>
    <row r="25" spans="2:31" ht="20.100000000000001" customHeight="1" x14ac:dyDescent="0.35">
      <c r="B25" s="188" t="s">
        <v>387</v>
      </c>
      <c r="C25" s="188"/>
      <c r="D25" s="188"/>
      <c r="E25" s="188"/>
      <c r="F25" s="188"/>
      <c r="G25" s="188"/>
      <c r="H25" s="188" t="s">
        <v>768</v>
      </c>
      <c r="I25" s="188"/>
      <c r="J25" s="188"/>
      <c r="K25" s="188"/>
      <c r="L25" s="188"/>
      <c r="M25" s="188"/>
      <c r="N25" s="188"/>
      <c r="O25" s="188"/>
      <c r="P25" s="188"/>
      <c r="Q25" s="188"/>
      <c r="R25" s="188"/>
      <c r="S25" s="188"/>
      <c r="T25" s="188"/>
      <c r="U25" s="188"/>
      <c r="V25" s="188"/>
      <c r="W25" s="188"/>
      <c r="X25" s="188"/>
      <c r="Y25" s="188"/>
      <c r="Z25" s="188"/>
      <c r="AA25" s="188"/>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31"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31" ht="45" customHeight="1" thickBot="1" x14ac:dyDescent="0.4">
      <c r="B29" s="216" t="s">
        <v>769</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31" ht="30" customHeight="1" thickBot="1" x14ac:dyDescent="0.4">
      <c r="B30" s="271" t="s">
        <v>64</v>
      </c>
      <c r="C30" s="271"/>
      <c r="D30" s="260" t="s">
        <v>399</v>
      </c>
      <c r="E30" s="260"/>
      <c r="F30" s="216" t="s">
        <v>770</v>
      </c>
      <c r="G30" s="216"/>
      <c r="H30" s="216"/>
      <c r="I30" s="216"/>
      <c r="J30" s="216"/>
      <c r="K30" s="216"/>
      <c r="L30" s="216"/>
      <c r="M30" s="216"/>
      <c r="N30" s="216"/>
      <c r="O30" s="216"/>
      <c r="P30" s="216"/>
      <c r="Q30" s="216"/>
      <c r="R30" s="216"/>
      <c r="S30" s="216"/>
      <c r="T30" s="216"/>
      <c r="U30" s="216"/>
      <c r="V30" s="216"/>
      <c r="W30" s="216"/>
      <c r="X30" s="216"/>
      <c r="Y30" s="216"/>
      <c r="Z30" s="216"/>
      <c r="AA30" s="216"/>
    </row>
    <row r="31" spans="2:31" ht="60" customHeight="1" thickBot="1" x14ac:dyDescent="0.4">
      <c r="B31" s="271"/>
      <c r="C31" s="271"/>
      <c r="D31" s="260" t="s">
        <v>396</v>
      </c>
      <c r="E31" s="260"/>
      <c r="F31" s="216" t="s">
        <v>771</v>
      </c>
      <c r="G31" s="216"/>
      <c r="H31" s="216"/>
      <c r="I31" s="216"/>
      <c r="J31" s="216"/>
      <c r="K31" s="216"/>
      <c r="L31" s="216"/>
      <c r="M31" s="216"/>
      <c r="N31" s="216"/>
      <c r="O31" s="216"/>
      <c r="P31" s="216"/>
      <c r="Q31" s="216"/>
      <c r="R31" s="216"/>
      <c r="S31" s="216"/>
      <c r="T31" s="216"/>
      <c r="U31" s="216"/>
      <c r="V31" s="216"/>
      <c r="W31" s="216"/>
      <c r="X31" s="216"/>
      <c r="Y31" s="216"/>
      <c r="Z31" s="216"/>
      <c r="AA31" s="216"/>
      <c r="AB31" s="28"/>
      <c r="AC31" s="28"/>
      <c r="AD31" s="28"/>
      <c r="AE31" s="28"/>
    </row>
    <row r="32" spans="2:31" ht="60" customHeight="1" thickBot="1" x14ac:dyDescent="0.4">
      <c r="B32" s="271"/>
      <c r="C32" s="271"/>
      <c r="D32" s="260"/>
      <c r="E32" s="260"/>
      <c r="F32" s="216" t="s">
        <v>772</v>
      </c>
      <c r="G32" s="216"/>
      <c r="H32" s="216"/>
      <c r="I32" s="216"/>
      <c r="J32" s="216"/>
      <c r="K32" s="216"/>
      <c r="L32" s="216"/>
      <c r="M32" s="216"/>
      <c r="N32" s="216"/>
      <c r="O32" s="216"/>
      <c r="P32" s="216"/>
      <c r="Q32" s="216"/>
      <c r="R32" s="216"/>
      <c r="S32" s="216"/>
      <c r="T32" s="216"/>
      <c r="U32" s="216"/>
      <c r="V32" s="216"/>
      <c r="W32" s="216"/>
      <c r="X32" s="216"/>
      <c r="Y32" s="216"/>
      <c r="Z32" s="216"/>
      <c r="AA32" s="216"/>
      <c r="AB32" s="28"/>
      <c r="AC32" s="28"/>
      <c r="AD32" s="28"/>
      <c r="AE32" s="28"/>
    </row>
    <row r="33" spans="2:31" ht="90" customHeight="1" thickBot="1" x14ac:dyDescent="0.4">
      <c r="B33" s="271"/>
      <c r="C33" s="271"/>
      <c r="D33" s="260"/>
      <c r="E33" s="260"/>
      <c r="F33" s="216" t="s">
        <v>773</v>
      </c>
      <c r="G33" s="216"/>
      <c r="H33" s="216"/>
      <c r="I33" s="216"/>
      <c r="J33" s="216"/>
      <c r="K33" s="216"/>
      <c r="L33" s="216"/>
      <c r="M33" s="216"/>
      <c r="N33" s="216"/>
      <c r="O33" s="216"/>
      <c r="P33" s="216"/>
      <c r="Q33" s="216"/>
      <c r="R33" s="216"/>
      <c r="S33" s="216"/>
      <c r="T33" s="216"/>
      <c r="U33" s="216"/>
      <c r="V33" s="216"/>
      <c r="W33" s="216"/>
      <c r="X33" s="216"/>
      <c r="Y33" s="216"/>
      <c r="Z33" s="216"/>
      <c r="AA33" s="216"/>
      <c r="AB33" s="28"/>
      <c r="AC33" s="28"/>
      <c r="AD33" s="28"/>
      <c r="AE33" s="28"/>
    </row>
    <row r="34" spans="2:31" ht="45" customHeight="1" thickBot="1" x14ac:dyDescent="0.4">
      <c r="B34" s="271"/>
      <c r="C34" s="271"/>
      <c r="D34" s="260"/>
      <c r="E34" s="260"/>
      <c r="F34" s="216" t="s">
        <v>774</v>
      </c>
      <c r="G34" s="216"/>
      <c r="H34" s="216"/>
      <c r="I34" s="216"/>
      <c r="J34" s="216"/>
      <c r="K34" s="216"/>
      <c r="L34" s="216"/>
      <c r="M34" s="216"/>
      <c r="N34" s="216"/>
      <c r="O34" s="216"/>
      <c r="P34" s="216"/>
      <c r="Q34" s="216"/>
      <c r="R34" s="216"/>
      <c r="S34" s="216"/>
      <c r="T34" s="216"/>
      <c r="U34" s="216"/>
      <c r="V34" s="216"/>
      <c r="W34" s="216"/>
      <c r="X34" s="216"/>
      <c r="Y34" s="216"/>
      <c r="Z34" s="216"/>
      <c r="AA34" s="216"/>
      <c r="AB34" s="28"/>
      <c r="AC34" s="28"/>
      <c r="AD34" s="28"/>
      <c r="AE34" s="28"/>
    </row>
    <row r="35" spans="2:31" ht="60" customHeight="1" thickBot="1" x14ac:dyDescent="0.4">
      <c r="B35" s="271"/>
      <c r="C35" s="271"/>
      <c r="D35" s="260"/>
      <c r="E35" s="260"/>
      <c r="F35" s="270" t="s">
        <v>775</v>
      </c>
      <c r="G35" s="270"/>
      <c r="H35" s="270"/>
      <c r="I35" s="270"/>
      <c r="J35" s="270"/>
      <c r="K35" s="270"/>
      <c r="L35" s="270"/>
      <c r="M35" s="270"/>
      <c r="N35" s="270"/>
      <c r="O35" s="270"/>
      <c r="P35" s="270"/>
      <c r="Q35" s="270"/>
      <c r="R35" s="270"/>
      <c r="S35" s="270"/>
      <c r="T35" s="270"/>
      <c r="U35" s="270"/>
      <c r="V35" s="270"/>
      <c r="W35" s="270"/>
      <c r="X35" s="270"/>
      <c r="Y35" s="270"/>
      <c r="Z35" s="270"/>
      <c r="AA35" s="270"/>
      <c r="AB35" s="93"/>
      <c r="AC35" s="93"/>
      <c r="AD35" s="93"/>
      <c r="AE35" s="93"/>
    </row>
    <row r="36" spans="2:31" ht="20.100000000000001" customHeight="1" thickBot="1" x14ac:dyDescent="0.4">
      <c r="B36" s="271"/>
      <c r="C36" s="271"/>
      <c r="D36" s="260"/>
      <c r="E36" s="260"/>
      <c r="F36" s="216" t="s">
        <v>776</v>
      </c>
      <c r="G36" s="216"/>
      <c r="H36" s="216"/>
      <c r="I36" s="216"/>
      <c r="J36" s="216"/>
      <c r="K36" s="216"/>
      <c r="L36" s="216"/>
      <c r="M36" s="216"/>
      <c r="N36" s="216"/>
      <c r="O36" s="216"/>
      <c r="P36" s="216"/>
      <c r="Q36" s="216"/>
      <c r="R36" s="216"/>
      <c r="S36" s="216"/>
      <c r="T36" s="216"/>
      <c r="U36" s="216"/>
      <c r="V36" s="216"/>
      <c r="W36" s="216"/>
      <c r="X36" s="216"/>
      <c r="Y36" s="216"/>
      <c r="Z36" s="216"/>
      <c r="AA36" s="216"/>
      <c r="AB36" s="28"/>
      <c r="AC36" s="28"/>
      <c r="AD36" s="28"/>
      <c r="AE36" s="28"/>
    </row>
    <row r="37" spans="2:31" ht="15" customHeight="1" x14ac:dyDescent="0.3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row>
    <row r="38" spans="2:31" ht="25.35" customHeight="1" x14ac:dyDescent="0.35">
      <c r="B38" s="219" t="s">
        <v>406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row>
    <row r="39" spans="2:31" ht="60" customHeight="1" x14ac:dyDescent="0.35">
      <c r="B39" s="270" t="s">
        <v>777</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row>
    <row r="40" spans="2:31" ht="30" customHeight="1" x14ac:dyDescent="0.35">
      <c r="B40" s="188" t="s">
        <v>411</v>
      </c>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row>
    <row r="41" spans="2:31" ht="15" customHeight="1" x14ac:dyDescent="0.35">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2:31" ht="25.35" customHeight="1" x14ac:dyDescent="0.35">
      <c r="B42" s="219" t="s">
        <v>412</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row>
    <row r="43" spans="2:31" ht="20.100000000000001" customHeight="1" x14ac:dyDescent="0.35">
      <c r="B43" s="216" t="s">
        <v>778</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row>
    <row r="44" spans="2:31" ht="75" customHeight="1" x14ac:dyDescent="0.35">
      <c r="B44" s="216" t="s">
        <v>779</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row>
    <row r="45" spans="2:31" ht="75" customHeight="1" x14ac:dyDescent="0.35">
      <c r="B45" s="216" t="s">
        <v>780</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2:31" ht="60" customHeight="1" x14ac:dyDescent="0.35">
      <c r="B46" s="216" t="s">
        <v>781</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20.100000000000001" customHeight="1" x14ac:dyDescent="0.35">
      <c r="B47" s="216" t="s">
        <v>782</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31" ht="15" customHeight="1" x14ac:dyDescent="0.3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row>
    <row r="49" spans="2:27" ht="25.35" customHeight="1" x14ac:dyDescent="0.35">
      <c r="B49" s="219" t="s">
        <v>420</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row>
    <row r="50" spans="2:27" ht="20.100000000000001" customHeight="1" x14ac:dyDescent="0.35">
      <c r="B50" s="216" t="s">
        <v>783</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row>
    <row r="51" spans="2:27" ht="20.100000000000001" customHeight="1" x14ac:dyDescent="0.35">
      <c r="B51" s="216" t="s">
        <v>784</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20.100000000000001" customHeight="1" x14ac:dyDescent="0.35">
      <c r="B52" s="216" t="s">
        <v>785</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20.100000000000001" customHeight="1" x14ac:dyDescent="0.35">
      <c r="B53" s="216" t="s">
        <v>786</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20.100000000000001" customHeight="1" x14ac:dyDescent="0.35">
      <c r="B54" s="216" t="s">
        <v>787</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20.100000000000001" customHeight="1" x14ac:dyDescent="0.35">
      <c r="B55" s="216" t="s">
        <v>788</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row>
    <row r="56" spans="2:27" ht="20.100000000000001" customHeight="1" x14ac:dyDescent="0.35">
      <c r="B56" s="216" t="s">
        <v>789</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row>
    <row r="57" spans="2:27" ht="20.100000000000001" customHeight="1" x14ac:dyDescent="0.35">
      <c r="B57" s="216" t="s">
        <v>790</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20.100000000000001" customHeight="1" x14ac:dyDescent="0.35">
      <c r="B58" s="216" t="s">
        <v>791</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20.100000000000001" customHeight="1" x14ac:dyDescent="0.35">
      <c r="B59" s="216" t="s">
        <v>792</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row>
    <row r="60" spans="2:27" ht="15" customHeight="1" x14ac:dyDescent="0.3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2:27" ht="25.35" customHeight="1" x14ac:dyDescent="0.35">
      <c r="B61" s="219" t="s">
        <v>431</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row>
    <row r="62" spans="2:27" ht="20.100000000000001" customHeight="1" x14ac:dyDescent="0.35">
      <c r="B62" s="250" t="str">
        <f>Μέτρα!B45</f>
        <v xml:space="preserve">Ευρεία διαθεσιμότητα υψηλής ποιότητας υποδομών ενεργητικών τρόπων μετακίνησης και μικροκινητικότητας  </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row>
    <row r="63" spans="2:27" ht="20.100000000000001" customHeight="1" x14ac:dyDescent="0.35">
      <c r="B63" s="250" t="str">
        <f>Μέτρα!B48</f>
        <v>Σχέδια πεζοδρομήσεων και εξωραϊσμού αστικού χώρου</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row>
    <row r="64" spans="2:27" ht="20.100000000000001" customHeight="1" x14ac:dyDescent="0.35">
      <c r="B64" s="250" t="str">
        <f>Μέτρα!B41</f>
        <v xml:space="preserve">Εφαρμογή κανόνων οδικής κυκλοφορίας και στάθμευσης </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row>
    <row r="65" spans="2:35" ht="15" customHeight="1" thickBot="1" x14ac:dyDescent="0.4">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35" ht="30" customHeight="1" thickBot="1" x14ac:dyDescent="0.4">
      <c r="B66" s="184" t="s">
        <v>381</v>
      </c>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6"/>
    </row>
    <row r="67" spans="2:35" ht="25.35" customHeight="1" x14ac:dyDescent="0.35">
      <c r="B67" s="218" t="s">
        <v>432</v>
      </c>
      <c r="C67" s="218"/>
      <c r="D67" s="218"/>
      <c r="E67" s="218"/>
      <c r="F67" s="218"/>
      <c r="G67" s="218"/>
      <c r="H67" s="218"/>
      <c r="I67" s="218"/>
      <c r="J67" s="218"/>
      <c r="K67" s="218"/>
      <c r="L67" s="218"/>
      <c r="M67" s="218"/>
      <c r="N67" s="218"/>
      <c r="O67" s="218"/>
      <c r="P67" s="218"/>
      <c r="Q67" s="218"/>
      <c r="R67" s="218"/>
      <c r="S67" s="218"/>
      <c r="T67" s="218"/>
      <c r="U67" s="218"/>
      <c r="V67" s="218"/>
      <c r="W67" s="218"/>
      <c r="X67" s="201" t="str">
        <f>Σύνοψη_Μέτρων!M26</f>
        <v>Χαμηλό</v>
      </c>
      <c r="Y67" s="201"/>
      <c r="Z67" s="201"/>
      <c r="AA67" s="201"/>
      <c r="AB67" s="21"/>
      <c r="AD67" s="21"/>
      <c r="AE67" s="21"/>
      <c r="AF67" s="21"/>
      <c r="AG67" s="21"/>
      <c r="AH67" s="21"/>
      <c r="AI67" s="21"/>
    </row>
    <row r="68" spans="2:35" ht="30" customHeight="1" x14ac:dyDescent="0.35">
      <c r="B68" s="216" t="s">
        <v>793</v>
      </c>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row>
    <row r="69" spans="2:35" ht="30" customHeight="1" x14ac:dyDescent="0.35">
      <c r="B69" s="270" t="s">
        <v>794</v>
      </c>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row>
    <row r="70" spans="2:35" ht="15" customHeight="1" thickBot="1" x14ac:dyDescent="0.4">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row>
    <row r="71" spans="2:35" ht="25.35" customHeight="1" x14ac:dyDescent="0.35">
      <c r="B71" s="214" t="s">
        <v>625</v>
      </c>
      <c r="C71" s="214"/>
      <c r="D71" s="214"/>
      <c r="E71" s="214"/>
      <c r="F71" s="214"/>
      <c r="G71" s="214"/>
      <c r="H71" s="214"/>
      <c r="I71" s="214"/>
      <c r="J71" s="214"/>
      <c r="K71" s="214"/>
      <c r="L71" s="214"/>
      <c r="M71" s="214"/>
      <c r="N71" s="214"/>
      <c r="O71" s="214"/>
      <c r="P71" s="214"/>
      <c r="Q71" s="214"/>
      <c r="R71" s="214"/>
      <c r="S71" s="214"/>
      <c r="T71" s="214"/>
      <c r="U71" s="214"/>
      <c r="V71" s="214"/>
      <c r="W71" s="214"/>
      <c r="X71" s="201" t="str">
        <f>Σύνοψη_Μέτρων!N26</f>
        <v>Χαμηλό</v>
      </c>
      <c r="Y71" s="201"/>
      <c r="Z71" s="201"/>
      <c r="AA71" s="201"/>
    </row>
    <row r="72" spans="2:35" ht="75" customHeight="1" x14ac:dyDescent="0.35">
      <c r="B72" s="216" t="s">
        <v>795</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row>
    <row r="73" spans="2:35" ht="15" customHeight="1" thickBot="1" x14ac:dyDescent="0.4">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row>
    <row r="74" spans="2:35" ht="25.35" customHeight="1" x14ac:dyDescent="0.35">
      <c r="B74" s="214" t="s">
        <v>438</v>
      </c>
      <c r="C74" s="214"/>
      <c r="D74" s="214"/>
      <c r="E74" s="214"/>
      <c r="F74" s="214"/>
      <c r="G74" s="214"/>
      <c r="H74" s="214"/>
      <c r="I74" s="214"/>
      <c r="J74" s="214"/>
      <c r="K74" s="214"/>
      <c r="L74" s="214"/>
      <c r="M74" s="214"/>
      <c r="N74" s="214"/>
      <c r="O74" s="214"/>
      <c r="P74" s="214"/>
      <c r="Q74" s="214"/>
      <c r="R74" s="214"/>
      <c r="S74" s="214"/>
      <c r="T74" s="214"/>
      <c r="U74" s="214"/>
      <c r="V74" s="214"/>
      <c r="W74" s="214"/>
      <c r="X74" s="201" t="str">
        <f>Σύνοψη_Μέτρων!O26</f>
        <v>Χαμηλό έως Μέτριο</v>
      </c>
      <c r="Y74" s="201"/>
      <c r="Z74" s="201"/>
      <c r="AA74" s="201"/>
    </row>
    <row r="75" spans="2:35" ht="45" customHeight="1" x14ac:dyDescent="0.35">
      <c r="B75" s="216" t="s">
        <v>796</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row>
    <row r="76" spans="2:35" ht="15" customHeight="1" x14ac:dyDescent="0.3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row>
    <row r="77" spans="2:35" ht="30" customHeight="1" x14ac:dyDescent="0.35">
      <c r="B77" s="221" t="s">
        <v>441</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row>
    <row r="78" spans="2:35" ht="20.100000000000001" customHeight="1" x14ac:dyDescent="0.35">
      <c r="B78" s="188" t="s">
        <v>797</v>
      </c>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row>
    <row r="79" spans="2:35" ht="20.100000000000001" customHeight="1" x14ac:dyDescent="0.35">
      <c r="B79" s="188" t="s">
        <v>798</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row>
    <row r="80" spans="2:35" ht="20.100000000000001" customHeight="1" x14ac:dyDescent="0.35">
      <c r="B80" s="188" t="s">
        <v>799</v>
      </c>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row>
    <row r="81" spans="2:27" ht="20.100000000000001" customHeight="1" x14ac:dyDescent="0.35">
      <c r="B81" s="188" t="s">
        <v>800</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row>
    <row r="82" spans="2:27" ht="20.100000000000001" customHeight="1" x14ac:dyDescent="0.35">
      <c r="B82" s="188" t="s">
        <v>801</v>
      </c>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row>
    <row r="83" spans="2:27" ht="20.100000000000001" customHeight="1" x14ac:dyDescent="0.35">
      <c r="B83" s="188" t="s">
        <v>802</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row>
    <row r="84" spans="2:27" ht="30" customHeight="1" x14ac:dyDescent="0.35">
      <c r="B84" s="188" t="s">
        <v>803</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row>
    <row r="85" spans="2:27" ht="20.100000000000001" customHeight="1" x14ac:dyDescent="0.35">
      <c r="B85" s="188" t="s">
        <v>804</v>
      </c>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row>
    <row r="86" spans="2:27" ht="20.100000000000001" customHeight="1" x14ac:dyDescent="0.35">
      <c r="B86" s="188" t="s">
        <v>805</v>
      </c>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row>
    <row r="87" spans="2:27" ht="20.100000000000001" customHeight="1" x14ac:dyDescent="0.35">
      <c r="B87" s="188" t="s">
        <v>806</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row>
    <row r="88" spans="2:27" ht="20.100000000000001" customHeight="1" x14ac:dyDescent="0.35">
      <c r="B88" s="188" t="s">
        <v>807</v>
      </c>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row>
    <row r="89" spans="2:27" ht="20.100000000000001" customHeight="1" x14ac:dyDescent="0.35">
      <c r="B89" s="188" t="s">
        <v>808</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row>
    <row r="90" spans="2:27" ht="30" customHeight="1" x14ac:dyDescent="0.35">
      <c r="B90" s="188" t="s">
        <v>809</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row>
    <row r="91" spans="2:27" ht="20.100000000000001" customHeight="1" x14ac:dyDescent="0.35">
      <c r="B91" s="188" t="s">
        <v>810</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20.100000000000001" customHeight="1" x14ac:dyDescent="0.35">
      <c r="B92" s="188" t="s">
        <v>811</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row>
    <row r="93" spans="2:27" ht="20.100000000000001" customHeight="1" x14ac:dyDescent="0.35">
      <c r="B93" s="188" t="s">
        <v>812</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row>
    <row r="94" spans="2:27" ht="20.100000000000001" customHeight="1" x14ac:dyDescent="0.35">
      <c r="B94" s="188" t="s">
        <v>813</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row>
    <row r="95" spans="2:27" ht="20.100000000000001" customHeight="1" x14ac:dyDescent="0.35">
      <c r="B95" s="188" t="s">
        <v>814</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row>
    <row r="96" spans="2:27" ht="20.100000000000001" customHeight="1" x14ac:dyDescent="0.35">
      <c r="B96" s="188" t="s">
        <v>815</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row>
    <row r="97" spans="2:27" ht="20.100000000000001" customHeight="1" x14ac:dyDescent="0.35">
      <c r="B97" s="188" t="s">
        <v>816</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row>
    <row r="98" spans="2:27" x14ac:dyDescent="0.35">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2:27" x14ac:dyDescent="0.35">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2:27" x14ac:dyDescent="0.3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2:27" x14ac:dyDescent="0.3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sheetData>
  <sheetProtection algorithmName="SHA-512" hashValue="ns1Ung/3CaNtKhePbztmIDkcjKqdjExE2OqB7JBLbgq/6mtMI0wcb3ulithc0l+iHliqRQ+6e710p8hqPR09Hw==" saltValue="pR0rVdyxoNMS9ml5veLaMg==" spinCount="100000" sheet="1" objects="1" scenarios="1"/>
  <dataConsolidate/>
  <mergeCells count="134">
    <mergeCell ref="B29:AA29"/>
    <mergeCell ref="B24:G24"/>
    <mergeCell ref="H24:AA24"/>
    <mergeCell ref="B25:G25"/>
    <mergeCell ref="H25:AA25"/>
    <mergeCell ref="B27:AA27"/>
    <mergeCell ref="B28:AA28"/>
    <mergeCell ref="B21:G21"/>
    <mergeCell ref="B50:AA50"/>
    <mergeCell ref="F31:AA31"/>
    <mergeCell ref="F32:AA32"/>
    <mergeCell ref="F33:AA33"/>
    <mergeCell ref="F34:AA34"/>
    <mergeCell ref="F35:AA35"/>
    <mergeCell ref="F36:AA36"/>
    <mergeCell ref="D31:E36"/>
    <mergeCell ref="B30:C36"/>
    <mergeCell ref="D30:E30"/>
    <mergeCell ref="F30:AA30"/>
    <mergeCell ref="H21:AA21"/>
    <mergeCell ref="B22:G22"/>
    <mergeCell ref="H22:AA22"/>
    <mergeCell ref="B23:G23"/>
    <mergeCell ref="H23:AA23"/>
    <mergeCell ref="B97:AA97"/>
    <mergeCell ref="B89:AA89"/>
    <mergeCell ref="B90:AA90"/>
    <mergeCell ref="B91:AA91"/>
    <mergeCell ref="B92:AA92"/>
    <mergeCell ref="B93:AA93"/>
    <mergeCell ref="B94:AA94"/>
    <mergeCell ref="B85:AA85"/>
    <mergeCell ref="B86:AA86"/>
    <mergeCell ref="B87:AA87"/>
    <mergeCell ref="B88:AA88"/>
    <mergeCell ref="B71:W71"/>
    <mergeCell ref="X71:AA71"/>
    <mergeCell ref="B74:W74"/>
    <mergeCell ref="X74:AA74"/>
    <mergeCell ref="B68:AA68"/>
    <mergeCell ref="B69:AA69"/>
    <mergeCell ref="B72:AA72"/>
    <mergeCell ref="B95:AA95"/>
    <mergeCell ref="B96:AA96"/>
    <mergeCell ref="B75:AA75"/>
    <mergeCell ref="B78:AA78"/>
    <mergeCell ref="B79:AA79"/>
    <mergeCell ref="B80:AA80"/>
    <mergeCell ref="B81:AA81"/>
    <mergeCell ref="B82:AA82"/>
    <mergeCell ref="B77:AA77"/>
    <mergeCell ref="B83:AA83"/>
    <mergeCell ref="B84:AA84"/>
    <mergeCell ref="B52:AA52"/>
    <mergeCell ref="B53:AA53"/>
    <mergeCell ref="B62:AA62"/>
    <mergeCell ref="B63:AA63"/>
    <mergeCell ref="B64:AA64"/>
    <mergeCell ref="B40:AA40"/>
    <mergeCell ref="B47:AA47"/>
    <mergeCell ref="B67:W67"/>
    <mergeCell ref="X67:AA67"/>
    <mergeCell ref="F11:G11"/>
    <mergeCell ref="H11:I11"/>
    <mergeCell ref="J11:K11"/>
    <mergeCell ref="B17:AA17"/>
    <mergeCell ref="B18:AA18"/>
    <mergeCell ref="B19:G19"/>
    <mergeCell ref="H19:AA19"/>
    <mergeCell ref="B66:AA66"/>
    <mergeCell ref="B38:AA38"/>
    <mergeCell ref="B42:AA42"/>
    <mergeCell ref="B49:AA49"/>
    <mergeCell ref="B61:AA61"/>
    <mergeCell ref="B39:AA39"/>
    <mergeCell ref="B43:AA43"/>
    <mergeCell ref="B44:AA44"/>
    <mergeCell ref="B45:AA45"/>
    <mergeCell ref="B54:AA54"/>
    <mergeCell ref="B55:AA55"/>
    <mergeCell ref="B56:AA56"/>
    <mergeCell ref="B57:AA57"/>
    <mergeCell ref="B58:AA58"/>
    <mergeCell ref="B59:AA59"/>
    <mergeCell ref="B46:AA46"/>
    <mergeCell ref="B51:AA51"/>
    <mergeCell ref="N10:O10"/>
    <mergeCell ref="P10:Q10"/>
    <mergeCell ref="R10:S10"/>
    <mergeCell ref="T10:U10"/>
    <mergeCell ref="V10:W10"/>
    <mergeCell ref="X10:Y10"/>
    <mergeCell ref="Z10:AA10"/>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B1:G1"/>
    <mergeCell ref="H1:M1"/>
    <mergeCell ref="N1:S1"/>
    <mergeCell ref="T1:AA1"/>
    <mergeCell ref="B3:N3"/>
    <mergeCell ref="O3:AA3"/>
    <mergeCell ref="D13:G13"/>
    <mergeCell ref="J13:M13"/>
    <mergeCell ref="N13:O13"/>
    <mergeCell ref="P13:S13"/>
    <mergeCell ref="B4:N4"/>
    <mergeCell ref="O4:AA4"/>
    <mergeCell ref="B6:N6"/>
    <mergeCell ref="O6:AA6"/>
    <mergeCell ref="B7:N7"/>
    <mergeCell ref="O7:AA7"/>
    <mergeCell ref="B9:S9"/>
    <mergeCell ref="T9:AA9"/>
    <mergeCell ref="B10:C10"/>
    <mergeCell ref="D10:E10"/>
    <mergeCell ref="F10:G10"/>
    <mergeCell ref="H10:I10"/>
    <mergeCell ref="J10:K10"/>
    <mergeCell ref="L10:M10"/>
  </mergeCells>
  <conditionalFormatting sqref="B10:AA11">
    <cfRule type="expression" dxfId="341" priority="16" stopIfTrue="1">
      <formula>B$11=" "</formula>
    </cfRule>
    <cfRule type="expression" dxfId="340" priority="17">
      <formula>B$11="Partial"</formula>
    </cfRule>
    <cfRule type="expression" dxfId="339" priority="18">
      <formula>B$11="Strong"</formula>
    </cfRule>
  </conditionalFormatting>
  <conditionalFormatting sqref="X67">
    <cfRule type="expression" dxfId="338" priority="11" stopIfTrue="1">
      <formula>X67="Υψηλό"</formula>
    </cfRule>
    <cfRule type="expression" dxfId="337" priority="12">
      <formula>X67="Μέτριο έως Υψηλό"</formula>
    </cfRule>
    <cfRule type="expression" dxfId="336" priority="13">
      <formula>X67="Μέτριο"</formula>
    </cfRule>
    <cfRule type="expression" dxfId="335" priority="14">
      <formula>X67="Χαμηλό έως Μέτριο"</formula>
    </cfRule>
    <cfRule type="expression" dxfId="334" priority="15" stopIfTrue="1">
      <formula>X67="Χαμηλό"</formula>
    </cfRule>
  </conditionalFormatting>
  <conditionalFormatting sqref="X71">
    <cfRule type="expression" dxfId="333" priority="6" stopIfTrue="1">
      <formula>X71="Υψηλό"</formula>
    </cfRule>
    <cfRule type="expression" dxfId="332" priority="7">
      <formula>X71="Μέτριο έως Υψηλό"</formula>
    </cfRule>
    <cfRule type="expression" dxfId="331" priority="8">
      <formula>X71="Μέτριο"</formula>
    </cfRule>
    <cfRule type="expression" dxfId="330" priority="9">
      <formula>X71="Χαμηλό έως Μέτριο"</formula>
    </cfRule>
    <cfRule type="expression" dxfId="329" priority="10" stopIfTrue="1">
      <formula>X71="Χαμηλό"</formula>
    </cfRule>
  </conditionalFormatting>
  <conditionalFormatting sqref="X74">
    <cfRule type="expression" dxfId="328" priority="1" stopIfTrue="1">
      <formula>X74="Υψηλό"</formula>
    </cfRule>
    <cfRule type="expression" dxfId="327" priority="2">
      <formula>X74="Μέτριο έως Υψηλό"</formula>
    </cfRule>
    <cfRule type="expression" dxfId="326" priority="3">
      <formula>X74="Μέτριο"</formula>
    </cfRule>
    <cfRule type="expression" dxfId="325" priority="4">
      <formula>X74="Χαμηλό έως Μέτριο"</formula>
    </cfRule>
    <cfRule type="expression" dxfId="324" priority="5" stopIfTrue="1">
      <formula>X74="Χαμηλό"</formula>
    </cfRule>
  </conditionalFormatting>
  <conditionalFormatting sqref="AB67:AI67">
    <cfRule type="colorScale" priority="37">
      <colorScale>
        <cfvo type="min"/>
        <cfvo type="percentile" val="50"/>
        <cfvo type="max"/>
        <color rgb="FFF8696B"/>
        <color rgb="FFFFEB84"/>
        <color rgb="FF63BE7B"/>
      </colorScale>
    </cfRule>
  </conditionalFormatting>
  <hyperlinks>
    <hyperlink ref="B81" r:id="rId1" display="https://www.nrso.ntua.gr/nrss2030/wp-content/uploads/2022/06/NationalRoadSafetyStrategicPlan-eng.pdf" xr:uid="{8AEAAE34-1A03-BE46-9596-6A7C0F1DB191}"/>
    <hyperlink ref="B83" r:id="rId2" display="https://www.itf-oecd.org/sites/default/files/docs/speed-crash-risk.pdf" xr:uid="{BA9F3D89-457E-8447-A692-CD172599BBA9}"/>
    <hyperlink ref="B87" r:id="rId3" display="https://doi.org/10.1787/a8bf0bdb-en" xr:uid="{4020BD71-4686-0F41-94CA-353315B1BE1D}"/>
    <hyperlink ref="B62:AA62" location="ΥΕΜ!A1" display="ΥΕΜ!A1" xr:uid="{2851F0BF-5454-A644-AE02-7A9C305A1CD8}"/>
    <hyperlink ref="B63:AA63" location="ΣΠΕ!A1" display="ΣΠΕ!A1" xr:uid="{C96F2B99-81EF-AC44-A25E-37BD5C518691}"/>
    <hyperlink ref="B64:AA64" location="ΕΚΣ!A1" display="ΕΚΣ!A1" xr:uid="{9B1DB732-2186-3948-A322-42D24BED09FD}"/>
    <hyperlink ref="H15" location="Measure_Template!B10" display="Summary" xr:uid="{1E8BD5DD-F894-BF48-A864-51F16F563204}"/>
    <hyperlink ref="H15:N15" location="ΔΚΤ!B17" display="Οδηγός αναγνώστη" xr:uid="{00386E44-718C-BB4C-95F4-4BEC427977A6}"/>
    <hyperlink ref="O15" location="Measure_Template!B10" display="Summary" xr:uid="{85EF7520-C45B-8C48-BB89-89258D1507FF}"/>
    <hyperlink ref="O15:U15" location="ΔΚΤ!B27" display="Συνοπτικά στοιχεία" xr:uid="{B037855D-0A70-524F-8CB0-805B6B7E8FAF}"/>
    <hyperlink ref="V15:AA15" location="ΔΚΤ!B66" display="Αξιολόγηση μέτρου" xr:uid="{516289BD-21CD-2C44-8A61-D7F45CDD1EDB}"/>
    <hyperlink ref="N1" location="Overview_Measures!A1" display="Go back to Overview" xr:uid="{B10A718A-4EA3-004B-AE2A-18598A358951}"/>
    <hyperlink ref="B1" location="Instructions!A1" display="Go back to Instructions" xr:uid="{F50B7DEA-2694-B045-AF8A-88A4A6854F25}"/>
    <hyperlink ref="H1" location="Measures!A1" display="Go back to Measures List" xr:uid="{BF470AC7-9B78-F648-BE7A-4AF9DA5B556A}"/>
    <hyperlink ref="T1" location="Filter_multiple_criteria!A1" display="Go back to Multiple Criteria Filter" xr:uid="{E0ECBC8F-F3A5-374C-B8F9-0E7075A13D97}"/>
    <hyperlink ref="B1:G1" location="Αρχική_Σελίδα!A1" display="Επιστροφή στην Αρχική σελίδα" xr:uid="{74924B98-AFF5-7C45-B68D-4C93480B7ABB}"/>
    <hyperlink ref="T1:AA1" location="Φίλτρο_Επιλογής_Μέτρων!A1" display="Μετάβαση στο Φίλτρο Επιλογής Μέτρων" xr:uid="{B02549C2-0AE5-E94C-B633-015505CF39A1}"/>
    <hyperlink ref="H1:M1" location="Μέτρα!A1" display="Μετάβαση στα Μέτρα" xr:uid="{8E46E2DE-9376-D740-9A09-D303B336B57E}"/>
    <hyperlink ref="N1:S1" location="Σύνοψη_Μέτρων!A1" display="Μετάβαση στην Σύνοψη Μέτρων" xr:uid="{27322362-F4D4-0248-907B-1F9419E219F2}"/>
  </hyperlinks>
  <pageMargins left="0.7" right="0.7" top="0.75" bottom="0.75" header="0.3" footer="0.3"/>
  <pageSetup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AE7A-AB17-BB46-8589-0B121F6CF68E}">
  <sheetPr codeName="Sheet14">
    <tabColor rgb="FF7030A0"/>
  </sheetPr>
  <dimension ref="A1:AJ131"/>
  <sheetViews>
    <sheetView showGridLines="0" topLeftCell="B66"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Σύνοψη_Μέτρων!B27</f>
        <v xml:space="preserve">Τιμολόγηση συμφόρησης, χρέωση οδικής υποδομής και διόδια </v>
      </c>
      <c r="C4" s="177"/>
      <c r="D4" s="177"/>
      <c r="E4" s="177"/>
      <c r="F4" s="177"/>
      <c r="G4" s="177"/>
      <c r="H4" s="177"/>
      <c r="I4" s="177"/>
      <c r="J4" s="177"/>
      <c r="K4" s="177"/>
      <c r="L4" s="177"/>
      <c r="M4" s="177"/>
      <c r="N4" s="177"/>
      <c r="O4" s="178" t="str">
        <f>Σύνοψη_Μέτρων!K27</f>
        <v>Οικονομικό εργαλείο</v>
      </c>
      <c r="P4" s="179"/>
      <c r="Q4" s="179"/>
      <c r="R4" s="179"/>
      <c r="S4" s="179"/>
      <c r="T4" s="179"/>
      <c r="U4" s="179"/>
      <c r="V4" s="179"/>
      <c r="W4" s="179"/>
      <c r="X4" s="179"/>
      <c r="Y4" s="179"/>
      <c r="Z4" s="179"/>
      <c r="AA4" s="180"/>
      <c r="AB4" s="12"/>
      <c r="AC4" s="12"/>
      <c r="AD4" s="12"/>
      <c r="AE4" s="12"/>
      <c r="AF4" s="12"/>
      <c r="AG4" s="12"/>
      <c r="AH4" s="12"/>
      <c r="AI4" s="12"/>
      <c r="AJ4" s="12"/>
    </row>
    <row r="5" spans="1:36" ht="4.34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Σύνοψη_Μέτρων!L27</f>
        <v>Επιβατικές + Εμπορευματικές μεταφορές</v>
      </c>
      <c r="C7" s="208"/>
      <c r="D7" s="208"/>
      <c r="E7" s="208"/>
      <c r="F7" s="208"/>
      <c r="G7" s="208"/>
      <c r="H7" s="208"/>
      <c r="I7" s="208"/>
      <c r="J7" s="208"/>
      <c r="K7" s="208"/>
      <c r="L7" s="208"/>
      <c r="M7" s="208"/>
      <c r="N7" s="209"/>
      <c r="O7" s="181" t="s">
        <v>817</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Σύνοψη_Μέτρων!P27</f>
        <v>Μερική</v>
      </c>
      <c r="C11" s="183"/>
      <c r="D11" s="182" t="str">
        <f>Σύνοψη_Μέτρων!Q27</f>
        <v xml:space="preserve"> </v>
      </c>
      <c r="E11" s="183"/>
      <c r="F11" s="182" t="str">
        <f>Σύνοψη_Μέτρων!R27</f>
        <v xml:space="preserve"> </v>
      </c>
      <c r="G11" s="183"/>
      <c r="H11" s="182" t="str">
        <f>Σύνοψη_Μέτρων!S27</f>
        <v>Μερική</v>
      </c>
      <c r="I11" s="183"/>
      <c r="J11" s="182" t="str">
        <f>Σύνοψη_Μέτρων!T27</f>
        <v>Ισχυρή</v>
      </c>
      <c r="K11" s="183"/>
      <c r="L11" s="182" t="str">
        <f>Σύνοψη_Μέτρων!U27</f>
        <v>Ισχυρή</v>
      </c>
      <c r="M11" s="183"/>
      <c r="N11" s="182" t="str">
        <f>Σύνοψη_Μέτρων!V27</f>
        <v>Ισχυρή</v>
      </c>
      <c r="O11" s="183"/>
      <c r="P11" s="182" t="str">
        <f>Σύνοψη_Μέτρων!W27</f>
        <v>Ισχυρή</v>
      </c>
      <c r="Q11" s="183"/>
      <c r="R11" s="182" t="str">
        <f>Σύνοψη_Μέτρων!X27</f>
        <v>Ισχυρή</v>
      </c>
      <c r="S11" s="183"/>
      <c r="T11" s="182" t="str">
        <f>Σύνοψη_Μέτρων!Y27</f>
        <v xml:space="preserve"> </v>
      </c>
      <c r="U11" s="183"/>
      <c r="V11" s="182" t="str">
        <f>Σύνοψη_Μέτρων!Z27</f>
        <v>Ισχυρή</v>
      </c>
      <c r="W11" s="183"/>
      <c r="X11" s="182" t="str">
        <f>Σύνοψη_Μέτρων!AA27</f>
        <v>Μερική</v>
      </c>
      <c r="Y11" s="183"/>
      <c r="Z11" s="182" t="str">
        <f>Σύνοψη_Μέτρων!AB27</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30" customHeight="1" x14ac:dyDescent="0.35">
      <c r="B20" s="188" t="s">
        <v>166</v>
      </c>
      <c r="C20" s="188"/>
      <c r="D20" s="188"/>
      <c r="E20" s="188"/>
      <c r="F20" s="188"/>
      <c r="G20" s="188"/>
      <c r="H20" s="188" t="s">
        <v>818</v>
      </c>
      <c r="I20" s="188"/>
      <c r="J20" s="188"/>
      <c r="K20" s="188"/>
      <c r="L20" s="188"/>
      <c r="M20" s="188"/>
      <c r="N20" s="188"/>
      <c r="O20" s="188"/>
      <c r="P20" s="188"/>
      <c r="Q20" s="188"/>
      <c r="R20" s="188"/>
      <c r="S20" s="188"/>
      <c r="T20" s="188"/>
      <c r="U20" s="188"/>
      <c r="V20" s="188"/>
      <c r="W20" s="188"/>
      <c r="X20" s="188"/>
      <c r="Y20" s="188"/>
      <c r="Z20" s="188"/>
      <c r="AA20" s="188"/>
    </row>
    <row r="21" spans="2:27" ht="30" customHeight="1" x14ac:dyDescent="0.35">
      <c r="B21" s="188" t="s">
        <v>167</v>
      </c>
      <c r="C21" s="188"/>
      <c r="D21" s="188"/>
      <c r="E21" s="188"/>
      <c r="F21" s="188"/>
      <c r="G21" s="188"/>
      <c r="H21" s="188" t="s">
        <v>818</v>
      </c>
      <c r="I21" s="188"/>
      <c r="J21" s="188"/>
      <c r="K21" s="188"/>
      <c r="L21" s="188"/>
      <c r="M21" s="188"/>
      <c r="N21" s="188"/>
      <c r="O21" s="188"/>
      <c r="P21" s="188"/>
      <c r="Q21" s="188"/>
      <c r="R21" s="188"/>
      <c r="S21" s="188"/>
      <c r="T21" s="188"/>
      <c r="U21" s="188"/>
      <c r="V21" s="188"/>
      <c r="W21" s="188"/>
      <c r="X21" s="188"/>
      <c r="Y21" s="188"/>
      <c r="Z21" s="188"/>
      <c r="AA21" s="188"/>
    </row>
    <row r="22" spans="2:27" ht="20.100000000000001" customHeight="1" x14ac:dyDescent="0.35">
      <c r="B22" s="188" t="s">
        <v>168</v>
      </c>
      <c r="C22" s="188"/>
      <c r="D22" s="188"/>
      <c r="E22" s="188"/>
      <c r="F22" s="188"/>
      <c r="G22" s="188"/>
      <c r="H22" s="188" t="s">
        <v>364</v>
      </c>
      <c r="I22" s="188"/>
      <c r="J22" s="188"/>
      <c r="K22" s="188"/>
      <c r="L22" s="188"/>
      <c r="M22" s="188"/>
      <c r="N22" s="188"/>
      <c r="O22" s="188"/>
      <c r="P22" s="188"/>
      <c r="Q22" s="188"/>
      <c r="R22" s="188"/>
      <c r="S22" s="188"/>
      <c r="T22" s="188"/>
      <c r="U22" s="188"/>
      <c r="V22" s="188"/>
      <c r="W22" s="188"/>
      <c r="X22" s="188"/>
      <c r="Y22" s="188"/>
      <c r="Z22" s="188"/>
      <c r="AA22" s="188"/>
    </row>
    <row r="23" spans="2:27" ht="20.100000000000001" customHeight="1" x14ac:dyDescent="0.35">
      <c r="B23" s="188" t="s">
        <v>169</v>
      </c>
      <c r="C23" s="188"/>
      <c r="D23" s="188"/>
      <c r="E23" s="188"/>
      <c r="F23" s="188"/>
      <c r="G23" s="188"/>
      <c r="H23" s="188" t="s">
        <v>364</v>
      </c>
      <c r="I23" s="188"/>
      <c r="J23" s="188"/>
      <c r="K23" s="188"/>
      <c r="L23" s="188"/>
      <c r="M23" s="188"/>
      <c r="N23" s="188"/>
      <c r="O23" s="188"/>
      <c r="P23" s="188"/>
      <c r="Q23" s="188"/>
      <c r="R23" s="188"/>
      <c r="S23" s="188"/>
      <c r="T23" s="188"/>
      <c r="U23" s="188"/>
      <c r="V23" s="188"/>
      <c r="W23" s="188"/>
      <c r="X23" s="188"/>
      <c r="Y23" s="188"/>
      <c r="Z23" s="188"/>
      <c r="AA23" s="188"/>
    </row>
    <row r="24" spans="2:27" ht="30" customHeight="1" x14ac:dyDescent="0.35">
      <c r="B24" s="188" t="s">
        <v>170</v>
      </c>
      <c r="C24" s="188"/>
      <c r="D24" s="188"/>
      <c r="E24" s="188"/>
      <c r="F24" s="188"/>
      <c r="G24" s="188"/>
      <c r="H24" s="188" t="s">
        <v>819</v>
      </c>
      <c r="I24" s="188"/>
      <c r="J24" s="188"/>
      <c r="K24" s="188"/>
      <c r="L24" s="188"/>
      <c r="M24" s="188"/>
      <c r="N24" s="188"/>
      <c r="O24" s="188"/>
      <c r="P24" s="188"/>
      <c r="Q24" s="188"/>
      <c r="R24" s="188"/>
      <c r="S24" s="188"/>
      <c r="T24" s="188"/>
      <c r="U24" s="188"/>
      <c r="V24" s="188"/>
      <c r="W24" s="188"/>
      <c r="X24" s="188"/>
      <c r="Y24" s="188"/>
      <c r="Z24" s="188"/>
      <c r="AA24" s="188"/>
    </row>
    <row r="25" spans="2:27" ht="20.100000000000001" customHeight="1" x14ac:dyDescent="0.35">
      <c r="B25" s="188" t="s">
        <v>387</v>
      </c>
      <c r="C25" s="188"/>
      <c r="D25" s="188"/>
      <c r="E25" s="188"/>
      <c r="F25" s="188"/>
      <c r="G25" s="188"/>
      <c r="H25" s="188" t="s">
        <v>364</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90" customHeight="1" x14ac:dyDescent="0.35">
      <c r="B29" s="188" t="s">
        <v>820</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row>
    <row r="30" spans="2:27" ht="20.100000000000001" customHeight="1" x14ac:dyDescent="0.35">
      <c r="B30" s="216" t="s">
        <v>821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19.350000000000001" customHeight="1" x14ac:dyDescent="0.35">
      <c r="B31" s="216" t="s">
        <v>822</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19.350000000000001" customHeight="1" x14ac:dyDescent="0.35">
      <c r="B32" s="216" t="s">
        <v>823</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19.350000000000001" customHeight="1" x14ac:dyDescent="0.35">
      <c r="B33" s="216" t="s">
        <v>824</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row>
    <row r="34" spans="2:31" ht="19.350000000000001" customHeight="1" x14ac:dyDescent="0.35">
      <c r="B34" s="216" t="s">
        <v>825</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row>
    <row r="35" spans="2:31" ht="20.100000000000001" customHeight="1" x14ac:dyDescent="0.35">
      <c r="B35" s="216" t="s">
        <v>826</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row>
    <row r="36" spans="2:31" ht="20.100000000000001" customHeight="1" x14ac:dyDescent="0.35">
      <c r="B36" s="188" t="s">
        <v>827</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row>
    <row r="37" spans="2:31" ht="20.100000000000001" customHeight="1" x14ac:dyDescent="0.35">
      <c r="B37" s="216" t="s">
        <v>828</v>
      </c>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row>
    <row r="38" spans="2:31" ht="45" customHeight="1" thickBot="1" x14ac:dyDescent="0.4">
      <c r="B38" s="270" t="s">
        <v>829</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row>
    <row r="39" spans="2:31" ht="30" customHeight="1" thickBot="1" x14ac:dyDescent="0.4">
      <c r="B39" s="271" t="s">
        <v>67</v>
      </c>
      <c r="C39" s="271"/>
      <c r="D39" s="260" t="s">
        <v>399</v>
      </c>
      <c r="E39" s="260"/>
      <c r="F39" s="270" t="s">
        <v>830</v>
      </c>
      <c r="G39" s="270"/>
      <c r="H39" s="270"/>
      <c r="I39" s="270"/>
      <c r="J39" s="270"/>
      <c r="K39" s="270"/>
      <c r="L39" s="270"/>
      <c r="M39" s="270"/>
      <c r="N39" s="270"/>
      <c r="O39" s="270"/>
      <c r="P39" s="270"/>
      <c r="Q39" s="270"/>
      <c r="R39" s="270"/>
      <c r="S39" s="270"/>
      <c r="T39" s="270"/>
      <c r="U39" s="270"/>
      <c r="V39" s="270"/>
      <c r="W39" s="270"/>
      <c r="X39" s="270"/>
      <c r="Y39" s="270"/>
      <c r="Z39" s="270"/>
      <c r="AA39" s="270"/>
    </row>
    <row r="40" spans="2:31" ht="90" customHeight="1" thickBot="1" x14ac:dyDescent="0.4">
      <c r="B40" s="271"/>
      <c r="C40" s="271"/>
      <c r="D40" s="260" t="s">
        <v>396</v>
      </c>
      <c r="E40" s="260"/>
      <c r="F40" s="216" t="s">
        <v>831</v>
      </c>
      <c r="G40" s="216"/>
      <c r="H40" s="216"/>
      <c r="I40" s="216"/>
      <c r="J40" s="216"/>
      <c r="K40" s="216"/>
      <c r="L40" s="216"/>
      <c r="M40" s="216"/>
      <c r="N40" s="216"/>
      <c r="O40" s="216"/>
      <c r="P40" s="216"/>
      <c r="Q40" s="216"/>
      <c r="R40" s="216"/>
      <c r="S40" s="216"/>
      <c r="T40" s="216"/>
      <c r="U40" s="216"/>
      <c r="V40" s="216"/>
      <c r="W40" s="216"/>
      <c r="X40" s="216"/>
      <c r="Y40" s="216"/>
      <c r="Z40" s="216"/>
      <c r="AA40" s="216"/>
      <c r="AB40" s="28"/>
      <c r="AC40" s="28"/>
      <c r="AD40" s="28"/>
      <c r="AE40" s="28"/>
    </row>
    <row r="41" spans="2:31" ht="45" customHeight="1" thickBot="1" x14ac:dyDescent="0.4">
      <c r="B41" s="272" t="s">
        <v>68</v>
      </c>
      <c r="C41" s="272"/>
      <c r="D41" s="267" t="s">
        <v>399</v>
      </c>
      <c r="E41" s="267"/>
      <c r="F41" s="270" t="s">
        <v>832</v>
      </c>
      <c r="G41" s="270"/>
      <c r="H41" s="270"/>
      <c r="I41" s="270"/>
      <c r="J41" s="270"/>
      <c r="K41" s="270"/>
      <c r="L41" s="270"/>
      <c r="M41" s="270"/>
      <c r="N41" s="270"/>
      <c r="O41" s="270"/>
      <c r="P41" s="270"/>
      <c r="Q41" s="270"/>
      <c r="R41" s="270"/>
      <c r="S41" s="270"/>
      <c r="T41" s="270"/>
      <c r="U41" s="270"/>
      <c r="V41" s="270"/>
      <c r="W41" s="270"/>
      <c r="X41" s="270"/>
      <c r="Y41" s="270"/>
      <c r="Z41" s="270"/>
      <c r="AA41" s="270"/>
    </row>
    <row r="42" spans="2:31" ht="135" customHeight="1" thickBot="1" x14ac:dyDescent="0.4">
      <c r="B42" s="272"/>
      <c r="C42" s="272"/>
      <c r="D42" s="267" t="s">
        <v>396</v>
      </c>
      <c r="E42" s="267"/>
      <c r="F42" s="216" t="s">
        <v>833</v>
      </c>
      <c r="G42" s="216"/>
      <c r="H42" s="216"/>
      <c r="I42" s="216"/>
      <c r="J42" s="216"/>
      <c r="K42" s="216"/>
      <c r="L42" s="216"/>
      <c r="M42" s="216"/>
      <c r="N42" s="216"/>
      <c r="O42" s="216"/>
      <c r="P42" s="216"/>
      <c r="Q42" s="216"/>
      <c r="R42" s="216"/>
      <c r="S42" s="216"/>
      <c r="T42" s="216"/>
      <c r="U42" s="216"/>
      <c r="V42" s="216"/>
      <c r="W42" s="216"/>
      <c r="X42" s="216"/>
      <c r="Y42" s="216"/>
      <c r="Z42" s="216"/>
      <c r="AA42" s="216"/>
      <c r="AB42" s="28"/>
      <c r="AC42" s="28"/>
      <c r="AD42" s="28"/>
      <c r="AE42" s="28"/>
    </row>
    <row r="43" spans="2:31" ht="30" customHeight="1" thickBot="1" x14ac:dyDescent="0.4">
      <c r="B43" s="271" t="s">
        <v>69</v>
      </c>
      <c r="C43" s="271"/>
      <c r="D43" s="260" t="s">
        <v>399</v>
      </c>
      <c r="E43" s="260"/>
      <c r="F43" s="270" t="s">
        <v>834</v>
      </c>
      <c r="G43" s="270"/>
      <c r="H43" s="270"/>
      <c r="I43" s="270"/>
      <c r="J43" s="270"/>
      <c r="K43" s="270"/>
      <c r="L43" s="270"/>
      <c r="M43" s="270"/>
      <c r="N43" s="270"/>
      <c r="O43" s="270"/>
      <c r="P43" s="270"/>
      <c r="Q43" s="270"/>
      <c r="R43" s="270"/>
      <c r="S43" s="270"/>
      <c r="T43" s="270"/>
      <c r="U43" s="270"/>
      <c r="V43" s="270"/>
      <c r="W43" s="270"/>
      <c r="X43" s="270"/>
      <c r="Y43" s="270"/>
      <c r="Z43" s="270"/>
      <c r="AA43" s="270"/>
    </row>
    <row r="44" spans="2:31" ht="45" customHeight="1" thickBot="1" x14ac:dyDescent="0.4">
      <c r="B44" s="271"/>
      <c r="C44" s="271"/>
      <c r="D44" s="260" t="s">
        <v>396</v>
      </c>
      <c r="E44" s="260"/>
      <c r="F44" s="216" t="s">
        <v>835</v>
      </c>
      <c r="G44" s="216"/>
      <c r="H44" s="216"/>
      <c r="I44" s="216"/>
      <c r="J44" s="216"/>
      <c r="K44" s="216"/>
      <c r="L44" s="216"/>
      <c r="M44" s="216"/>
      <c r="N44" s="216"/>
      <c r="O44" s="216"/>
      <c r="P44" s="216"/>
      <c r="Q44" s="216"/>
      <c r="R44" s="216"/>
      <c r="S44" s="216"/>
      <c r="T44" s="216"/>
      <c r="U44" s="216"/>
      <c r="V44" s="216"/>
      <c r="W44" s="216"/>
      <c r="X44" s="216"/>
      <c r="Y44" s="216"/>
      <c r="Z44" s="216"/>
      <c r="AA44" s="216"/>
      <c r="AB44" s="28"/>
      <c r="AC44" s="28"/>
      <c r="AD44" s="28"/>
      <c r="AE44" s="28"/>
    </row>
    <row r="45" spans="2:31" ht="20.100000000000001" customHeight="1" x14ac:dyDescent="0.35">
      <c r="B45" s="216" t="s">
        <v>836</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2:31" ht="90" customHeight="1" x14ac:dyDescent="0.35">
      <c r="B46" s="216" t="s">
        <v>837</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105" customHeight="1" x14ac:dyDescent="0.35">
      <c r="B47" s="216" t="s">
        <v>838</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31" ht="90" customHeight="1" x14ac:dyDescent="0.35">
      <c r="B48" s="216" t="s">
        <v>839</v>
      </c>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row>
    <row r="49" spans="2:27" ht="60" customHeight="1" x14ac:dyDescent="0.35">
      <c r="B49" s="216" t="s">
        <v>840</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row>
    <row r="50" spans="2:27" ht="75" customHeight="1" x14ac:dyDescent="0.35">
      <c r="B50" s="216" t="s">
        <v>841</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row>
    <row r="51" spans="2:27" ht="30" customHeight="1" x14ac:dyDescent="0.35">
      <c r="B51" s="188" t="s">
        <v>842</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row>
    <row r="52" spans="2:27" ht="20.100000000000001" customHeight="1" x14ac:dyDescent="0.35">
      <c r="B52" s="216" t="s">
        <v>843</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20.100000000000001" customHeight="1" x14ac:dyDescent="0.35">
      <c r="B53" s="216" t="s">
        <v>844</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20.100000000000001" customHeight="1" x14ac:dyDescent="0.35">
      <c r="B54" s="216" t="s">
        <v>845</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60" customHeight="1" x14ac:dyDescent="0.35">
      <c r="B55" s="216" t="s">
        <v>846</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row>
    <row r="56" spans="2:27" ht="15" customHeight="1" x14ac:dyDescent="0.3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row>
    <row r="57" spans="2:27" ht="25.35" customHeight="1" x14ac:dyDescent="0.35">
      <c r="B57" s="219" t="s">
        <v>406</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row>
    <row r="58" spans="2:27" ht="60" customHeight="1" x14ac:dyDescent="0.35">
      <c r="B58" s="216" t="s">
        <v>847</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45" customHeight="1" x14ac:dyDescent="0.35">
      <c r="B59" s="216" t="s">
        <v>848</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row>
    <row r="60" spans="2:27" ht="30" customHeight="1" x14ac:dyDescent="0.35">
      <c r="B60" s="188" t="s">
        <v>849</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row>
    <row r="61" spans="2:27" ht="30" customHeight="1" x14ac:dyDescent="0.35">
      <c r="B61" s="188" t="s">
        <v>411</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row>
    <row r="62" spans="2:27" ht="15" customHeight="1" x14ac:dyDescent="0.3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2:27" ht="25.35" customHeight="1" x14ac:dyDescent="0.35">
      <c r="B63" s="219" t="s">
        <v>412</v>
      </c>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row>
    <row r="64" spans="2:27" ht="57.95" customHeight="1" x14ac:dyDescent="0.35">
      <c r="B64" s="216" t="s">
        <v>850</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row>
    <row r="65" spans="2:27" ht="60" customHeight="1" x14ac:dyDescent="0.35">
      <c r="B65" s="216" t="s">
        <v>851</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row>
    <row r="66" spans="2:27" ht="60" customHeight="1" x14ac:dyDescent="0.35">
      <c r="B66" s="216" t="s">
        <v>852</v>
      </c>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row>
    <row r="67" spans="2:27" ht="60" customHeight="1" x14ac:dyDescent="0.35">
      <c r="B67" s="216" t="s">
        <v>853</v>
      </c>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row>
    <row r="68" spans="2:27" ht="45" customHeight="1" x14ac:dyDescent="0.35">
      <c r="B68" s="216" t="s">
        <v>854</v>
      </c>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row>
    <row r="69" spans="2:27" ht="20.100000000000001" customHeight="1" x14ac:dyDescent="0.35">
      <c r="B69" s="216" t="s">
        <v>855</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row>
    <row r="70" spans="2:27" ht="20.100000000000001" customHeight="1" x14ac:dyDescent="0.35">
      <c r="B70" s="216" t="s">
        <v>856</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row>
    <row r="71" spans="2:27" ht="20.100000000000001" customHeight="1" x14ac:dyDescent="0.35">
      <c r="B71" s="216" t="s">
        <v>857</v>
      </c>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row>
    <row r="72" spans="2:27" ht="20.100000000000001" customHeight="1" x14ac:dyDescent="0.35">
      <c r="B72" s="216" t="s">
        <v>858</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row>
    <row r="73" spans="2:27" ht="20.100000000000001" customHeight="1" x14ac:dyDescent="0.35">
      <c r="B73" s="216" t="s">
        <v>859</v>
      </c>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row>
    <row r="74" spans="2:27" ht="20.100000000000001" customHeight="1" x14ac:dyDescent="0.35">
      <c r="B74" s="216" t="s">
        <v>860</v>
      </c>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row>
    <row r="75" spans="2:27" ht="45" customHeight="1" x14ac:dyDescent="0.35">
      <c r="B75" s="216" t="s">
        <v>861</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row>
    <row r="76" spans="2:27" ht="45" customHeight="1" x14ac:dyDescent="0.35">
      <c r="B76" s="216" t="s">
        <v>862</v>
      </c>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row>
    <row r="77" spans="2:27" ht="15" customHeight="1" x14ac:dyDescent="0.3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row>
    <row r="78" spans="2:27" ht="25.35" customHeight="1" x14ac:dyDescent="0.35">
      <c r="B78" s="219" t="s">
        <v>420</v>
      </c>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row>
    <row r="79" spans="2:27" ht="20.100000000000001" customHeight="1" x14ac:dyDescent="0.35">
      <c r="B79" s="216" t="s">
        <v>863</v>
      </c>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row>
    <row r="80" spans="2:27" ht="20.100000000000001" customHeight="1" x14ac:dyDescent="0.35">
      <c r="B80" s="216" t="s">
        <v>864</v>
      </c>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row>
    <row r="81" spans="2:27" ht="30" customHeight="1" x14ac:dyDescent="0.35">
      <c r="B81" s="216" t="s">
        <v>865</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row>
    <row r="82" spans="2:27" ht="20.100000000000001" customHeight="1" x14ac:dyDescent="0.35">
      <c r="B82" s="216" t="s">
        <v>866</v>
      </c>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row>
    <row r="83" spans="2:27" ht="20.100000000000001" customHeight="1" x14ac:dyDescent="0.35">
      <c r="B83" s="216" t="s">
        <v>867</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row>
    <row r="84" spans="2:27" ht="20.100000000000001" customHeight="1" x14ac:dyDescent="0.35">
      <c r="B84" s="216" t="s">
        <v>868</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row>
    <row r="85" spans="2:27" ht="20.100000000000001" customHeight="1" x14ac:dyDescent="0.35">
      <c r="B85" s="216" t="s">
        <v>869</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row>
    <row r="86" spans="2:27" ht="20.100000000000001" customHeight="1" x14ac:dyDescent="0.35">
      <c r="B86" s="216" t="s">
        <v>870</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row>
    <row r="87" spans="2:27" ht="20.100000000000001" customHeight="1" x14ac:dyDescent="0.35">
      <c r="B87" s="216" t="s">
        <v>871</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row>
    <row r="88" spans="2:27" ht="20.100000000000001" customHeight="1" x14ac:dyDescent="0.35">
      <c r="B88" s="216" t="s">
        <v>872</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row>
    <row r="89" spans="2:27" ht="20.100000000000001" customHeight="1" x14ac:dyDescent="0.35">
      <c r="B89" s="216" t="s">
        <v>873</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row>
    <row r="90" spans="2:27" ht="20.100000000000001" customHeight="1" x14ac:dyDescent="0.35">
      <c r="B90" s="216" t="s">
        <v>874</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row>
    <row r="91" spans="2:27" ht="15" customHeight="1" x14ac:dyDescent="0.3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row>
    <row r="92" spans="2:27" ht="25.35" customHeight="1" x14ac:dyDescent="0.35">
      <c r="B92" s="219" t="s">
        <v>431</v>
      </c>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row>
    <row r="93" spans="2:27" ht="20.100000000000001" customHeight="1" x14ac:dyDescent="0.35">
      <c r="B93" s="250" t="str">
        <f>Μέτρα!B58</f>
        <v>Εκπαιδευτικά προγράμματα και εκστρατείες ευαισθητοποίησης</v>
      </c>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row>
    <row r="94" spans="2:27" ht="20.100000000000001" customHeight="1" x14ac:dyDescent="0.35">
      <c r="B94" s="250" t="str">
        <f>Μέτρα!B35</f>
        <v xml:space="preserve">Συστήματα ρύθμισης πρόσβασης οχημάτων σε αστικές περιοχές </v>
      </c>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row>
    <row r="95" spans="2:27" ht="20.100000000000001" customHeight="1" x14ac:dyDescent="0.35">
      <c r="B95" s="250" t="str">
        <f>Μέτρα!B41</f>
        <v xml:space="preserve">Εφαρμογή κανόνων οδικής κυκλοφορίας και στάθμευσης </v>
      </c>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row>
    <row r="96" spans="2:27" ht="20.100000000000001" customHeight="1" x14ac:dyDescent="0.35">
      <c r="B96" s="250" t="str">
        <f>Μέτρα!B66</f>
        <v>Αλλαγές στα ωράρια φορτοεκφορτώσεων / διανομές εκτός αιχμής</v>
      </c>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row>
    <row r="97" spans="2:35" ht="20.100000000000001" customHeight="1" x14ac:dyDescent="0.35">
      <c r="B97" s="250" t="str">
        <f>Μέτρα!B76</f>
        <v xml:space="preserve">Εξηλεκτρισμός εμπορευματικών μεταφορών </v>
      </c>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row>
    <row r="98" spans="2:35" ht="20.100000000000001" customHeight="1" x14ac:dyDescent="0.35">
      <c r="B98" s="250" t="str">
        <f>Μέτρα!B73</f>
        <v>Διαχείριση χώρου παρά το κράσπεδο για τις αστικές εμπορευματικές μεταφορές</v>
      </c>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row>
    <row r="99" spans="2:35" ht="15" customHeight="1" thickBot="1" x14ac:dyDescent="0.4">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row>
    <row r="100" spans="2:35" ht="30" customHeight="1" thickBot="1" x14ac:dyDescent="0.4">
      <c r="B100" s="184" t="s">
        <v>381</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6"/>
    </row>
    <row r="101" spans="2:35" ht="25.35" customHeight="1" x14ac:dyDescent="0.35">
      <c r="B101" s="218" t="s">
        <v>432</v>
      </c>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01" t="str">
        <f>Σύνοψη_Μέτρων!M27</f>
        <v>Μέτριο</v>
      </c>
      <c r="Y101" s="201"/>
      <c r="Z101" s="201"/>
      <c r="AA101" s="201"/>
      <c r="AB101" s="21"/>
      <c r="AC101" s="21"/>
      <c r="AD101" s="21"/>
      <c r="AE101" s="21"/>
      <c r="AF101" s="21"/>
      <c r="AG101" s="21"/>
      <c r="AH101" s="21"/>
      <c r="AI101" s="21"/>
    </row>
    <row r="102" spans="2:35" ht="60" customHeight="1" x14ac:dyDescent="0.35">
      <c r="B102" s="216" t="s">
        <v>875</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row>
    <row r="103" spans="2:35" ht="30" customHeight="1" x14ac:dyDescent="0.35">
      <c r="B103" s="216" t="s">
        <v>876</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row>
    <row r="104" spans="2:35" ht="20.100000000000001" customHeight="1" x14ac:dyDescent="0.35">
      <c r="B104" s="216" t="s">
        <v>877</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row>
    <row r="105" spans="2:35" ht="30" customHeight="1" x14ac:dyDescent="0.35">
      <c r="B105" s="216" t="s">
        <v>878</v>
      </c>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row>
    <row r="106" spans="2:35" ht="15" customHeight="1" thickBot="1" x14ac:dyDescent="0.4">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2:35" ht="25.35" customHeight="1" x14ac:dyDescent="0.35">
      <c r="B107" s="214" t="s">
        <v>625</v>
      </c>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01" t="str">
        <f>Σύνοψη_Μέτρων!N27</f>
        <v>Μέτριο</v>
      </c>
      <c r="Y107" s="201"/>
      <c r="Z107" s="201"/>
      <c r="AA107" s="201"/>
    </row>
    <row r="108" spans="2:35" ht="30" customHeight="1" x14ac:dyDescent="0.35">
      <c r="B108" s="216" t="s">
        <v>879</v>
      </c>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row>
    <row r="109" spans="2:35" ht="30" customHeight="1" x14ac:dyDescent="0.35">
      <c r="B109" s="216" t="s">
        <v>880</v>
      </c>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row>
    <row r="110" spans="2:35" ht="30" customHeight="1" x14ac:dyDescent="0.35">
      <c r="B110" s="216" t="s">
        <v>881</v>
      </c>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row>
    <row r="111" spans="2:35" ht="15" customHeight="1" thickBot="1" x14ac:dyDescent="0.4">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2:35" ht="25.35" customHeight="1" x14ac:dyDescent="0.35">
      <c r="B112" s="214" t="s">
        <v>438</v>
      </c>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01" t="str">
        <f>Σύνοψη_Μέτρων!O27</f>
        <v>Υψηλό</v>
      </c>
      <c r="Y112" s="201"/>
      <c r="Z112" s="201"/>
      <c r="AA112" s="201"/>
    </row>
    <row r="113" spans="2:27" ht="60" customHeight="1" x14ac:dyDescent="0.35">
      <c r="B113" s="216" t="s">
        <v>882</v>
      </c>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row>
    <row r="114" spans="2:27" ht="15" customHeight="1" x14ac:dyDescent="0.3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2:27" ht="30" customHeight="1" x14ac:dyDescent="0.35">
      <c r="B115" s="221" t="s">
        <v>441</v>
      </c>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row>
    <row r="116" spans="2:27" ht="20.100000000000001" customHeight="1" x14ac:dyDescent="0.35">
      <c r="B116" s="216" t="s">
        <v>883</v>
      </c>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row>
    <row r="117" spans="2:27" ht="20.100000000000001" customHeight="1" x14ac:dyDescent="0.35">
      <c r="B117" s="216" t="s">
        <v>884</v>
      </c>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row>
    <row r="118" spans="2:27" ht="20.100000000000001" customHeight="1" x14ac:dyDescent="0.35">
      <c r="B118" s="216" t="s">
        <v>885</v>
      </c>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row>
    <row r="119" spans="2:27" ht="30" customHeight="1" x14ac:dyDescent="0.35">
      <c r="B119" s="216" t="s">
        <v>886</v>
      </c>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row>
    <row r="120" spans="2:27" ht="20.100000000000001" customHeight="1" x14ac:dyDescent="0.35">
      <c r="B120" s="216" t="s">
        <v>887</v>
      </c>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row>
    <row r="121" spans="2:27" ht="20.100000000000001" customHeight="1" x14ac:dyDescent="0.35">
      <c r="B121" s="216" t="s">
        <v>888</v>
      </c>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row>
    <row r="122" spans="2:27" ht="20.100000000000001" customHeight="1" x14ac:dyDescent="0.35">
      <c r="B122" s="216" t="s">
        <v>889</v>
      </c>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row>
    <row r="123" spans="2:27" ht="20.100000000000001" customHeight="1" x14ac:dyDescent="0.35">
      <c r="B123" s="216" t="s">
        <v>890</v>
      </c>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row>
    <row r="124" spans="2:27" ht="30" customHeight="1" x14ac:dyDescent="0.35">
      <c r="B124" s="216" t="s">
        <v>891</v>
      </c>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row>
    <row r="125" spans="2:27" ht="20.100000000000001" customHeight="1" x14ac:dyDescent="0.35">
      <c r="B125" s="216" t="s">
        <v>892</v>
      </c>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row>
    <row r="126" spans="2:27" ht="20.100000000000001" customHeight="1" x14ac:dyDescent="0.35">
      <c r="B126" s="216" t="s">
        <v>893</v>
      </c>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row>
    <row r="127" spans="2:27" ht="20.100000000000001" customHeight="1" x14ac:dyDescent="0.35">
      <c r="B127" s="216" t="s">
        <v>894</v>
      </c>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row>
    <row r="128" spans="2:27" ht="20.100000000000001" customHeight="1" x14ac:dyDescent="0.35">
      <c r="B128" s="216" t="s">
        <v>895</v>
      </c>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row>
    <row r="129" spans="2:27" ht="20.100000000000001" customHeight="1" x14ac:dyDescent="0.35">
      <c r="B129" s="216" t="s">
        <v>896</v>
      </c>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row>
    <row r="130" spans="2:27" ht="20.100000000000001" customHeight="1" x14ac:dyDescent="0.35">
      <c r="B130" s="216" t="s">
        <v>897</v>
      </c>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row>
    <row r="131" spans="2:27" ht="20.100000000000001" customHeight="1" x14ac:dyDescent="0.35">
      <c r="B131" s="216" t="s">
        <v>898</v>
      </c>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row>
  </sheetData>
  <sheetProtection algorithmName="SHA-512" hashValue="jquEAvseQtA7S6OPRrtzFylvOl3SdkvUjn6ZTSd9K1nvU2bGTtY24Kz4eepT/pPy3ErLxB0fjvjSYAWZwAOb7g==" saltValue="Lw472AUWe27NJj0KeyoNAQ==" spinCount="100000" sheet="1" objects="1" scenarios="1"/>
  <dataConsolidate/>
  <mergeCells count="174">
    <mergeCell ref="B131:AA131"/>
    <mergeCell ref="F40:AA40"/>
    <mergeCell ref="F39:AA39"/>
    <mergeCell ref="F42:AA42"/>
    <mergeCell ref="F41:AA41"/>
    <mergeCell ref="F44:AA44"/>
    <mergeCell ref="F43:AA43"/>
    <mergeCell ref="B39:C40"/>
    <mergeCell ref="D39:E39"/>
    <mergeCell ref="D40:E40"/>
    <mergeCell ref="B41:C42"/>
    <mergeCell ref="D41:E41"/>
    <mergeCell ref="D42:E42"/>
    <mergeCell ref="B43:C44"/>
    <mergeCell ref="D43:E43"/>
    <mergeCell ref="D44:E44"/>
    <mergeCell ref="B113:AA113"/>
    <mergeCell ref="B90:AA90"/>
    <mergeCell ref="B102:AA102"/>
    <mergeCell ref="B103:AA103"/>
    <mergeCell ref="B104:AA104"/>
    <mergeCell ref="B105:AA105"/>
    <mergeCell ref="B108:AA108"/>
    <mergeCell ref="B112:W112"/>
    <mergeCell ref="X112:AA112"/>
    <mergeCell ref="B109:AA109"/>
    <mergeCell ref="B110:AA110"/>
    <mergeCell ref="X101:AA101"/>
    <mergeCell ref="B107:W107"/>
    <mergeCell ref="X107:AA107"/>
    <mergeCell ref="B92:AA92"/>
    <mergeCell ref="B93:AA93"/>
    <mergeCell ref="B94:AA94"/>
    <mergeCell ref="B95:AA95"/>
    <mergeCell ref="B96:AA96"/>
    <mergeCell ref="B97:AA97"/>
    <mergeCell ref="B98:AA98"/>
    <mergeCell ref="B126:AA126"/>
    <mergeCell ref="B127:AA127"/>
    <mergeCell ref="B68:AA68"/>
    <mergeCell ref="B69:AA69"/>
    <mergeCell ref="B58:AA58"/>
    <mergeCell ref="B76:AA76"/>
    <mergeCell ref="B79:AA79"/>
    <mergeCell ref="B80:AA80"/>
    <mergeCell ref="B81:AA81"/>
    <mergeCell ref="B82:AA82"/>
    <mergeCell ref="B83:AA83"/>
    <mergeCell ref="B70:AA70"/>
    <mergeCell ref="B71:AA71"/>
    <mergeCell ref="B72:AA72"/>
    <mergeCell ref="B73:AA73"/>
    <mergeCell ref="B74:AA74"/>
    <mergeCell ref="B75:AA75"/>
    <mergeCell ref="B78:AA78"/>
    <mergeCell ref="B84:AA84"/>
    <mergeCell ref="B85:AA85"/>
    <mergeCell ref="B86:AA86"/>
    <mergeCell ref="B87:AA87"/>
    <mergeCell ref="B88:AA88"/>
    <mergeCell ref="B89:AA89"/>
    <mergeCell ref="B66:AA66"/>
    <mergeCell ref="B67:AA67"/>
    <mergeCell ref="B59:AA59"/>
    <mergeCell ref="B60:AA60"/>
    <mergeCell ref="B64:AA64"/>
    <mergeCell ref="B65:AA65"/>
    <mergeCell ref="B57:AA57"/>
    <mergeCell ref="B63:AA63"/>
    <mergeCell ref="B61:AA61"/>
    <mergeCell ref="B37:AA37"/>
    <mergeCell ref="B38:AA38"/>
    <mergeCell ref="B128:AA128"/>
    <mergeCell ref="B129:AA129"/>
    <mergeCell ref="B130:AA130"/>
    <mergeCell ref="B29:AA29"/>
    <mergeCell ref="B30:AA30"/>
    <mergeCell ref="B31:AA31"/>
    <mergeCell ref="B32:AA32"/>
    <mergeCell ref="B33:AA33"/>
    <mergeCell ref="B120:AA120"/>
    <mergeCell ref="B121:AA121"/>
    <mergeCell ref="B122:AA122"/>
    <mergeCell ref="B123:AA123"/>
    <mergeCell ref="B124:AA124"/>
    <mergeCell ref="B125:AA125"/>
    <mergeCell ref="B115:AA115"/>
    <mergeCell ref="B116:AA116"/>
    <mergeCell ref="B117:AA117"/>
    <mergeCell ref="B118:AA118"/>
    <mergeCell ref="B119:AA119"/>
    <mergeCell ref="B100:AA100"/>
    <mergeCell ref="B101:W101"/>
    <mergeCell ref="B54:AA54"/>
    <mergeCell ref="B24:G24"/>
    <mergeCell ref="H24:AA24"/>
    <mergeCell ref="B25:G25"/>
    <mergeCell ref="H25:AA25"/>
    <mergeCell ref="B27:AA27"/>
    <mergeCell ref="B28:AA28"/>
    <mergeCell ref="B34:AA34"/>
    <mergeCell ref="B35:AA35"/>
    <mergeCell ref="B36:AA36"/>
    <mergeCell ref="B21:G21"/>
    <mergeCell ref="H21:AA21"/>
    <mergeCell ref="B22:G22"/>
    <mergeCell ref="H22:AA22"/>
    <mergeCell ref="B23:G23"/>
    <mergeCell ref="H23:AA23"/>
    <mergeCell ref="B17:AA17"/>
    <mergeCell ref="B18:AA18"/>
    <mergeCell ref="B19:G19"/>
    <mergeCell ref="H19:AA19"/>
    <mergeCell ref="B20:G20"/>
    <mergeCell ref="H20:AA20"/>
    <mergeCell ref="B11:C11"/>
    <mergeCell ref="D11:E11"/>
    <mergeCell ref="F11:G11"/>
    <mergeCell ref="H11:I11"/>
    <mergeCell ref="J11:K11"/>
    <mergeCell ref="X11:Y11"/>
    <mergeCell ref="Z11:AA11"/>
    <mergeCell ref="B12:AA12"/>
    <mergeCell ref="B15:E15"/>
    <mergeCell ref="H15:N15"/>
    <mergeCell ref="O15:U15"/>
    <mergeCell ref="V15:AA15"/>
    <mergeCell ref="L11:M11"/>
    <mergeCell ref="N11:O11"/>
    <mergeCell ref="P11:Q11"/>
    <mergeCell ref="R11:S11"/>
    <mergeCell ref="T11:U11"/>
    <mergeCell ref="V11:W11"/>
    <mergeCell ref="D13:G13"/>
    <mergeCell ref="J13:M13"/>
    <mergeCell ref="N13:O13"/>
    <mergeCell ref="P13:S1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4:N4"/>
    <mergeCell ref="O4:AA4"/>
    <mergeCell ref="B6:N6"/>
    <mergeCell ref="O6:AA6"/>
    <mergeCell ref="B7:N7"/>
    <mergeCell ref="O7:AA7"/>
    <mergeCell ref="B1:G1"/>
    <mergeCell ref="H1:M1"/>
    <mergeCell ref="N1:S1"/>
    <mergeCell ref="T1:AA1"/>
    <mergeCell ref="B3:N3"/>
    <mergeCell ref="O3:AA3"/>
    <mergeCell ref="B55:AA55"/>
    <mergeCell ref="B45:AA45"/>
    <mergeCell ref="B46:AA46"/>
    <mergeCell ref="B47:AA47"/>
    <mergeCell ref="B48:AA48"/>
    <mergeCell ref="B49:AA49"/>
    <mergeCell ref="B50:AA50"/>
    <mergeCell ref="B51:AA51"/>
    <mergeCell ref="B52:AA52"/>
    <mergeCell ref="B53:AA53"/>
  </mergeCells>
  <conditionalFormatting sqref="B10:AA11">
    <cfRule type="expression" dxfId="323" priority="16" stopIfTrue="1">
      <formula>B$11=" "</formula>
    </cfRule>
    <cfRule type="expression" dxfId="322" priority="17">
      <formula>B$11="Partial"</formula>
    </cfRule>
    <cfRule type="expression" dxfId="321" priority="18">
      <formula>B$11="Strong"</formula>
    </cfRule>
  </conditionalFormatting>
  <conditionalFormatting sqref="X101">
    <cfRule type="expression" dxfId="320" priority="11" stopIfTrue="1">
      <formula>X101="Υψηλό"</formula>
    </cfRule>
    <cfRule type="expression" dxfId="319" priority="12">
      <formula>X101="Μέτριο έως Υψηλό"</formula>
    </cfRule>
    <cfRule type="expression" dxfId="318" priority="13">
      <formula>X101="Μέτριο"</formula>
    </cfRule>
    <cfRule type="expression" dxfId="317" priority="14">
      <formula>X101="Χαμηλό έως Μέτριο"</formula>
    </cfRule>
    <cfRule type="expression" dxfId="316" priority="15" stopIfTrue="1">
      <formula>X101="Χαμηλό"</formula>
    </cfRule>
  </conditionalFormatting>
  <conditionalFormatting sqref="X107">
    <cfRule type="expression" dxfId="315" priority="6" stopIfTrue="1">
      <formula>X107="Υψηλό"</formula>
    </cfRule>
    <cfRule type="expression" dxfId="314" priority="7">
      <formula>X107="Μέτριο έως Υψηλό"</formula>
    </cfRule>
    <cfRule type="expression" dxfId="313" priority="8">
      <formula>X107="Μέτριο"</formula>
    </cfRule>
    <cfRule type="expression" dxfId="312" priority="9">
      <formula>X107="Χαμηλό έως Μέτριο"</formula>
    </cfRule>
    <cfRule type="expression" dxfId="311" priority="10" stopIfTrue="1">
      <formula>X107="Χαμηλό"</formula>
    </cfRule>
  </conditionalFormatting>
  <conditionalFormatting sqref="X112">
    <cfRule type="expression" dxfId="310" priority="1" stopIfTrue="1">
      <formula>X112="Υψηλό"</formula>
    </cfRule>
    <cfRule type="expression" dxfId="309" priority="2">
      <formula>X112="Μέτριο έως Υψηλό"</formula>
    </cfRule>
    <cfRule type="expression" dxfId="308" priority="3">
      <formula>X112="Μέτριο"</formula>
    </cfRule>
    <cfRule type="expression" dxfId="307" priority="4">
      <formula>X112="Χαμηλό έως Μέτριο"</formula>
    </cfRule>
    <cfRule type="expression" dxfId="306" priority="5" stopIfTrue="1">
      <formula>X112="Χαμηλό"</formula>
    </cfRule>
  </conditionalFormatting>
  <conditionalFormatting sqref="AB101:AI101">
    <cfRule type="colorScale" priority="37">
      <colorScale>
        <cfvo type="min"/>
        <cfvo type="percentile" val="50"/>
        <cfvo type="max"/>
        <color rgb="FFF8696B"/>
        <color rgb="FFFFEB84"/>
        <color rgb="FF63BE7B"/>
      </colorScale>
    </cfRule>
  </conditionalFormatting>
  <hyperlinks>
    <hyperlink ref="B120" r:id="rId1" display="https://doi.org/http:/dx.doi.org/10.2202/1446-9022.1056" xr:uid="{41A62AF5-5000-B34E-A3F6-319504B09260}"/>
    <hyperlink ref="B93:AA93" location="ΕΠΕ!A1" display="ΕΠΕ!A1" xr:uid="{9550A3F8-9C9A-2542-BF25-79619331F7D2}"/>
    <hyperlink ref="B94:AA94" location="ΣΡΠ!A1" display="ΣΡΠ!A1" xr:uid="{E6BE7E12-C580-DF44-90E7-7AFA07C66001}"/>
    <hyperlink ref="B95:AA95" location="ΕΚΣ!A1" display="ΕΚΣ!A1" xr:uid="{D7037D49-06A6-0A41-A619-02FC64F3AF2A}"/>
    <hyperlink ref="B96:AA96" location="ΑΦΔ!A1" display="ΑΦΔ!A1" xr:uid="{212C4916-273A-2343-A263-FD11BA3BC52C}"/>
    <hyperlink ref="B97:AA97" location="ΕΕΜ!A1" display="ΕΕΜ!A1" xr:uid="{BD3FA441-795D-444D-9037-C69DD41F001A}"/>
    <hyperlink ref="B98:AA98" location="ΔΧΚ!A1" display="ΔΧΚ!A1" xr:uid="{65620D9F-3972-CA4E-9664-37379BB877B3}"/>
    <hyperlink ref="H15" location="Measure_Template!B10" display="Summary" xr:uid="{C6F30DF8-CB8E-CE47-A567-0F3E01754509}"/>
    <hyperlink ref="H15:N15" location="ΤΧΟ!B17" display="Οδηγός αναγνώστη" xr:uid="{A0D3EBCC-19C2-BA41-99DA-F34FCF66DBC2}"/>
    <hyperlink ref="O15" location="Measure_Template!B10" display="Summary" xr:uid="{C499C23D-ACB2-9E48-B98D-F075415A64C3}"/>
    <hyperlink ref="O15:U15" location="ΤΧΟ!B27" display="Συνοπτικά στοιχεία" xr:uid="{4E2332EE-8112-0B41-99AC-971731ECF30E}"/>
    <hyperlink ref="V15:AA15" location="ΤΧΟ!B100" display="Αξιολόγηση μέτρου" xr:uid="{B003FBF1-5C15-1D43-B302-481B4132B131}"/>
    <hyperlink ref="N1" location="Overview_Measures!A1" display="Go back to Overview" xr:uid="{00004C4C-3742-D646-BFF4-E08E2ADDB174}"/>
    <hyperlink ref="B1" location="Instructions!A1" display="Go back to Instructions" xr:uid="{D223425D-9672-2940-9B9B-A6389AB83B49}"/>
    <hyperlink ref="H1" location="Measures!A1" display="Go back to Measures List" xr:uid="{1A37D681-328C-624C-93C9-A70ABDB4C65C}"/>
    <hyperlink ref="T1" location="Filter_multiple_criteria!A1" display="Go back to Multiple Criteria Filter" xr:uid="{C0A0FC0F-647D-6741-AF3A-23D985DA8962}"/>
    <hyperlink ref="B1:G1" location="Αρχική_Σελίδα!A1" display="Επιστροφή στην Αρχική σελίδα" xr:uid="{EC8B84C4-FBC8-0B4B-BE7B-075191CE4405}"/>
    <hyperlink ref="T1:AA1" location="Φίλτρο_Επιλογής_Μέτρων!A1" display="Μετάβαση στο Φίλτρο Επιλογής Μέτρων" xr:uid="{9831BFD0-36B9-DB45-9A7F-1A6717B0C61B}"/>
    <hyperlink ref="H1:M1" location="Μέτρα!A1" display="Μετάβαση στα Μέτρα" xr:uid="{2027F2F2-E4E3-FD48-AF76-9BBD81CFFF5A}"/>
    <hyperlink ref="N1:S1" location="Σύνοψη_Μέτρων!A1" display="Μετάβαση στην Σύνοψη Μέτρων" xr:uid="{2E4EF78E-2058-9A4E-9E77-409AF98CB2D8}"/>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31E4-2F3E-1646-8E34-0D002F61D467}">
  <sheetPr codeName="Sheet15">
    <tabColor rgb="FF7030A0"/>
  </sheetPr>
  <dimension ref="A1:AJ136"/>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Σύνοψη_Μέτρων!B30</f>
        <v xml:space="preserve">Κανονισμοί στάθμευσης </v>
      </c>
      <c r="C4" s="177"/>
      <c r="D4" s="177"/>
      <c r="E4" s="177"/>
      <c r="F4" s="177"/>
      <c r="G4" s="177"/>
      <c r="H4" s="177"/>
      <c r="I4" s="177"/>
      <c r="J4" s="177"/>
      <c r="K4" s="177"/>
      <c r="L4" s="177"/>
      <c r="M4" s="177"/>
      <c r="N4" s="177"/>
      <c r="O4" s="178" t="str">
        <f>Σύνοψη_Μέτρων!K30</f>
        <v>Ρυθμιστικές διατάξεις + Οικονομικό εργαλείο</v>
      </c>
      <c r="P4" s="179"/>
      <c r="Q4" s="179"/>
      <c r="R4" s="179"/>
      <c r="S4" s="179"/>
      <c r="T4" s="179"/>
      <c r="U4" s="179"/>
      <c r="V4" s="179"/>
      <c r="W4" s="179"/>
      <c r="X4" s="179"/>
      <c r="Y4" s="179"/>
      <c r="Z4" s="179"/>
      <c r="AA4" s="180"/>
      <c r="AB4" s="12"/>
      <c r="AC4" s="12"/>
      <c r="AD4" s="12"/>
      <c r="AE4" s="12"/>
      <c r="AF4" s="12"/>
      <c r="AG4" s="12"/>
      <c r="AH4" s="12"/>
      <c r="AI4" s="12"/>
      <c r="AJ4" s="12"/>
    </row>
    <row r="5" spans="1:36" ht="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Σύνοψη_Μέτρων!L30</f>
        <v>Επιβατικές + Εμπορευματικές μεταφορές</v>
      </c>
      <c r="C7" s="208"/>
      <c r="D7" s="208"/>
      <c r="E7" s="208"/>
      <c r="F7" s="208"/>
      <c r="G7" s="208"/>
      <c r="H7" s="208"/>
      <c r="I7" s="208"/>
      <c r="J7" s="208"/>
      <c r="K7" s="208"/>
      <c r="L7" s="208"/>
      <c r="M7" s="208"/>
      <c r="N7" s="209"/>
      <c r="O7" s="181" t="s">
        <v>714</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5"/>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Σύνοψη_Μέτρων!P30</f>
        <v>Μερική</v>
      </c>
      <c r="C11" s="183"/>
      <c r="D11" s="182" t="str">
        <f>Σύνοψη_Μέτρων!Q30</f>
        <v>Μερική</v>
      </c>
      <c r="E11" s="183"/>
      <c r="F11" s="182" t="str">
        <f>Σύνοψη_Μέτρων!R30</f>
        <v xml:space="preserve"> </v>
      </c>
      <c r="G11" s="183"/>
      <c r="H11" s="182" t="str">
        <f>Σύνοψη_Μέτρων!S30</f>
        <v>Ισχυρή</v>
      </c>
      <c r="I11" s="183"/>
      <c r="J11" s="182" t="str">
        <f>Σύνοψη_Μέτρων!T30</f>
        <v>Μερική</v>
      </c>
      <c r="K11" s="183"/>
      <c r="L11" s="182" t="str">
        <f>Σύνοψη_Μέτρων!U30</f>
        <v>Ισχυρή</v>
      </c>
      <c r="M11" s="183"/>
      <c r="N11" s="182" t="str">
        <f>Σύνοψη_Μέτρων!V30</f>
        <v>Ισχυρή</v>
      </c>
      <c r="O11" s="183"/>
      <c r="P11" s="182" t="str">
        <f>Σύνοψη_Μέτρων!W30</f>
        <v xml:space="preserve"> </v>
      </c>
      <c r="Q11" s="183"/>
      <c r="R11" s="182" t="str">
        <f>Σύνοψη_Μέτρων!X30</f>
        <v>Ισχυρή</v>
      </c>
      <c r="S11" s="183"/>
      <c r="T11" s="182" t="str">
        <f>Σύνοψη_Μέτρων!Y30</f>
        <v xml:space="preserve"> </v>
      </c>
      <c r="U11" s="183"/>
      <c r="V11" s="182" t="str">
        <f>Σύνοψη_Μέτρων!Z30</f>
        <v>Μερική</v>
      </c>
      <c r="W11" s="183"/>
      <c r="X11" s="182" t="str">
        <f>Σύνοψη_Μέτρων!AA30</f>
        <v>Ισχυρή</v>
      </c>
      <c r="Y11" s="183"/>
      <c r="Z11" s="182" t="str">
        <f>Σύνοψη_Μέτρων!AB30</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75" customHeight="1" x14ac:dyDescent="0.35">
      <c r="B20" s="188" t="s">
        <v>166</v>
      </c>
      <c r="C20" s="188"/>
      <c r="D20" s="188"/>
      <c r="E20" s="188"/>
      <c r="F20" s="188"/>
      <c r="G20" s="188"/>
      <c r="H20" s="188" t="s">
        <v>899</v>
      </c>
      <c r="I20" s="188"/>
      <c r="J20" s="188"/>
      <c r="K20" s="188"/>
      <c r="L20" s="188"/>
      <c r="M20" s="188"/>
      <c r="N20" s="188"/>
      <c r="O20" s="188"/>
      <c r="P20" s="188"/>
      <c r="Q20" s="188"/>
      <c r="R20" s="188"/>
      <c r="S20" s="188"/>
      <c r="T20" s="188"/>
      <c r="U20" s="188"/>
      <c r="V20" s="188"/>
      <c r="W20" s="188"/>
      <c r="X20" s="188"/>
      <c r="Y20" s="188"/>
      <c r="Z20" s="188"/>
      <c r="AA20" s="188"/>
    </row>
    <row r="21" spans="2:27" ht="75" customHeight="1" x14ac:dyDescent="0.35">
      <c r="B21" s="188" t="s">
        <v>167</v>
      </c>
      <c r="C21" s="188"/>
      <c r="D21" s="188"/>
      <c r="E21" s="188"/>
      <c r="F21" s="188"/>
      <c r="G21" s="188"/>
      <c r="H21" s="188" t="s">
        <v>899</v>
      </c>
      <c r="I21" s="188"/>
      <c r="J21" s="188"/>
      <c r="K21" s="188"/>
      <c r="L21" s="188"/>
      <c r="M21" s="188"/>
      <c r="N21" s="188"/>
      <c r="O21" s="188"/>
      <c r="P21" s="188"/>
      <c r="Q21" s="188"/>
      <c r="R21" s="188"/>
      <c r="S21" s="188"/>
      <c r="T21" s="188"/>
      <c r="U21" s="188"/>
      <c r="V21" s="188"/>
      <c r="W21" s="188"/>
      <c r="X21" s="188"/>
      <c r="Y21" s="188"/>
      <c r="Z21" s="188"/>
      <c r="AA21" s="188"/>
    </row>
    <row r="22" spans="2:27" ht="45" customHeight="1" x14ac:dyDescent="0.35">
      <c r="B22" s="188" t="s">
        <v>168</v>
      </c>
      <c r="C22" s="188"/>
      <c r="D22" s="188"/>
      <c r="E22" s="188"/>
      <c r="F22" s="188"/>
      <c r="G22" s="188"/>
      <c r="H22" s="188" t="s">
        <v>900</v>
      </c>
      <c r="I22" s="188"/>
      <c r="J22" s="188"/>
      <c r="K22" s="188"/>
      <c r="L22" s="188"/>
      <c r="M22" s="188"/>
      <c r="N22" s="188"/>
      <c r="O22" s="188"/>
      <c r="P22" s="188"/>
      <c r="Q22" s="188"/>
      <c r="R22" s="188"/>
      <c r="S22" s="188"/>
      <c r="T22" s="188"/>
      <c r="U22" s="188"/>
      <c r="V22" s="188"/>
      <c r="W22" s="188"/>
      <c r="X22" s="188"/>
      <c r="Y22" s="188"/>
      <c r="Z22" s="188"/>
      <c r="AA22" s="188"/>
    </row>
    <row r="23" spans="2:27" ht="45" customHeight="1" x14ac:dyDescent="0.35">
      <c r="B23" s="188" t="s">
        <v>169</v>
      </c>
      <c r="C23" s="188"/>
      <c r="D23" s="188"/>
      <c r="E23" s="188"/>
      <c r="F23" s="188"/>
      <c r="G23" s="188"/>
      <c r="H23" s="188" t="s">
        <v>900</v>
      </c>
      <c r="I23" s="188"/>
      <c r="J23" s="188"/>
      <c r="K23" s="188"/>
      <c r="L23" s="188"/>
      <c r="M23" s="188"/>
      <c r="N23" s="188"/>
      <c r="O23" s="188"/>
      <c r="P23" s="188"/>
      <c r="Q23" s="188"/>
      <c r="R23" s="188"/>
      <c r="S23" s="188"/>
      <c r="T23" s="188"/>
      <c r="U23" s="188"/>
      <c r="V23" s="188"/>
      <c r="W23" s="188"/>
      <c r="X23" s="188"/>
      <c r="Y23" s="188"/>
      <c r="Z23" s="188"/>
      <c r="AA23" s="188"/>
    </row>
    <row r="24" spans="2:27" ht="20.100000000000001" customHeight="1" x14ac:dyDescent="0.35">
      <c r="B24" s="188" t="s">
        <v>170</v>
      </c>
      <c r="C24" s="188"/>
      <c r="D24" s="188"/>
      <c r="E24" s="188"/>
      <c r="F24" s="188"/>
      <c r="G24" s="188"/>
      <c r="H24" s="188" t="s">
        <v>364</v>
      </c>
      <c r="I24" s="188"/>
      <c r="J24" s="188"/>
      <c r="K24" s="188"/>
      <c r="L24" s="188"/>
      <c r="M24" s="188"/>
      <c r="N24" s="188"/>
      <c r="O24" s="188"/>
      <c r="P24" s="188"/>
      <c r="Q24" s="188"/>
      <c r="R24" s="188"/>
      <c r="S24" s="188"/>
      <c r="T24" s="188"/>
      <c r="U24" s="188"/>
      <c r="V24" s="188"/>
      <c r="W24" s="188"/>
      <c r="X24" s="188"/>
      <c r="Y24" s="188"/>
      <c r="Z24" s="188"/>
      <c r="AA24" s="188"/>
    </row>
    <row r="25" spans="2:27" ht="45" customHeight="1" x14ac:dyDescent="0.35">
      <c r="B25" s="188" t="s">
        <v>387</v>
      </c>
      <c r="C25" s="188"/>
      <c r="D25" s="188"/>
      <c r="E25" s="188"/>
      <c r="F25" s="188"/>
      <c r="G25" s="188"/>
      <c r="H25" s="188" t="s">
        <v>901</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75" customHeight="1" x14ac:dyDescent="0.35">
      <c r="B29" s="216" t="s">
        <v>902</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60" customHeight="1" x14ac:dyDescent="0.35">
      <c r="B30" s="216" t="s">
        <v>903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75" customHeight="1" x14ac:dyDescent="0.35">
      <c r="B31" s="216" t="s">
        <v>904</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20.100000000000001" customHeight="1" thickBot="1" x14ac:dyDescent="0.4">
      <c r="B32" s="216" t="s">
        <v>905</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30" customHeight="1" thickBot="1" x14ac:dyDescent="0.4">
      <c r="B33" s="271" t="s">
        <v>72</v>
      </c>
      <c r="C33" s="271"/>
      <c r="D33" s="260" t="s">
        <v>394</v>
      </c>
      <c r="E33" s="260"/>
      <c r="F33" s="216" t="s">
        <v>906</v>
      </c>
      <c r="G33" s="216"/>
      <c r="H33" s="216"/>
      <c r="I33" s="216"/>
      <c r="J33" s="216"/>
      <c r="K33" s="216"/>
      <c r="L33" s="216"/>
      <c r="M33" s="216"/>
      <c r="N33" s="216"/>
      <c r="O33" s="216"/>
      <c r="P33" s="216"/>
      <c r="Q33" s="216"/>
      <c r="R33" s="216"/>
      <c r="S33" s="216"/>
      <c r="T33" s="216"/>
      <c r="U33" s="216"/>
      <c r="V33" s="216"/>
      <c r="W33" s="216"/>
      <c r="X33" s="216"/>
      <c r="Y33" s="216"/>
      <c r="Z33" s="216"/>
      <c r="AA33" s="216"/>
    </row>
    <row r="34" spans="2:31" ht="120" customHeight="1" thickBot="1" x14ac:dyDescent="0.4">
      <c r="B34" s="271"/>
      <c r="C34" s="271"/>
      <c r="D34" s="260" t="s">
        <v>396</v>
      </c>
      <c r="E34" s="260"/>
      <c r="F34" s="216" t="s">
        <v>907</v>
      </c>
      <c r="G34" s="216"/>
      <c r="H34" s="216"/>
      <c r="I34" s="216"/>
      <c r="J34" s="216"/>
      <c r="K34" s="216"/>
      <c r="L34" s="216"/>
      <c r="M34" s="216"/>
      <c r="N34" s="216"/>
      <c r="O34" s="216"/>
      <c r="P34" s="216"/>
      <c r="Q34" s="216"/>
      <c r="R34" s="216"/>
      <c r="S34" s="216"/>
      <c r="T34" s="216"/>
      <c r="U34" s="216"/>
      <c r="V34" s="216"/>
      <c r="W34" s="216"/>
      <c r="X34" s="216"/>
      <c r="Y34" s="216"/>
      <c r="Z34" s="216"/>
      <c r="AA34" s="216"/>
      <c r="AB34" s="86"/>
      <c r="AC34" s="86"/>
      <c r="AD34" s="86"/>
      <c r="AE34" s="86"/>
    </row>
    <row r="35" spans="2:31" ht="30" customHeight="1" thickBot="1" x14ac:dyDescent="0.4">
      <c r="B35" s="272" t="s">
        <v>73</v>
      </c>
      <c r="C35" s="272"/>
      <c r="D35" s="267" t="s">
        <v>399</v>
      </c>
      <c r="E35" s="267"/>
      <c r="F35" s="216" t="s">
        <v>908</v>
      </c>
      <c r="G35" s="216"/>
      <c r="H35" s="216"/>
      <c r="I35" s="216"/>
      <c r="J35" s="216"/>
      <c r="K35" s="216"/>
      <c r="L35" s="216"/>
      <c r="M35" s="216"/>
      <c r="N35" s="216"/>
      <c r="O35" s="216"/>
      <c r="P35" s="216"/>
      <c r="Q35" s="216"/>
      <c r="R35" s="216"/>
      <c r="S35" s="216"/>
      <c r="T35" s="216"/>
      <c r="U35" s="216"/>
      <c r="V35" s="216"/>
      <c r="W35" s="216"/>
      <c r="X35" s="216"/>
      <c r="Y35" s="216"/>
      <c r="Z35" s="216"/>
      <c r="AA35" s="216"/>
    </row>
    <row r="36" spans="2:31" ht="90" customHeight="1" thickBot="1" x14ac:dyDescent="0.4">
      <c r="B36" s="272"/>
      <c r="C36" s="272"/>
      <c r="D36" s="267" t="s">
        <v>396</v>
      </c>
      <c r="E36" s="267"/>
      <c r="F36" s="216" t="s">
        <v>909</v>
      </c>
      <c r="G36" s="216"/>
      <c r="H36" s="216"/>
      <c r="I36" s="216"/>
      <c r="J36" s="216"/>
      <c r="K36" s="216"/>
      <c r="L36" s="216"/>
      <c r="M36" s="216"/>
      <c r="N36" s="216"/>
      <c r="O36" s="216"/>
      <c r="P36" s="216"/>
      <c r="Q36" s="216"/>
      <c r="R36" s="216"/>
      <c r="S36" s="216"/>
      <c r="T36" s="216"/>
      <c r="U36" s="216"/>
      <c r="V36" s="216"/>
      <c r="W36" s="216"/>
      <c r="X36" s="216"/>
      <c r="Y36" s="216"/>
      <c r="Z36" s="216"/>
      <c r="AA36" s="216"/>
      <c r="AB36" s="86"/>
      <c r="AC36" s="86"/>
      <c r="AD36" s="86"/>
      <c r="AE36" s="86"/>
    </row>
    <row r="37" spans="2:31" ht="30" customHeight="1" thickBot="1" x14ac:dyDescent="0.4">
      <c r="B37" s="271" t="s">
        <v>74</v>
      </c>
      <c r="C37" s="271"/>
      <c r="D37" s="260" t="s">
        <v>399</v>
      </c>
      <c r="E37" s="260"/>
      <c r="F37" s="216" t="s">
        <v>910</v>
      </c>
      <c r="G37" s="216"/>
      <c r="H37" s="216"/>
      <c r="I37" s="216"/>
      <c r="J37" s="216"/>
      <c r="K37" s="216"/>
      <c r="L37" s="216"/>
      <c r="M37" s="216"/>
      <c r="N37" s="216"/>
      <c r="O37" s="216"/>
      <c r="P37" s="216"/>
      <c r="Q37" s="216"/>
      <c r="R37" s="216"/>
      <c r="S37" s="216"/>
      <c r="T37" s="216"/>
      <c r="U37" s="216"/>
      <c r="V37" s="216"/>
      <c r="W37" s="216"/>
      <c r="X37" s="216"/>
      <c r="Y37" s="216"/>
      <c r="Z37" s="216"/>
      <c r="AA37" s="216"/>
    </row>
    <row r="38" spans="2:31" ht="120" customHeight="1" thickBot="1" x14ac:dyDescent="0.4">
      <c r="B38" s="271"/>
      <c r="C38" s="271"/>
      <c r="D38" s="260" t="s">
        <v>396</v>
      </c>
      <c r="E38" s="260"/>
      <c r="F38" s="216" t="s">
        <v>911</v>
      </c>
      <c r="G38" s="216"/>
      <c r="H38" s="216"/>
      <c r="I38" s="216"/>
      <c r="J38" s="216"/>
      <c r="K38" s="216"/>
      <c r="L38" s="216"/>
      <c r="M38" s="216"/>
      <c r="N38" s="216"/>
      <c r="O38" s="216"/>
      <c r="P38" s="216"/>
      <c r="Q38" s="216"/>
      <c r="R38" s="216"/>
      <c r="S38" s="216"/>
      <c r="T38" s="216"/>
      <c r="U38" s="216"/>
      <c r="V38" s="216"/>
      <c r="W38" s="216"/>
      <c r="X38" s="216"/>
      <c r="Y38" s="216"/>
      <c r="Z38" s="216"/>
      <c r="AA38" s="216"/>
      <c r="AB38" s="86"/>
      <c r="AC38" s="86"/>
      <c r="AD38" s="86"/>
      <c r="AE38" s="86"/>
    </row>
    <row r="39" spans="2:31" ht="30" customHeight="1" thickBot="1" x14ac:dyDescent="0.4">
      <c r="B39" s="272" t="s">
        <v>75</v>
      </c>
      <c r="C39" s="272"/>
      <c r="D39" s="267" t="s">
        <v>399</v>
      </c>
      <c r="E39" s="267"/>
      <c r="F39" s="216" t="s">
        <v>912</v>
      </c>
      <c r="G39" s="216"/>
      <c r="H39" s="216"/>
      <c r="I39" s="216"/>
      <c r="J39" s="216"/>
      <c r="K39" s="216"/>
      <c r="L39" s="216"/>
      <c r="M39" s="216"/>
      <c r="N39" s="216"/>
      <c r="O39" s="216"/>
      <c r="P39" s="216"/>
      <c r="Q39" s="216"/>
      <c r="R39" s="216"/>
      <c r="S39" s="216"/>
      <c r="T39" s="216"/>
      <c r="U39" s="216"/>
      <c r="V39" s="216"/>
      <c r="W39" s="216"/>
      <c r="X39" s="216"/>
      <c r="Y39" s="216"/>
      <c r="Z39" s="216"/>
      <c r="AA39" s="216"/>
    </row>
    <row r="40" spans="2:31" ht="135" customHeight="1" thickBot="1" x14ac:dyDescent="0.4">
      <c r="B40" s="272"/>
      <c r="C40" s="272"/>
      <c r="D40" s="267" t="s">
        <v>396</v>
      </c>
      <c r="E40" s="267"/>
      <c r="F40" s="216" t="s">
        <v>913</v>
      </c>
      <c r="G40" s="216"/>
      <c r="H40" s="216"/>
      <c r="I40" s="216"/>
      <c r="J40" s="216"/>
      <c r="K40" s="216"/>
      <c r="L40" s="216"/>
      <c r="M40" s="216"/>
      <c r="N40" s="216"/>
      <c r="O40" s="216"/>
      <c r="P40" s="216"/>
      <c r="Q40" s="216"/>
      <c r="R40" s="216"/>
      <c r="S40" s="216"/>
      <c r="T40" s="216"/>
      <c r="U40" s="216"/>
      <c r="V40" s="216"/>
      <c r="W40" s="216"/>
      <c r="X40" s="216"/>
      <c r="Y40" s="216"/>
      <c r="Z40" s="216"/>
      <c r="AA40" s="216"/>
      <c r="AB40" s="86"/>
      <c r="AC40" s="86"/>
      <c r="AD40" s="86"/>
      <c r="AE40" s="86"/>
    </row>
    <row r="41" spans="2:31" ht="105" customHeight="1" thickBot="1" x14ac:dyDescent="0.4">
      <c r="B41" s="272"/>
      <c r="C41" s="272"/>
      <c r="D41" s="267"/>
      <c r="E41" s="267"/>
      <c r="F41" s="216" t="s">
        <v>914</v>
      </c>
      <c r="G41" s="216"/>
      <c r="H41" s="216"/>
      <c r="I41" s="216"/>
      <c r="J41" s="216"/>
      <c r="K41" s="216"/>
      <c r="L41" s="216"/>
      <c r="M41" s="216"/>
      <c r="N41" s="216"/>
      <c r="O41" s="216"/>
      <c r="P41" s="216"/>
      <c r="Q41" s="216"/>
      <c r="R41" s="216"/>
      <c r="S41" s="216"/>
      <c r="T41" s="216"/>
      <c r="U41" s="216"/>
      <c r="V41" s="216"/>
      <c r="W41" s="216"/>
      <c r="X41" s="216"/>
      <c r="Y41" s="216"/>
      <c r="Z41" s="216"/>
      <c r="AA41" s="216"/>
      <c r="AB41" s="28"/>
      <c r="AC41" s="28"/>
      <c r="AD41" s="28"/>
      <c r="AE41" s="28"/>
    </row>
    <row r="42" spans="2:31" ht="30" customHeight="1" thickBot="1" x14ac:dyDescent="0.4">
      <c r="B42" s="271" t="s">
        <v>76</v>
      </c>
      <c r="C42" s="271"/>
      <c r="D42" s="260" t="s">
        <v>399</v>
      </c>
      <c r="E42" s="260"/>
      <c r="F42" s="216" t="s">
        <v>915</v>
      </c>
      <c r="G42" s="216"/>
      <c r="H42" s="216"/>
      <c r="I42" s="216"/>
      <c r="J42" s="216"/>
      <c r="K42" s="216"/>
      <c r="L42" s="216"/>
      <c r="M42" s="216"/>
      <c r="N42" s="216"/>
      <c r="O42" s="216"/>
      <c r="P42" s="216"/>
      <c r="Q42" s="216"/>
      <c r="R42" s="216"/>
      <c r="S42" s="216"/>
      <c r="T42" s="216"/>
      <c r="U42" s="216"/>
      <c r="V42" s="216"/>
      <c r="W42" s="216"/>
      <c r="X42" s="216"/>
      <c r="Y42" s="216"/>
      <c r="Z42" s="216"/>
      <c r="AA42" s="216"/>
    </row>
    <row r="43" spans="2:31" ht="75" customHeight="1" thickBot="1" x14ac:dyDescent="0.4">
      <c r="B43" s="271"/>
      <c r="C43" s="271"/>
      <c r="D43" s="260" t="s">
        <v>396</v>
      </c>
      <c r="E43" s="260"/>
      <c r="F43" s="216" t="s">
        <v>916</v>
      </c>
      <c r="G43" s="216"/>
      <c r="H43" s="216"/>
      <c r="I43" s="216"/>
      <c r="J43" s="216"/>
      <c r="K43" s="216"/>
      <c r="L43" s="216"/>
      <c r="M43" s="216"/>
      <c r="N43" s="216"/>
      <c r="O43" s="216"/>
      <c r="P43" s="216"/>
      <c r="Q43" s="216"/>
      <c r="R43" s="216"/>
      <c r="S43" s="216"/>
      <c r="T43" s="216"/>
      <c r="U43" s="216"/>
      <c r="V43" s="216"/>
      <c r="W43" s="216"/>
      <c r="X43" s="216"/>
      <c r="Y43" s="216"/>
      <c r="Z43" s="216"/>
      <c r="AA43" s="216"/>
      <c r="AB43" s="86"/>
      <c r="AC43" s="86"/>
      <c r="AD43" s="86"/>
      <c r="AE43" s="86"/>
    </row>
    <row r="44" spans="2:31" ht="15" customHeight="1" x14ac:dyDescent="0.3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2:31" ht="25.35" customHeight="1" x14ac:dyDescent="0.35">
      <c r="B45" s="219" t="s">
        <v>406</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row>
    <row r="46" spans="2:31" ht="30" customHeight="1" x14ac:dyDescent="0.35">
      <c r="B46" s="216" t="s">
        <v>917</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45" customHeight="1" x14ac:dyDescent="0.35">
      <c r="B47" s="216" t="s">
        <v>918</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31" ht="60" customHeight="1" x14ac:dyDescent="0.35">
      <c r="B48" s="270" t="s">
        <v>919</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row>
    <row r="49" spans="2:27" ht="30" customHeight="1" x14ac:dyDescent="0.35">
      <c r="B49" s="275" t="s">
        <v>920</v>
      </c>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row>
    <row r="50" spans="2:27" ht="30" customHeight="1" x14ac:dyDescent="0.35">
      <c r="B50" s="188" t="s">
        <v>411</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row>
    <row r="51" spans="2:27" ht="15" customHeight="1" x14ac:dyDescent="0.3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2:27" ht="25.35" customHeight="1" x14ac:dyDescent="0.35">
      <c r="B52" s="219" t="s">
        <v>412</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row>
    <row r="53" spans="2:27" ht="45" customHeight="1" x14ac:dyDescent="0.35">
      <c r="B53" s="216" t="s">
        <v>921</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60" customHeight="1" x14ac:dyDescent="0.35">
      <c r="B54" s="216" t="s">
        <v>922</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60" customHeight="1" x14ac:dyDescent="0.35">
      <c r="B55" s="216" t="s">
        <v>923</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row>
    <row r="56" spans="2:27" ht="60" customHeight="1" x14ac:dyDescent="0.35">
      <c r="B56" s="216" t="s">
        <v>924</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row>
    <row r="57" spans="2:27" ht="30" customHeight="1" x14ac:dyDescent="0.35">
      <c r="B57" s="270" t="s">
        <v>925</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row>
    <row r="58" spans="2:27" ht="15" customHeight="1" x14ac:dyDescent="0.3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2:27" ht="25.35" customHeight="1" x14ac:dyDescent="0.35">
      <c r="B59" s="219" t="s">
        <v>420</v>
      </c>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row>
    <row r="60" spans="2:27" ht="20.100000000000001" customHeight="1" x14ac:dyDescent="0.35">
      <c r="B60" s="216" t="s">
        <v>926</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row>
    <row r="61" spans="2:27" ht="20.100000000000001" customHeight="1" x14ac:dyDescent="0.35">
      <c r="B61" s="216" t="s">
        <v>927</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row>
    <row r="62" spans="2:27" ht="20.100000000000001" customHeight="1" x14ac:dyDescent="0.35">
      <c r="B62" s="216" t="s">
        <v>928</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row>
    <row r="63" spans="2:27" ht="20.100000000000001" customHeight="1" x14ac:dyDescent="0.35">
      <c r="B63" s="216" t="s">
        <v>929</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row>
    <row r="64" spans="2:27" ht="20.100000000000001" customHeight="1" x14ac:dyDescent="0.35">
      <c r="B64" s="216" t="s">
        <v>930</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row>
    <row r="65" spans="2:35" ht="20.100000000000001" customHeight="1" x14ac:dyDescent="0.35">
      <c r="B65" s="216" t="s">
        <v>931</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row>
    <row r="66" spans="2:35" ht="20.100000000000001" customHeight="1" x14ac:dyDescent="0.35">
      <c r="B66" s="216" t="s">
        <v>932</v>
      </c>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row>
    <row r="67" spans="2:35" ht="20.100000000000001" customHeight="1" x14ac:dyDescent="0.35">
      <c r="B67" s="216" t="s">
        <v>933</v>
      </c>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row>
    <row r="68" spans="2:35" ht="20.100000000000001" customHeight="1" x14ac:dyDescent="0.35">
      <c r="B68" s="216" t="s">
        <v>934</v>
      </c>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row>
    <row r="69" spans="2:35" ht="20.100000000000001" customHeight="1" x14ac:dyDescent="0.35">
      <c r="B69" s="216" t="s">
        <v>935</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row>
    <row r="70" spans="2:35" ht="15" customHeight="1" x14ac:dyDescent="0.3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row>
    <row r="71" spans="2:35" ht="25.35" customHeight="1" x14ac:dyDescent="0.35">
      <c r="B71" s="219" t="s">
        <v>431</v>
      </c>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row>
    <row r="72" spans="2:35" ht="20.100000000000001" customHeight="1" x14ac:dyDescent="0.35">
      <c r="B72" s="250" t="str">
        <f>Μέτρα!B17</f>
        <v>Ευρεία διαθεσιμότητα πληροφόρησης για τη βιώσιμη κινητικότητα σε προσβάσιμη μορφή</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20.100000000000001" customHeight="1" x14ac:dyDescent="0.35">
      <c r="B73" s="250" t="str">
        <f>Μέτρα!B24</f>
        <v xml:space="preserve">Κίνητρα για την αύξηση της πλήρωσης των επιβατικών οχημάτων </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row>
    <row r="74" spans="2:35" ht="20.100000000000001" customHeight="1" x14ac:dyDescent="0.35">
      <c r="B74" s="250" t="str">
        <f>Μέτρα!B41</f>
        <v xml:space="preserve">Εφαρμογή κανόνων οδικής κυκλοφορίας και στάθμευσης </v>
      </c>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row>
    <row r="75" spans="2:35" ht="20.100000000000001" customHeight="1" x14ac:dyDescent="0.35">
      <c r="B75" s="250" t="str">
        <f>Μέτρα!B73</f>
        <v>Διαχείριση χώρου παρά το κράσπεδο για τις αστικές εμπορευματικές μεταφορές</v>
      </c>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row>
    <row r="76" spans="2:35" ht="15" customHeight="1" thickBot="1" x14ac:dyDescent="0.4">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row>
    <row r="77" spans="2:35" ht="30" customHeight="1" thickBot="1" x14ac:dyDescent="0.4">
      <c r="B77" s="184" t="s">
        <v>381</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6"/>
    </row>
    <row r="78" spans="2:35" ht="25.35" customHeight="1" x14ac:dyDescent="0.35">
      <c r="B78" s="218" t="s">
        <v>432</v>
      </c>
      <c r="C78" s="218"/>
      <c r="D78" s="218"/>
      <c r="E78" s="218"/>
      <c r="F78" s="218"/>
      <c r="G78" s="218"/>
      <c r="H78" s="218"/>
      <c r="I78" s="218"/>
      <c r="J78" s="218"/>
      <c r="K78" s="218"/>
      <c r="L78" s="218"/>
      <c r="M78" s="218"/>
      <c r="N78" s="218"/>
      <c r="O78" s="218"/>
      <c r="P78" s="218"/>
      <c r="Q78" s="218"/>
      <c r="R78" s="218"/>
      <c r="S78" s="218"/>
      <c r="T78" s="218"/>
      <c r="U78" s="218"/>
      <c r="V78" s="218"/>
      <c r="W78" s="218"/>
      <c r="X78" s="201" t="str">
        <f>Σύνοψη_Μέτρων!M30</f>
        <v>Χαμηλό έως Μέτριο</v>
      </c>
      <c r="Y78" s="201"/>
      <c r="Z78" s="201"/>
      <c r="AA78" s="201"/>
      <c r="AB78" s="21"/>
      <c r="AC78" s="21"/>
      <c r="AD78" s="21"/>
      <c r="AE78" s="21"/>
      <c r="AF78" s="21"/>
      <c r="AG78" s="21"/>
      <c r="AH78" s="21"/>
      <c r="AI78" s="21"/>
    </row>
    <row r="79" spans="2:35" ht="30" customHeight="1" x14ac:dyDescent="0.35">
      <c r="B79" s="216" t="s">
        <v>936</v>
      </c>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row>
    <row r="80" spans="2:35" ht="45" customHeight="1" x14ac:dyDescent="0.35">
      <c r="B80" s="216" t="s">
        <v>937</v>
      </c>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row>
    <row r="81" spans="2:27" ht="30" customHeight="1" x14ac:dyDescent="0.35">
      <c r="B81" s="216" t="s">
        <v>938</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row>
    <row r="82" spans="2:27" ht="15" customHeight="1" thickBot="1" x14ac:dyDescent="0.4">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row>
    <row r="83" spans="2:27" ht="25.35" customHeight="1" x14ac:dyDescent="0.35">
      <c r="B83" s="214" t="s">
        <v>625</v>
      </c>
      <c r="C83" s="214"/>
      <c r="D83" s="214"/>
      <c r="E83" s="214"/>
      <c r="F83" s="214"/>
      <c r="G83" s="214"/>
      <c r="H83" s="214"/>
      <c r="I83" s="214"/>
      <c r="J83" s="214"/>
      <c r="K83" s="214"/>
      <c r="L83" s="214"/>
      <c r="M83" s="214"/>
      <c r="N83" s="214"/>
      <c r="O83" s="214"/>
      <c r="P83" s="214"/>
      <c r="Q83" s="214"/>
      <c r="R83" s="214"/>
      <c r="S83" s="214"/>
      <c r="T83" s="214"/>
      <c r="U83" s="214"/>
      <c r="V83" s="214"/>
      <c r="W83" s="214"/>
      <c r="X83" s="201" t="str">
        <f>Σύνοψη_Μέτρων!N30</f>
        <v>Χαμηλό έως Μέτριο</v>
      </c>
      <c r="Y83" s="201"/>
      <c r="Z83" s="201"/>
      <c r="AA83" s="201"/>
    </row>
    <row r="84" spans="2:27" ht="20.100000000000001" customHeight="1" x14ac:dyDescent="0.35">
      <c r="B84" s="216" t="s">
        <v>939</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row>
    <row r="85" spans="2:27" ht="45" customHeight="1" x14ac:dyDescent="0.35">
      <c r="B85" s="216" t="s">
        <v>940</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row>
    <row r="86" spans="2:27" ht="15" customHeight="1" thickBot="1" x14ac:dyDescent="0.4">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row>
    <row r="87" spans="2:27" ht="25.35" customHeight="1" x14ac:dyDescent="0.35">
      <c r="B87" s="214" t="s">
        <v>438</v>
      </c>
      <c r="C87" s="214"/>
      <c r="D87" s="214"/>
      <c r="E87" s="214"/>
      <c r="F87" s="214"/>
      <c r="G87" s="214"/>
      <c r="H87" s="214"/>
      <c r="I87" s="214"/>
      <c r="J87" s="214"/>
      <c r="K87" s="214"/>
      <c r="L87" s="214"/>
      <c r="M87" s="214"/>
      <c r="N87" s="214"/>
      <c r="O87" s="214"/>
      <c r="P87" s="214"/>
      <c r="Q87" s="214"/>
      <c r="R87" s="214"/>
      <c r="S87" s="214"/>
      <c r="T87" s="214"/>
      <c r="U87" s="214"/>
      <c r="V87" s="214"/>
      <c r="W87" s="214"/>
      <c r="X87" s="201" t="str">
        <f>Σύνοψη_Μέτρων!O30</f>
        <v>Μέτριο</v>
      </c>
      <c r="Y87" s="201"/>
      <c r="Z87" s="201"/>
      <c r="AA87" s="201"/>
    </row>
    <row r="88" spans="2:27" ht="45" customHeight="1" x14ac:dyDescent="0.35">
      <c r="B88" s="270" t="s">
        <v>941</v>
      </c>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row>
    <row r="89" spans="2:27" ht="15" customHeight="1" x14ac:dyDescent="0.3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row>
    <row r="90" spans="2:27" ht="30" customHeight="1" x14ac:dyDescent="0.35">
      <c r="B90" s="221" t="s">
        <v>441</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row>
    <row r="91" spans="2:27" ht="20.100000000000001" customHeight="1" x14ac:dyDescent="0.35">
      <c r="B91" s="188" t="s">
        <v>942</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20.100000000000001" customHeight="1" x14ac:dyDescent="0.35">
      <c r="B92" s="188" t="s">
        <v>943</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row>
    <row r="93" spans="2:27" ht="20.100000000000001" customHeight="1" x14ac:dyDescent="0.35">
      <c r="B93" s="188" t="s">
        <v>944</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row>
    <row r="94" spans="2:27" ht="20.100000000000001" customHeight="1" x14ac:dyDescent="0.35">
      <c r="B94" s="188" t="s">
        <v>945</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row>
    <row r="95" spans="2:27" ht="20.100000000000001" customHeight="1" x14ac:dyDescent="0.35">
      <c r="B95" s="188" t="s">
        <v>946</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row>
    <row r="96" spans="2:27" ht="30" customHeight="1" x14ac:dyDescent="0.35">
      <c r="B96" s="188" t="s">
        <v>947</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row>
    <row r="97" spans="2:27" ht="20.100000000000001" customHeight="1" x14ac:dyDescent="0.35">
      <c r="B97" s="188" t="s">
        <v>948</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row>
    <row r="98" spans="2:27" ht="20.100000000000001" customHeight="1" x14ac:dyDescent="0.35">
      <c r="B98" s="188" t="s">
        <v>949</v>
      </c>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row>
    <row r="99" spans="2:27" ht="20.100000000000001" customHeight="1" x14ac:dyDescent="0.35">
      <c r="B99" s="188" t="s">
        <v>950</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row>
    <row r="100" spans="2:27" ht="20.100000000000001" customHeight="1" x14ac:dyDescent="0.35">
      <c r="B100" s="188" t="s">
        <v>951</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row>
    <row r="101" spans="2:27" ht="20.100000000000001" customHeight="1" x14ac:dyDescent="0.35">
      <c r="B101" s="188" t="s">
        <v>952</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row>
    <row r="102" spans="2:27" ht="20.100000000000001" customHeight="1" x14ac:dyDescent="0.35">
      <c r="B102" s="188" t="s">
        <v>953</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row>
    <row r="103" spans="2:27" ht="20.100000000000001" customHeight="1" x14ac:dyDescent="0.35">
      <c r="B103" s="188" t="s">
        <v>954</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row>
    <row r="104" spans="2:27" ht="20.100000000000001" customHeight="1" x14ac:dyDescent="0.35">
      <c r="B104" s="188" t="s">
        <v>955</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row>
    <row r="105" spans="2:27" ht="20.100000000000001" customHeight="1" x14ac:dyDescent="0.35">
      <c r="B105" s="188" t="s">
        <v>956</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row>
    <row r="106" spans="2:27" ht="20.100000000000001" customHeight="1" x14ac:dyDescent="0.35">
      <c r="B106" s="188" t="s">
        <v>957</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row>
    <row r="107" spans="2:27" ht="30" customHeight="1" x14ac:dyDescent="0.35">
      <c r="B107" s="188" t="s">
        <v>958</v>
      </c>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row>
    <row r="108" spans="2:27" ht="20.100000000000001" customHeight="1" x14ac:dyDescent="0.35">
      <c r="B108" s="188" t="s">
        <v>959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row>
    <row r="109" spans="2:27" ht="20.100000000000001" customHeight="1" x14ac:dyDescent="0.35">
      <c r="B109" s="188" t="s">
        <v>960</v>
      </c>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sheetData>
  <sheetProtection algorithmName="SHA-512" hashValue="lUvD3kYgPGihUsSPcSK6U01MqJXEI1XvCQiFgeM3kawWF9ScSL68ChFSGLsBer7SchC/MLCz9zR8GW1JTpFdGA==" saltValue="LdvkO99wJN6O7EBemKzfjw==" spinCount="100000" sheet="1" objects="1" scenarios="1"/>
  <dataConsolidate/>
  <mergeCells count="158">
    <mergeCell ref="D42:E42"/>
    <mergeCell ref="D43:E43"/>
    <mergeCell ref="B33:C34"/>
    <mergeCell ref="D33:E33"/>
    <mergeCell ref="D34:E34"/>
    <mergeCell ref="B35:C36"/>
    <mergeCell ref="D35:E35"/>
    <mergeCell ref="D36:E36"/>
    <mergeCell ref="B37:C38"/>
    <mergeCell ref="D37:E37"/>
    <mergeCell ref="D38:E38"/>
    <mergeCell ref="B39:C41"/>
    <mergeCell ref="D39:E39"/>
    <mergeCell ref="D40:E41"/>
    <mergeCell ref="F33:AA33"/>
    <mergeCell ref="F35:AA35"/>
    <mergeCell ref="F37:AA37"/>
    <mergeCell ref="F39:AA39"/>
    <mergeCell ref="F42:AA42"/>
    <mergeCell ref="F34:AA34"/>
    <mergeCell ref="F36:AA36"/>
    <mergeCell ref="F38:AA38"/>
    <mergeCell ref="F40:AA40"/>
    <mergeCell ref="F41:AA41"/>
    <mergeCell ref="B108:AA108"/>
    <mergeCell ref="B109:AA109"/>
    <mergeCell ref="B100:AA100"/>
    <mergeCell ref="B101:AA101"/>
    <mergeCell ref="B102:AA102"/>
    <mergeCell ref="B103:AA103"/>
    <mergeCell ref="B104:AA104"/>
    <mergeCell ref="B105:AA105"/>
    <mergeCell ref="B94:AA94"/>
    <mergeCell ref="B95:AA95"/>
    <mergeCell ref="B96:AA96"/>
    <mergeCell ref="B97:AA97"/>
    <mergeCell ref="B98:AA98"/>
    <mergeCell ref="B99:AA99"/>
    <mergeCell ref="B106:AA106"/>
    <mergeCell ref="B107:AA107"/>
    <mergeCell ref="B84:AA84"/>
    <mergeCell ref="B85:AA85"/>
    <mergeCell ref="B88:AA88"/>
    <mergeCell ref="B91:AA91"/>
    <mergeCell ref="F43:AA43"/>
    <mergeCell ref="B46:AA46"/>
    <mergeCell ref="B47:AA47"/>
    <mergeCell ref="B48:AA48"/>
    <mergeCell ref="B56:AA56"/>
    <mergeCell ref="B57:AA57"/>
    <mergeCell ref="B60:AA60"/>
    <mergeCell ref="B61:AA61"/>
    <mergeCell ref="B62:AA62"/>
    <mergeCell ref="B45:AA45"/>
    <mergeCell ref="B52:AA52"/>
    <mergeCell ref="B63:AA63"/>
    <mergeCell ref="B69:AA69"/>
    <mergeCell ref="B59:AA59"/>
    <mergeCell ref="B49:AA49"/>
    <mergeCell ref="B53:AA53"/>
    <mergeCell ref="B54:AA54"/>
    <mergeCell ref="B55:AA55"/>
    <mergeCell ref="B50:AA50"/>
    <mergeCell ref="B92:AA92"/>
    <mergeCell ref="B93:AA93"/>
    <mergeCell ref="B90:AA90"/>
    <mergeCell ref="B78:W78"/>
    <mergeCell ref="X78:AA78"/>
    <mergeCell ref="B42:C43"/>
    <mergeCell ref="B83:W83"/>
    <mergeCell ref="X83:AA83"/>
    <mergeCell ref="B87:W87"/>
    <mergeCell ref="X87:AA87"/>
    <mergeCell ref="B79:AA79"/>
    <mergeCell ref="B80:AA80"/>
    <mergeCell ref="B81:AA81"/>
    <mergeCell ref="B74:AA74"/>
    <mergeCell ref="B75:AA75"/>
    <mergeCell ref="B77:AA77"/>
    <mergeCell ref="B73:AA73"/>
    <mergeCell ref="B71:AA71"/>
    <mergeCell ref="B72:AA72"/>
    <mergeCell ref="B64:AA64"/>
    <mergeCell ref="B65:AA65"/>
    <mergeCell ref="B66:AA66"/>
    <mergeCell ref="B67:AA67"/>
    <mergeCell ref="B68:AA68"/>
    <mergeCell ref="B20:G20"/>
    <mergeCell ref="H20:AA20"/>
    <mergeCell ref="B21:G21"/>
    <mergeCell ref="H21:AA21"/>
    <mergeCell ref="B22:G22"/>
    <mergeCell ref="H22:AA22"/>
    <mergeCell ref="B23:G23"/>
    <mergeCell ref="H23:AA23"/>
    <mergeCell ref="B29:AA29"/>
    <mergeCell ref="B24:G24"/>
    <mergeCell ref="H24:AA24"/>
    <mergeCell ref="B25:G25"/>
    <mergeCell ref="H25:AA25"/>
    <mergeCell ref="B27:AA27"/>
    <mergeCell ref="B28:AA28"/>
    <mergeCell ref="B30:AA30"/>
    <mergeCell ref="B31:AA31"/>
    <mergeCell ref="B32:AA32"/>
    <mergeCell ref="O15:U15"/>
    <mergeCell ref="V15:AA15"/>
    <mergeCell ref="L11:M11"/>
    <mergeCell ref="N11:O11"/>
    <mergeCell ref="P11:Q11"/>
    <mergeCell ref="R11:S11"/>
    <mergeCell ref="T11:U11"/>
    <mergeCell ref="V11:W11"/>
    <mergeCell ref="B11:C11"/>
    <mergeCell ref="D11:E11"/>
    <mergeCell ref="F11:G11"/>
    <mergeCell ref="H11:I11"/>
    <mergeCell ref="J11:K11"/>
    <mergeCell ref="D13:G13"/>
    <mergeCell ref="J13:M13"/>
    <mergeCell ref="N13:O13"/>
    <mergeCell ref="P13:S13"/>
    <mergeCell ref="B17:AA17"/>
    <mergeCell ref="B18:AA18"/>
    <mergeCell ref="B19:G19"/>
    <mergeCell ref="H19:AA19"/>
    <mergeCell ref="B15:E15"/>
    <mergeCell ref="H15:N15"/>
    <mergeCell ref="B4:N4"/>
    <mergeCell ref="O4:AA4"/>
    <mergeCell ref="B6:N6"/>
    <mergeCell ref="O6:AA6"/>
    <mergeCell ref="B7:N7"/>
    <mergeCell ref="O7:AA7"/>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1:G1"/>
    <mergeCell ref="H1:M1"/>
    <mergeCell ref="N1:S1"/>
    <mergeCell ref="T1:AA1"/>
    <mergeCell ref="B3:N3"/>
    <mergeCell ref="O3:AA3"/>
    <mergeCell ref="X11:Y11"/>
    <mergeCell ref="Z11:AA11"/>
    <mergeCell ref="B12:AA12"/>
  </mergeCells>
  <conditionalFormatting sqref="B10:AA11">
    <cfRule type="expression" dxfId="305" priority="16" stopIfTrue="1">
      <formula>B$11=" "</formula>
    </cfRule>
    <cfRule type="expression" dxfId="304" priority="17">
      <formula>B$11="Partial"</formula>
    </cfRule>
    <cfRule type="expression" dxfId="303" priority="18">
      <formula>B$11="Strong"</formula>
    </cfRule>
  </conditionalFormatting>
  <conditionalFormatting sqref="X78">
    <cfRule type="expression" dxfId="302" priority="11" stopIfTrue="1">
      <formula>X78="Υψηλό"</formula>
    </cfRule>
    <cfRule type="expression" dxfId="301" priority="12">
      <formula>X78="Μέτριο έως Υψηλό"</formula>
    </cfRule>
    <cfRule type="expression" dxfId="300" priority="13">
      <formula>X78="Μέτριο"</formula>
    </cfRule>
    <cfRule type="expression" dxfId="299" priority="14">
      <formula>X78="Χαμηλό έως Μέτριο"</formula>
    </cfRule>
    <cfRule type="expression" dxfId="298" priority="15" stopIfTrue="1">
      <formula>X78="Χαμηλό"</formula>
    </cfRule>
  </conditionalFormatting>
  <conditionalFormatting sqref="X83">
    <cfRule type="expression" dxfId="297" priority="6" stopIfTrue="1">
      <formula>X83="Υψηλό"</formula>
    </cfRule>
    <cfRule type="expression" dxfId="296" priority="7">
      <formula>X83="Μέτριο έως Υψηλό"</formula>
    </cfRule>
    <cfRule type="expression" dxfId="295" priority="8">
      <formula>X83="Μέτριο"</formula>
    </cfRule>
    <cfRule type="expression" dxfId="294" priority="9">
      <formula>X83="Χαμηλό έως Μέτριο"</formula>
    </cfRule>
    <cfRule type="expression" dxfId="293" priority="10" stopIfTrue="1">
      <formula>X83="Χαμηλό"</formula>
    </cfRule>
  </conditionalFormatting>
  <conditionalFormatting sqref="X87">
    <cfRule type="expression" dxfId="292" priority="1" stopIfTrue="1">
      <formula>X87="Υψηλό"</formula>
    </cfRule>
    <cfRule type="expression" dxfId="291" priority="2">
      <formula>X87="Μέτριο έως Υψηλό"</formula>
    </cfRule>
    <cfRule type="expression" dxfId="290" priority="3">
      <formula>X87="Μέτριο"</formula>
    </cfRule>
    <cfRule type="expression" dxfId="289" priority="4">
      <formula>X87="Χαμηλό έως Μέτριο"</formula>
    </cfRule>
    <cfRule type="expression" dxfId="288" priority="5" stopIfTrue="1">
      <formula>X87="Χαμηλό"</formula>
    </cfRule>
  </conditionalFormatting>
  <conditionalFormatting sqref="AB78:AI78">
    <cfRule type="colorScale" priority="37">
      <colorScale>
        <cfvo type="min"/>
        <cfvo type="percentile" val="50"/>
        <cfvo type="max"/>
        <color rgb="FFF8696B"/>
        <color rgb="FFFFEB84"/>
        <color rgb="FF63BE7B"/>
      </colorScale>
    </cfRule>
  </conditionalFormatting>
  <hyperlinks>
    <hyperlink ref="B103" r:id="rId1" display="https://www.denvergov.org/files/assets/public/doti/documents/plans/strategic_parking_plan_2010.pdf" xr:uid="{8160D654-B99E-1F44-8206-19FA6BF4C4AB}"/>
    <hyperlink ref="B72:AA72" location="ΔΠΚ!A1" display="ΔΠΚ!A1" xr:uid="{B8872B31-54F1-C14B-BD68-E7689B3E3CC4}"/>
    <hyperlink ref="B73:AA73" location="ΚΑΠ!A1" display="ΚΑΠ!A1" xr:uid="{7F199B2B-70D3-F646-82D1-BFDE371D2AA8}"/>
    <hyperlink ref="B74:AA74" location="ΕΚΣ!A1" display="ΕΚΣ!A1" xr:uid="{0C7A0041-5AFD-ED44-80B0-34D055D215DA}"/>
    <hyperlink ref="B75:AA75" location="ΔΧΚ!A1" display="ΔΧΚ!A1" xr:uid="{C1BCDCAD-CBFD-D549-BF0B-9369B19179F1}"/>
    <hyperlink ref="H15" location="Measure_Template!B10" display="Summary" xr:uid="{DDB93A9A-E9EA-1F43-98A2-39DD12659E01}"/>
    <hyperlink ref="H15:N15" location="ΚΣΤ!B17" display="Οδηγός αναγνώστη" xr:uid="{2CE242C5-826B-A246-9990-C3D735D5DA3C}"/>
    <hyperlink ref="O15" location="Measure_Template!B10" display="Summary" xr:uid="{53993261-94C4-1841-8904-6AF93E644015}"/>
    <hyperlink ref="O15:U15" location="ΚΣΤ!B27" display="Συνοπτικά στοιχεία" xr:uid="{1BCED1A1-8B51-9C47-B854-0A0F6DE2DA6D}"/>
    <hyperlink ref="V15:AA15" location="ΚΣΤ!B77" display="Αξιολόγηση μέτρου" xr:uid="{503D3612-A685-4E4A-B150-B82EB4A9BAC2}"/>
    <hyperlink ref="N1" location="Overview_Measures!A1" display="Go back to Overview" xr:uid="{17B1EEEA-988F-EE4F-9BF6-9764D3E359B3}"/>
    <hyperlink ref="B1" location="Instructions!A1" display="Go back to Instructions" xr:uid="{451F8B84-97EF-D247-8FBC-67A0751F3FF3}"/>
    <hyperlink ref="H1" location="Measures!A1" display="Go back to Measures List" xr:uid="{9C2AA7C8-CB01-3D4F-9921-D391362B8C89}"/>
    <hyperlink ref="T1" location="Filter_multiple_criteria!A1" display="Go back to Multiple Criteria Filter" xr:uid="{ECF7FEC2-94D6-2640-9D2D-4DC096BC7649}"/>
    <hyperlink ref="B1:G1" location="Αρχική_Σελίδα!A1" display="Επιστροφή στην Αρχική σελίδα" xr:uid="{EAFFC209-A53F-7543-B7F8-8B12518F26FD}"/>
    <hyperlink ref="T1:AA1" location="Φίλτρο_Επιλογής_Μέτρων!A1" display="Μετάβαση στο Φίλτρο Επιλογής Μέτρων" xr:uid="{C5DBC3AD-34BA-2542-B5C6-EF928758206D}"/>
    <hyperlink ref="H1:M1" location="Μέτρα!A1" display="Μετάβαση στα Μέτρα" xr:uid="{1124405A-E5B4-2A48-87EF-13231AC4246E}"/>
    <hyperlink ref="N1:S1" location="Σύνοψη_Μέτρων!A1" display="Μετάβαση στην Σύνοψη Μέτρων" xr:uid="{246A4299-6677-4840-B642-70442CC0B128}"/>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2EBE-60DD-7A4D-B258-8A5B71ACEBF3}">
  <sheetPr codeName="Sheet16">
    <tabColor rgb="FF7030A0"/>
  </sheetPr>
  <dimension ref="A1:AJ148"/>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Σύνοψη_Μέτρων!B35</f>
        <v xml:space="preserve">Συστήματα ρύθμισης πρόσβασης οχημάτων σε αστικές περιοχές </v>
      </c>
      <c r="C4" s="177"/>
      <c r="D4" s="177"/>
      <c r="E4" s="177"/>
      <c r="F4" s="177"/>
      <c r="G4" s="177"/>
      <c r="H4" s="177"/>
      <c r="I4" s="177"/>
      <c r="J4" s="177"/>
      <c r="K4" s="177"/>
      <c r="L4" s="177"/>
      <c r="M4" s="177"/>
      <c r="N4" s="177"/>
      <c r="O4" s="178" t="str">
        <f>Σύνοψη_Μέτρων!K35</f>
        <v>Υποδομές + Ρυθμιστικές διατάξεις</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Σύνοψη_Μέτρων!L35</f>
        <v>Επιβατικές + Εμπορευματικές μεταφορές</v>
      </c>
      <c r="C7" s="208"/>
      <c r="D7" s="208"/>
      <c r="E7" s="208"/>
      <c r="F7" s="208"/>
      <c r="G7" s="208"/>
      <c r="H7" s="208"/>
      <c r="I7" s="208"/>
      <c r="J7" s="208"/>
      <c r="K7" s="208"/>
      <c r="L7" s="208"/>
      <c r="M7" s="208"/>
      <c r="N7" s="209"/>
      <c r="O7" s="181" t="s">
        <v>961</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Σύνοψη_Μέτρων!P35</f>
        <v>Μερική</v>
      </c>
      <c r="C11" s="183"/>
      <c r="D11" s="182" t="str">
        <f>Σύνοψη_Μέτρων!Q35</f>
        <v xml:space="preserve"> </v>
      </c>
      <c r="E11" s="183"/>
      <c r="F11" s="182" t="str">
        <f>Σύνοψη_Μέτρων!R35</f>
        <v xml:space="preserve"> </v>
      </c>
      <c r="G11" s="183"/>
      <c r="H11" s="182" t="str">
        <f>Σύνοψη_Μέτρων!S35</f>
        <v xml:space="preserve"> </v>
      </c>
      <c r="I11" s="183"/>
      <c r="J11" s="182" t="str">
        <f>Σύνοψη_Μέτρων!T35</f>
        <v>Μερική</v>
      </c>
      <c r="K11" s="183"/>
      <c r="L11" s="182" t="str">
        <f>Σύνοψη_Μέτρων!U35</f>
        <v>Ισχυρή</v>
      </c>
      <c r="M11" s="183"/>
      <c r="N11" s="182" t="str">
        <f>Σύνοψη_Μέτρων!V35</f>
        <v>Ισχυρή</v>
      </c>
      <c r="O11" s="183"/>
      <c r="P11" s="182" t="str">
        <f>Σύνοψη_Μέτρων!W35</f>
        <v xml:space="preserve"> </v>
      </c>
      <c r="Q11" s="183"/>
      <c r="R11" s="182" t="str">
        <f>Σύνοψη_Μέτρων!X35</f>
        <v>Μερική</v>
      </c>
      <c r="S11" s="183"/>
      <c r="T11" s="182" t="str">
        <f>Σύνοψη_Μέτρων!Y35</f>
        <v xml:space="preserve"> </v>
      </c>
      <c r="U11" s="183"/>
      <c r="V11" s="182" t="str">
        <f>Σύνοψη_Μέτρων!Z35</f>
        <v>Ισχυρή</v>
      </c>
      <c r="W11" s="183"/>
      <c r="X11" s="182" t="str">
        <f>Σύνοψη_Μέτρων!AA35</f>
        <v>Ισχυρή</v>
      </c>
      <c r="Y11" s="183"/>
      <c r="Z11" s="182" t="str">
        <f>Σύνοψη_Μέτρων!AB35</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31"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31"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31"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31" ht="90" customHeight="1" x14ac:dyDescent="0.35">
      <c r="B20" s="188" t="s">
        <v>166</v>
      </c>
      <c r="C20" s="188"/>
      <c r="D20" s="188"/>
      <c r="E20" s="188"/>
      <c r="F20" s="188"/>
      <c r="G20" s="188"/>
      <c r="H20" s="188" t="s">
        <v>962</v>
      </c>
      <c r="I20" s="188"/>
      <c r="J20" s="188"/>
      <c r="K20" s="188"/>
      <c r="L20" s="188"/>
      <c r="M20" s="188"/>
      <c r="N20" s="188"/>
      <c r="O20" s="188"/>
      <c r="P20" s="188"/>
      <c r="Q20" s="188"/>
      <c r="R20" s="188"/>
      <c r="S20" s="188"/>
      <c r="T20" s="188"/>
      <c r="U20" s="188"/>
      <c r="V20" s="188"/>
      <c r="W20" s="188"/>
      <c r="X20" s="188"/>
      <c r="Y20" s="188"/>
      <c r="Z20" s="188"/>
      <c r="AA20" s="188"/>
    </row>
    <row r="21" spans="2:31" ht="90" customHeight="1" x14ac:dyDescent="0.35">
      <c r="B21" s="188" t="s">
        <v>167</v>
      </c>
      <c r="C21" s="188"/>
      <c r="D21" s="188"/>
      <c r="E21" s="188"/>
      <c r="F21" s="188"/>
      <c r="G21" s="188"/>
      <c r="H21" s="188" t="s">
        <v>962</v>
      </c>
      <c r="I21" s="188"/>
      <c r="J21" s="188"/>
      <c r="K21" s="188"/>
      <c r="L21" s="188"/>
      <c r="M21" s="188"/>
      <c r="N21" s="188"/>
      <c r="O21" s="188"/>
      <c r="P21" s="188"/>
      <c r="Q21" s="188"/>
      <c r="R21" s="188"/>
      <c r="S21" s="188"/>
      <c r="T21" s="188"/>
      <c r="U21" s="188"/>
      <c r="V21" s="188"/>
      <c r="W21" s="188"/>
      <c r="X21" s="188"/>
      <c r="Y21" s="188"/>
      <c r="Z21" s="188"/>
      <c r="AA21" s="188"/>
    </row>
    <row r="22" spans="2:31" ht="30" customHeight="1" x14ac:dyDescent="0.35">
      <c r="B22" s="188" t="s">
        <v>168</v>
      </c>
      <c r="C22" s="188"/>
      <c r="D22" s="188"/>
      <c r="E22" s="188"/>
      <c r="F22" s="188"/>
      <c r="G22" s="188"/>
      <c r="H22" s="188" t="s">
        <v>963</v>
      </c>
      <c r="I22" s="188"/>
      <c r="J22" s="188"/>
      <c r="K22" s="188"/>
      <c r="L22" s="188"/>
      <c r="M22" s="188"/>
      <c r="N22" s="188"/>
      <c r="O22" s="188"/>
      <c r="P22" s="188"/>
      <c r="Q22" s="188"/>
      <c r="R22" s="188"/>
      <c r="S22" s="188"/>
      <c r="T22" s="188"/>
      <c r="U22" s="188"/>
      <c r="V22" s="188"/>
      <c r="W22" s="188"/>
      <c r="X22" s="188"/>
      <c r="Y22" s="188"/>
      <c r="Z22" s="188"/>
      <c r="AA22" s="188"/>
    </row>
    <row r="23" spans="2:31" ht="30" customHeight="1" x14ac:dyDescent="0.35">
      <c r="B23" s="188" t="s">
        <v>169</v>
      </c>
      <c r="C23" s="188"/>
      <c r="D23" s="188"/>
      <c r="E23" s="188"/>
      <c r="F23" s="188"/>
      <c r="G23" s="188"/>
      <c r="H23" s="188" t="s">
        <v>963</v>
      </c>
      <c r="I23" s="188"/>
      <c r="J23" s="188"/>
      <c r="K23" s="188"/>
      <c r="L23" s="188"/>
      <c r="M23" s="188"/>
      <c r="N23" s="188"/>
      <c r="O23" s="188"/>
      <c r="P23" s="188"/>
      <c r="Q23" s="188"/>
      <c r="R23" s="188"/>
      <c r="S23" s="188"/>
      <c r="T23" s="188"/>
      <c r="U23" s="188"/>
      <c r="V23" s="188"/>
      <c r="W23" s="188"/>
      <c r="X23" s="188"/>
      <c r="Y23" s="188"/>
      <c r="Z23" s="188"/>
      <c r="AA23" s="188"/>
    </row>
    <row r="24" spans="2:31" ht="20.100000000000001" customHeight="1" x14ac:dyDescent="0.35">
      <c r="B24" s="188" t="s">
        <v>170</v>
      </c>
      <c r="C24" s="188"/>
      <c r="D24" s="188"/>
      <c r="E24" s="188"/>
      <c r="F24" s="188"/>
      <c r="G24" s="188"/>
      <c r="H24" s="188" t="s">
        <v>364</v>
      </c>
      <c r="I24" s="188"/>
      <c r="J24" s="188"/>
      <c r="K24" s="188"/>
      <c r="L24" s="188"/>
      <c r="M24" s="188"/>
      <c r="N24" s="188"/>
      <c r="O24" s="188"/>
      <c r="P24" s="188"/>
      <c r="Q24" s="188"/>
      <c r="R24" s="188"/>
      <c r="S24" s="188"/>
      <c r="T24" s="188"/>
      <c r="U24" s="188"/>
      <c r="V24" s="188"/>
      <c r="W24" s="188"/>
      <c r="X24" s="188"/>
      <c r="Y24" s="188"/>
      <c r="Z24" s="188"/>
      <c r="AA24" s="188"/>
    </row>
    <row r="25" spans="2:31" ht="60" customHeight="1" x14ac:dyDescent="0.35">
      <c r="B25" s="188" t="s">
        <v>387</v>
      </c>
      <c r="C25" s="188"/>
      <c r="D25" s="188"/>
      <c r="E25" s="188"/>
      <c r="F25" s="188"/>
      <c r="G25" s="188"/>
      <c r="H25" s="188" t="s">
        <v>964</v>
      </c>
      <c r="I25" s="188"/>
      <c r="J25" s="188"/>
      <c r="K25" s="188"/>
      <c r="L25" s="188"/>
      <c r="M25" s="188"/>
      <c r="N25" s="188"/>
      <c r="O25" s="188"/>
      <c r="P25" s="188"/>
      <c r="Q25" s="188"/>
      <c r="R25" s="188"/>
      <c r="S25" s="188"/>
      <c r="T25" s="188"/>
      <c r="U25" s="188"/>
      <c r="V25" s="188"/>
      <c r="W25" s="188"/>
      <c r="X25" s="188"/>
      <c r="Y25" s="188"/>
      <c r="Z25" s="188"/>
      <c r="AA25" s="188"/>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31"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31" ht="45" customHeight="1" x14ac:dyDescent="0.35">
      <c r="B29" s="216" t="s">
        <v>965</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31" ht="135" customHeight="1" thickBot="1" x14ac:dyDescent="0.4">
      <c r="B30" s="270" t="s">
        <v>966</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row>
    <row r="31" spans="2:31" ht="30" customHeight="1" thickBot="1" x14ac:dyDescent="0.4">
      <c r="B31" s="271" t="s">
        <v>79</v>
      </c>
      <c r="C31" s="271"/>
      <c r="D31" s="260" t="s">
        <v>399</v>
      </c>
      <c r="E31" s="260"/>
      <c r="F31" s="216" t="s">
        <v>967</v>
      </c>
      <c r="G31" s="216"/>
      <c r="H31" s="216"/>
      <c r="I31" s="216"/>
      <c r="J31" s="216"/>
      <c r="K31" s="216"/>
      <c r="L31" s="216"/>
      <c r="M31" s="216"/>
      <c r="N31" s="216"/>
      <c r="O31" s="216"/>
      <c r="P31" s="216"/>
      <c r="Q31" s="216"/>
      <c r="R31" s="216"/>
      <c r="S31" s="216"/>
      <c r="T31" s="216"/>
      <c r="U31" s="216"/>
      <c r="V31" s="216"/>
      <c r="W31" s="216"/>
      <c r="X31" s="216"/>
      <c r="Y31" s="216"/>
      <c r="Z31" s="216"/>
      <c r="AA31" s="216"/>
    </row>
    <row r="32" spans="2:31" ht="75" customHeight="1" thickBot="1" x14ac:dyDescent="0.4">
      <c r="B32" s="271"/>
      <c r="C32" s="271"/>
      <c r="D32" s="260" t="s">
        <v>396</v>
      </c>
      <c r="E32" s="260"/>
      <c r="F32" s="270" t="s">
        <v>968</v>
      </c>
      <c r="G32" s="270"/>
      <c r="H32" s="270"/>
      <c r="I32" s="270"/>
      <c r="J32" s="270"/>
      <c r="K32" s="270"/>
      <c r="L32" s="270"/>
      <c r="M32" s="270"/>
      <c r="N32" s="270"/>
      <c r="O32" s="270"/>
      <c r="P32" s="270"/>
      <c r="Q32" s="270"/>
      <c r="R32" s="270"/>
      <c r="S32" s="270"/>
      <c r="T32" s="270"/>
      <c r="U32" s="270"/>
      <c r="V32" s="270"/>
      <c r="W32" s="270"/>
      <c r="X32" s="270"/>
      <c r="Y32" s="270"/>
      <c r="Z32" s="270"/>
      <c r="AA32" s="270"/>
      <c r="AB32" s="94"/>
      <c r="AC32" s="94"/>
      <c r="AD32" s="94"/>
      <c r="AE32" s="94"/>
    </row>
    <row r="33" spans="2:31" ht="90" customHeight="1" thickBot="1" x14ac:dyDescent="0.4">
      <c r="B33" s="271"/>
      <c r="C33" s="271"/>
      <c r="D33" s="260"/>
      <c r="E33" s="260"/>
      <c r="F33" s="216" t="s">
        <v>969</v>
      </c>
      <c r="G33" s="216"/>
      <c r="H33" s="216"/>
      <c r="I33" s="216"/>
      <c r="J33" s="216"/>
      <c r="K33" s="216"/>
      <c r="L33" s="216"/>
      <c r="M33" s="216"/>
      <c r="N33" s="216"/>
      <c r="O33" s="216"/>
      <c r="P33" s="216"/>
      <c r="Q33" s="216"/>
      <c r="R33" s="216"/>
      <c r="S33" s="216"/>
      <c r="T33" s="216"/>
      <c r="U33" s="216"/>
      <c r="V33" s="216"/>
      <c r="W33" s="216"/>
      <c r="X33" s="216"/>
      <c r="Y33" s="216"/>
      <c r="Z33" s="216"/>
      <c r="AA33" s="216"/>
      <c r="AB33" s="28"/>
      <c r="AC33" s="28"/>
      <c r="AD33" s="28"/>
      <c r="AE33" s="28"/>
    </row>
    <row r="34" spans="2:31" ht="30" customHeight="1" thickBot="1" x14ac:dyDescent="0.4">
      <c r="B34" s="272" t="s">
        <v>80</v>
      </c>
      <c r="C34" s="272"/>
      <c r="D34" s="267" t="s">
        <v>399</v>
      </c>
      <c r="E34" s="267"/>
      <c r="F34" s="216" t="s">
        <v>970</v>
      </c>
      <c r="G34" s="216"/>
      <c r="H34" s="216"/>
      <c r="I34" s="216"/>
      <c r="J34" s="216"/>
      <c r="K34" s="216"/>
      <c r="L34" s="216"/>
      <c r="M34" s="216"/>
      <c r="N34" s="216"/>
      <c r="O34" s="216"/>
      <c r="P34" s="216"/>
      <c r="Q34" s="216"/>
      <c r="R34" s="216"/>
      <c r="S34" s="216"/>
      <c r="T34" s="216"/>
      <c r="U34" s="216"/>
      <c r="V34" s="216"/>
      <c r="W34" s="216"/>
      <c r="X34" s="216"/>
      <c r="Y34" s="216"/>
      <c r="Z34" s="216"/>
      <c r="AA34" s="216"/>
    </row>
    <row r="35" spans="2:31" ht="105" customHeight="1" thickBot="1" x14ac:dyDescent="0.4">
      <c r="B35" s="272"/>
      <c r="C35" s="272"/>
      <c r="D35" s="267" t="s">
        <v>396</v>
      </c>
      <c r="E35" s="267"/>
      <c r="F35" s="216" t="s">
        <v>971</v>
      </c>
      <c r="G35" s="216"/>
      <c r="H35" s="216"/>
      <c r="I35" s="216"/>
      <c r="J35" s="216"/>
      <c r="K35" s="216"/>
      <c r="L35" s="216"/>
      <c r="M35" s="216"/>
      <c r="N35" s="216"/>
      <c r="O35" s="216"/>
      <c r="P35" s="216"/>
      <c r="Q35" s="216"/>
      <c r="R35" s="216"/>
      <c r="S35" s="216"/>
      <c r="T35" s="216"/>
      <c r="U35" s="216"/>
      <c r="V35" s="216"/>
      <c r="W35" s="216"/>
      <c r="X35" s="216"/>
      <c r="Y35" s="216"/>
      <c r="Z35" s="216"/>
      <c r="AA35" s="216"/>
      <c r="AB35" s="86"/>
      <c r="AC35" s="86"/>
      <c r="AD35" s="86"/>
      <c r="AE35" s="86"/>
    </row>
    <row r="36" spans="2:31" ht="75" customHeight="1" thickBot="1" x14ac:dyDescent="0.4">
      <c r="B36" s="272"/>
      <c r="C36" s="272"/>
      <c r="D36" s="267"/>
      <c r="E36" s="267"/>
      <c r="F36" s="216" t="s">
        <v>972</v>
      </c>
      <c r="G36" s="216"/>
      <c r="H36" s="216"/>
      <c r="I36" s="216"/>
      <c r="J36" s="216"/>
      <c r="K36" s="216"/>
      <c r="L36" s="216"/>
      <c r="M36" s="216"/>
      <c r="N36" s="216"/>
      <c r="O36" s="216"/>
      <c r="P36" s="216"/>
      <c r="Q36" s="216"/>
      <c r="R36" s="216"/>
      <c r="S36" s="216"/>
      <c r="T36" s="216"/>
      <c r="U36" s="216"/>
      <c r="V36" s="216"/>
      <c r="W36" s="216"/>
      <c r="X36" s="216"/>
      <c r="Y36" s="216"/>
      <c r="Z36" s="216"/>
      <c r="AA36" s="216"/>
      <c r="AB36" s="28"/>
      <c r="AC36" s="28"/>
      <c r="AD36" s="28"/>
      <c r="AE36" s="28"/>
    </row>
    <row r="37" spans="2:31" ht="30" customHeight="1" thickBot="1" x14ac:dyDescent="0.4">
      <c r="B37" s="271" t="s">
        <v>81</v>
      </c>
      <c r="C37" s="271"/>
      <c r="D37" s="260" t="s">
        <v>399</v>
      </c>
      <c r="E37" s="260"/>
      <c r="F37" s="216" t="s">
        <v>973</v>
      </c>
      <c r="G37" s="216"/>
      <c r="H37" s="216"/>
      <c r="I37" s="216"/>
      <c r="J37" s="216"/>
      <c r="K37" s="216"/>
      <c r="L37" s="216"/>
      <c r="M37" s="216"/>
      <c r="N37" s="216"/>
      <c r="O37" s="216"/>
      <c r="P37" s="216"/>
      <c r="Q37" s="216"/>
      <c r="R37" s="216"/>
      <c r="S37" s="216"/>
      <c r="T37" s="216"/>
      <c r="U37" s="216"/>
      <c r="V37" s="216"/>
      <c r="W37" s="216"/>
      <c r="X37" s="216"/>
      <c r="Y37" s="216"/>
      <c r="Z37" s="216"/>
      <c r="AA37" s="216"/>
    </row>
    <row r="38" spans="2:31" ht="105" customHeight="1" thickBot="1" x14ac:dyDescent="0.4">
      <c r="B38" s="271"/>
      <c r="C38" s="271"/>
      <c r="D38" s="260" t="s">
        <v>396</v>
      </c>
      <c r="E38" s="260"/>
      <c r="F38" s="216" t="s">
        <v>974</v>
      </c>
      <c r="G38" s="216"/>
      <c r="H38" s="216"/>
      <c r="I38" s="216"/>
      <c r="J38" s="216"/>
      <c r="K38" s="216"/>
      <c r="L38" s="216"/>
      <c r="M38" s="216"/>
      <c r="N38" s="216"/>
      <c r="O38" s="216"/>
      <c r="P38" s="216"/>
      <c r="Q38" s="216"/>
      <c r="R38" s="216"/>
      <c r="S38" s="216"/>
      <c r="T38" s="216"/>
      <c r="U38" s="216"/>
      <c r="V38" s="216"/>
      <c r="W38" s="216"/>
      <c r="X38" s="216"/>
      <c r="Y38" s="216"/>
      <c r="Z38" s="216"/>
      <c r="AA38" s="216"/>
      <c r="AB38" s="86"/>
      <c r="AC38" s="86"/>
      <c r="AD38" s="86"/>
      <c r="AE38" s="86"/>
    </row>
    <row r="39" spans="2:31" ht="30" customHeight="1" thickBot="1" x14ac:dyDescent="0.4">
      <c r="B39" s="272" t="s">
        <v>82</v>
      </c>
      <c r="C39" s="272"/>
      <c r="D39" s="267" t="s">
        <v>399</v>
      </c>
      <c r="E39" s="267"/>
      <c r="F39" s="216" t="s">
        <v>975</v>
      </c>
      <c r="G39" s="216"/>
      <c r="H39" s="216"/>
      <c r="I39" s="216"/>
      <c r="J39" s="216"/>
      <c r="K39" s="216"/>
      <c r="L39" s="216"/>
      <c r="M39" s="216"/>
      <c r="N39" s="216"/>
      <c r="O39" s="216"/>
      <c r="P39" s="216"/>
      <c r="Q39" s="216"/>
      <c r="R39" s="216"/>
      <c r="S39" s="216"/>
      <c r="T39" s="216"/>
      <c r="U39" s="216"/>
      <c r="V39" s="216"/>
      <c r="W39" s="216"/>
      <c r="X39" s="216"/>
      <c r="Y39" s="216"/>
      <c r="Z39" s="216"/>
      <c r="AA39" s="216"/>
    </row>
    <row r="40" spans="2:31" ht="90" customHeight="1" thickBot="1" x14ac:dyDescent="0.4">
      <c r="B40" s="272"/>
      <c r="C40" s="272"/>
      <c r="D40" s="267" t="s">
        <v>396</v>
      </c>
      <c r="E40" s="267"/>
      <c r="F40" s="216" t="s">
        <v>976</v>
      </c>
      <c r="G40" s="216"/>
      <c r="H40" s="216"/>
      <c r="I40" s="216"/>
      <c r="J40" s="216"/>
      <c r="K40" s="216"/>
      <c r="L40" s="216"/>
      <c r="M40" s="216"/>
      <c r="N40" s="216"/>
      <c r="O40" s="216"/>
      <c r="P40" s="216"/>
      <c r="Q40" s="216"/>
      <c r="R40" s="216"/>
      <c r="S40" s="216"/>
      <c r="T40" s="216"/>
      <c r="U40" s="216"/>
      <c r="V40" s="216"/>
      <c r="W40" s="216"/>
      <c r="X40" s="216"/>
      <c r="Y40" s="216"/>
      <c r="Z40" s="216"/>
      <c r="AA40" s="216"/>
      <c r="AB40" s="86"/>
      <c r="AC40" s="86"/>
      <c r="AD40" s="86"/>
      <c r="AE40" s="86"/>
    </row>
    <row r="41" spans="2:31" ht="45" customHeight="1" thickBot="1" x14ac:dyDescent="0.4">
      <c r="B41" s="271" t="s">
        <v>83</v>
      </c>
      <c r="C41" s="271"/>
      <c r="D41" s="260" t="s">
        <v>399</v>
      </c>
      <c r="E41" s="260"/>
      <c r="F41" s="216" t="s">
        <v>977</v>
      </c>
      <c r="G41" s="216"/>
      <c r="H41" s="216"/>
      <c r="I41" s="216"/>
      <c r="J41" s="216"/>
      <c r="K41" s="216"/>
      <c r="L41" s="216"/>
      <c r="M41" s="216"/>
      <c r="N41" s="216"/>
      <c r="O41" s="216"/>
      <c r="P41" s="216"/>
      <c r="Q41" s="216"/>
      <c r="R41" s="216"/>
      <c r="S41" s="216"/>
      <c r="T41" s="216"/>
      <c r="U41" s="216"/>
      <c r="V41" s="216"/>
      <c r="W41" s="216"/>
      <c r="X41" s="216"/>
      <c r="Y41" s="216"/>
      <c r="Z41" s="216"/>
      <c r="AA41" s="216"/>
    </row>
    <row r="42" spans="2:31" ht="105" customHeight="1" thickBot="1" x14ac:dyDescent="0.4">
      <c r="B42" s="271"/>
      <c r="C42" s="271"/>
      <c r="D42" s="260" t="s">
        <v>396</v>
      </c>
      <c r="E42" s="260"/>
      <c r="F42" s="216" t="s">
        <v>978</v>
      </c>
      <c r="G42" s="216"/>
      <c r="H42" s="216"/>
      <c r="I42" s="216"/>
      <c r="J42" s="216"/>
      <c r="K42" s="216"/>
      <c r="L42" s="216"/>
      <c r="M42" s="216"/>
      <c r="N42" s="216"/>
      <c r="O42" s="216"/>
      <c r="P42" s="216"/>
      <c r="Q42" s="216"/>
      <c r="R42" s="216"/>
      <c r="S42" s="216"/>
      <c r="T42" s="216"/>
      <c r="U42" s="216"/>
      <c r="V42" s="216"/>
      <c r="W42" s="216"/>
      <c r="X42" s="216"/>
      <c r="Y42" s="216"/>
      <c r="Z42" s="216"/>
      <c r="AA42" s="216"/>
      <c r="AB42" s="86"/>
      <c r="AC42" s="86"/>
      <c r="AD42" s="86"/>
      <c r="AE42" s="86"/>
    </row>
    <row r="43" spans="2:31" ht="30" customHeight="1" thickBot="1" x14ac:dyDescent="0.4">
      <c r="B43" s="272" t="s">
        <v>84</v>
      </c>
      <c r="C43" s="272"/>
      <c r="D43" s="267" t="s">
        <v>399</v>
      </c>
      <c r="E43" s="267"/>
      <c r="F43" s="216" t="s">
        <v>979</v>
      </c>
      <c r="G43" s="216"/>
      <c r="H43" s="216"/>
      <c r="I43" s="216"/>
      <c r="J43" s="216"/>
      <c r="K43" s="216"/>
      <c r="L43" s="216"/>
      <c r="M43" s="216"/>
      <c r="N43" s="216"/>
      <c r="O43" s="216"/>
      <c r="P43" s="216"/>
      <c r="Q43" s="216"/>
      <c r="R43" s="216"/>
      <c r="S43" s="216"/>
      <c r="T43" s="216"/>
      <c r="U43" s="216"/>
      <c r="V43" s="216"/>
      <c r="W43" s="216"/>
      <c r="X43" s="216"/>
      <c r="Y43" s="216"/>
      <c r="Z43" s="216"/>
      <c r="AA43" s="216"/>
    </row>
    <row r="44" spans="2:31" ht="60" customHeight="1" thickBot="1" x14ac:dyDescent="0.4">
      <c r="B44" s="272"/>
      <c r="C44" s="272"/>
      <c r="D44" s="267" t="s">
        <v>396</v>
      </c>
      <c r="E44" s="267"/>
      <c r="F44" s="216" t="s">
        <v>980</v>
      </c>
      <c r="G44" s="216"/>
      <c r="H44" s="216"/>
      <c r="I44" s="216"/>
      <c r="J44" s="216"/>
      <c r="K44" s="216"/>
      <c r="L44" s="216"/>
      <c r="M44" s="216"/>
      <c r="N44" s="216"/>
      <c r="O44" s="216"/>
      <c r="P44" s="216"/>
      <c r="Q44" s="216"/>
      <c r="R44" s="216"/>
      <c r="S44" s="216"/>
      <c r="T44" s="216"/>
      <c r="U44" s="216"/>
      <c r="V44" s="216"/>
      <c r="W44" s="216"/>
      <c r="X44" s="216"/>
      <c r="Y44" s="216"/>
      <c r="Z44" s="216"/>
      <c r="AA44" s="216"/>
      <c r="AB44" s="86"/>
      <c r="AC44" s="86"/>
      <c r="AD44" s="86"/>
      <c r="AE44" s="86"/>
    </row>
    <row r="45" spans="2:31" ht="45" customHeight="1" thickBot="1" x14ac:dyDescent="0.4">
      <c r="B45" s="272"/>
      <c r="C45" s="272"/>
      <c r="D45" s="267"/>
      <c r="E45" s="267"/>
      <c r="F45" s="216" t="s">
        <v>981</v>
      </c>
      <c r="G45" s="216"/>
      <c r="H45" s="216"/>
      <c r="I45" s="216"/>
      <c r="J45" s="216"/>
      <c r="K45" s="216"/>
      <c r="L45" s="216"/>
      <c r="M45" s="216"/>
      <c r="N45" s="216"/>
      <c r="O45" s="216"/>
      <c r="P45" s="216"/>
      <c r="Q45" s="216"/>
      <c r="R45" s="216"/>
      <c r="S45" s="216"/>
      <c r="T45" s="216"/>
      <c r="U45" s="216"/>
      <c r="V45" s="216"/>
      <c r="W45" s="216"/>
      <c r="X45" s="216"/>
      <c r="Y45" s="216"/>
      <c r="Z45" s="216"/>
      <c r="AA45" s="216"/>
      <c r="AB45" s="86"/>
      <c r="AC45" s="86"/>
      <c r="AD45" s="86"/>
      <c r="AE45" s="86"/>
    </row>
    <row r="46" spans="2:31" ht="75" customHeight="1" thickBot="1" x14ac:dyDescent="0.4">
      <c r="B46" s="272"/>
      <c r="C46" s="272"/>
      <c r="D46" s="267"/>
      <c r="E46" s="267"/>
      <c r="F46" s="216" t="s">
        <v>982</v>
      </c>
      <c r="G46" s="216"/>
      <c r="H46" s="216"/>
      <c r="I46" s="216"/>
      <c r="J46" s="216"/>
      <c r="K46" s="216"/>
      <c r="L46" s="216"/>
      <c r="M46" s="216"/>
      <c r="N46" s="216"/>
      <c r="O46" s="216"/>
      <c r="P46" s="216"/>
      <c r="Q46" s="216"/>
      <c r="R46" s="216"/>
      <c r="S46" s="216"/>
      <c r="T46" s="216"/>
      <c r="U46" s="216"/>
      <c r="V46" s="216"/>
      <c r="W46" s="216"/>
      <c r="X46" s="216"/>
      <c r="Y46" s="216"/>
      <c r="Z46" s="216"/>
      <c r="AA46" s="216"/>
      <c r="AB46" s="86"/>
      <c r="AC46" s="86"/>
      <c r="AD46" s="86"/>
      <c r="AE46" s="86"/>
    </row>
    <row r="47" spans="2:31" ht="105" customHeight="1" thickBot="1" x14ac:dyDescent="0.4">
      <c r="B47" s="272"/>
      <c r="C47" s="272"/>
      <c r="D47" s="267"/>
      <c r="E47" s="267"/>
      <c r="F47" s="216" t="s">
        <v>983</v>
      </c>
      <c r="G47" s="216"/>
      <c r="H47" s="216"/>
      <c r="I47" s="216"/>
      <c r="J47" s="216"/>
      <c r="K47" s="216"/>
      <c r="L47" s="216"/>
      <c r="M47" s="216"/>
      <c r="N47" s="216"/>
      <c r="O47" s="216"/>
      <c r="P47" s="216"/>
      <c r="Q47" s="216"/>
      <c r="R47" s="216"/>
      <c r="S47" s="216"/>
      <c r="T47" s="216"/>
      <c r="U47" s="216"/>
      <c r="V47" s="216"/>
      <c r="W47" s="216"/>
      <c r="X47" s="216"/>
      <c r="Y47" s="216"/>
      <c r="Z47" s="216"/>
      <c r="AA47" s="216"/>
      <c r="AB47" s="28"/>
      <c r="AC47" s="28"/>
      <c r="AD47" s="28"/>
      <c r="AE47" s="28"/>
    </row>
    <row r="48" spans="2:31" ht="45" customHeight="1" x14ac:dyDescent="0.35">
      <c r="B48" s="216" t="s">
        <v>984</v>
      </c>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row>
    <row r="49" spans="2:27" ht="75" customHeight="1" x14ac:dyDescent="0.35">
      <c r="B49" s="216" t="s">
        <v>985</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row>
    <row r="50" spans="2:27" ht="105" customHeight="1" x14ac:dyDescent="0.35">
      <c r="B50" s="216" t="s">
        <v>986</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row>
    <row r="51" spans="2:27" ht="15" customHeight="1" x14ac:dyDescent="0.3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row>
    <row r="52" spans="2:27" ht="25.35" customHeight="1" x14ac:dyDescent="0.35">
      <c r="B52" s="219" t="s">
        <v>406</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row>
    <row r="53" spans="2:27" ht="30" customHeight="1" x14ac:dyDescent="0.35">
      <c r="B53" s="188" t="s">
        <v>987</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row>
    <row r="54" spans="2:27" ht="30" customHeight="1" x14ac:dyDescent="0.35">
      <c r="B54" s="188" t="s">
        <v>988</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30" customHeight="1" x14ac:dyDescent="0.35">
      <c r="B55" s="188" t="s">
        <v>411</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row>
    <row r="56" spans="2:27" ht="15" customHeight="1" x14ac:dyDescent="0.3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2:27" ht="25.35" customHeight="1" x14ac:dyDescent="0.35">
      <c r="B57" s="219" t="s">
        <v>412</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row>
    <row r="58" spans="2:27" ht="105" customHeight="1" x14ac:dyDescent="0.35">
      <c r="B58" s="216" t="s">
        <v>989</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60" customHeight="1" x14ac:dyDescent="0.35">
      <c r="B59" s="216" t="s">
        <v>990</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row>
    <row r="60" spans="2:27" ht="90" customHeight="1" x14ac:dyDescent="0.35">
      <c r="B60" s="216" t="s">
        <v>991</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row>
    <row r="61" spans="2:27" ht="30" customHeight="1" x14ac:dyDescent="0.35">
      <c r="B61" s="216" t="s">
        <v>992</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row>
    <row r="62" spans="2:27" ht="15" customHeight="1" x14ac:dyDescent="0.3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row>
    <row r="63" spans="2:27" ht="25.35" customHeight="1" x14ac:dyDescent="0.35">
      <c r="B63" s="219" t="s">
        <v>420</v>
      </c>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row>
    <row r="64" spans="2:27" ht="20.100000000000001" customHeight="1" x14ac:dyDescent="0.35">
      <c r="B64" s="216" t="s">
        <v>993</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row>
    <row r="65" spans="2:27" ht="20.100000000000001" customHeight="1" x14ac:dyDescent="0.35">
      <c r="B65" s="216" t="s">
        <v>864</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row>
    <row r="66" spans="2:27" ht="20.100000000000001" customHeight="1" x14ac:dyDescent="0.35">
      <c r="B66" s="216" t="s">
        <v>994</v>
      </c>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row>
    <row r="67" spans="2:27" ht="20.100000000000001" customHeight="1" x14ac:dyDescent="0.35">
      <c r="B67" s="216" t="s">
        <v>995</v>
      </c>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row>
    <row r="68" spans="2:27" ht="20.100000000000001" customHeight="1" x14ac:dyDescent="0.35">
      <c r="B68" s="216" t="s">
        <v>866</v>
      </c>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row>
    <row r="69" spans="2:27" ht="20.100000000000001" customHeight="1" x14ac:dyDescent="0.35">
      <c r="B69" s="216" t="s">
        <v>867</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row>
    <row r="70" spans="2:27" ht="20.100000000000001" customHeight="1" x14ac:dyDescent="0.35">
      <c r="B70" s="216" t="s">
        <v>996</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row>
    <row r="71" spans="2:27" ht="20.100000000000001" customHeight="1" x14ac:dyDescent="0.35">
      <c r="B71" s="216" t="s">
        <v>997</v>
      </c>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row>
    <row r="72" spans="2:27" ht="20.100000000000001" customHeight="1" x14ac:dyDescent="0.35">
      <c r="B72" s="216" t="s">
        <v>998</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row>
    <row r="73" spans="2:27" ht="20.100000000000001" customHeight="1" x14ac:dyDescent="0.35">
      <c r="B73" s="216" t="s">
        <v>999</v>
      </c>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row>
    <row r="74" spans="2:27" ht="30" customHeight="1" x14ac:dyDescent="0.35">
      <c r="B74" s="216" t="s">
        <v>1000</v>
      </c>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row>
    <row r="75" spans="2:27" ht="20.100000000000001" customHeight="1" x14ac:dyDescent="0.35">
      <c r="B75" s="216" t="s">
        <v>1001</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row>
    <row r="76" spans="2:27" ht="15" customHeight="1" x14ac:dyDescent="0.3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row>
    <row r="77" spans="2:27" ht="25.35" customHeight="1" x14ac:dyDescent="0.35">
      <c r="B77" s="219" t="s">
        <v>431</v>
      </c>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row>
    <row r="78" spans="2:27" ht="20.100000000000001" customHeight="1" x14ac:dyDescent="0.35">
      <c r="B78" s="250" t="str">
        <f>Μέτρα!B48</f>
        <v>Σχέδια πεζοδρομήσεων και εξωραϊσμού αστικού χώρου</v>
      </c>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row>
    <row r="79" spans="2:27" ht="20.100000000000001" customHeight="1" x14ac:dyDescent="0.35">
      <c r="B79" s="250" t="str">
        <f>Μέτρα!B56</f>
        <v>Συστήματα κοινής χρήσης (ηλεκτρικών) οχημάτων</v>
      </c>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row>
    <row r="80" spans="2:27" ht="20.100000000000001" customHeight="1" x14ac:dyDescent="0.35">
      <c r="B80" s="250" t="str">
        <f>Μέτρα!B58</f>
        <v>Εκπαιδευτικά προγράμματα και εκστρατείες ευαισθητοποίησης</v>
      </c>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row>
    <row r="81" spans="2:35" ht="20.100000000000001" customHeight="1" x14ac:dyDescent="0.35">
      <c r="B81" s="250" t="str">
        <f>Μέτρα!B27</f>
        <v xml:space="preserve">Τιμολόγηση συμφόρησης, χρέωση οδικής υποδομής και διόδια </v>
      </c>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row>
    <row r="82" spans="2:35" ht="20.100000000000001" customHeight="1" x14ac:dyDescent="0.35">
      <c r="B82" s="250" t="str">
        <f>Μέτρα!B41</f>
        <v xml:space="preserve">Εφαρμογή κανόνων οδικής κυκλοφορίας και στάθμευσης </v>
      </c>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row>
    <row r="83" spans="2:35" ht="20.100000000000001" customHeight="1" x14ac:dyDescent="0.35">
      <c r="B83" s="250" t="str">
        <f>Μέτρα!B62</f>
        <v xml:space="preserve">Κόμβοι αστικών εμπορευματικών μεταφορών και σημεία παραλαβής/παράδοσης εμπορευμάτων </v>
      </c>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row>
    <row r="84" spans="2:35" ht="20.100000000000001" customHeight="1" x14ac:dyDescent="0.35">
      <c r="B84" s="250" t="str">
        <f>Μέτρα!B66</f>
        <v>Αλλαγές στα ωράρια φορτοεκφορτώσεων / διανομές εκτός αιχμής</v>
      </c>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row>
    <row r="85" spans="2:35" ht="20.100000000000001" customHeight="1" x14ac:dyDescent="0.35">
      <c r="B85" s="250" t="str">
        <f>Μέτρα!B76</f>
        <v xml:space="preserve">Εξηλεκτρισμός εμπορευματικών μεταφορών </v>
      </c>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row>
    <row r="86" spans="2:35" ht="20.100000000000001" customHeight="1" x14ac:dyDescent="0.35">
      <c r="B86" s="250" t="str">
        <f>Μέτρα!B73</f>
        <v>Διαχείριση χώρου παρά το κράσπεδο για τις αστικές εμπορευματικές μεταφορές</v>
      </c>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row>
    <row r="87" spans="2:35" ht="20.100000000000001" customHeight="1" x14ac:dyDescent="0.35">
      <c r="B87" s="250" t="str">
        <f>Μέτρα!B81</f>
        <v xml:space="preserve">Συνεργατική εφοδιαστική αλυσίδα και κοινή χρήση περιουσιακών στοιχείων </v>
      </c>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row>
    <row r="88" spans="2:35" ht="15" customHeight="1" thickBot="1" x14ac:dyDescent="0.4">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row>
    <row r="89" spans="2:35" ht="30" customHeight="1" thickBot="1" x14ac:dyDescent="0.4">
      <c r="B89" s="184" t="s">
        <v>381</v>
      </c>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6"/>
    </row>
    <row r="90" spans="2:35" ht="25.35" customHeight="1" x14ac:dyDescent="0.35">
      <c r="B90" s="218" t="s">
        <v>432</v>
      </c>
      <c r="C90" s="218"/>
      <c r="D90" s="218"/>
      <c r="E90" s="218"/>
      <c r="F90" s="218"/>
      <c r="G90" s="218"/>
      <c r="H90" s="218"/>
      <c r="I90" s="218"/>
      <c r="J90" s="218"/>
      <c r="K90" s="218"/>
      <c r="L90" s="218"/>
      <c r="M90" s="218"/>
      <c r="N90" s="218"/>
      <c r="O90" s="218"/>
      <c r="P90" s="218"/>
      <c r="Q90" s="218"/>
      <c r="R90" s="218"/>
      <c r="S90" s="218"/>
      <c r="T90" s="218"/>
      <c r="U90" s="218"/>
      <c r="V90" s="218"/>
      <c r="W90" s="218"/>
      <c r="X90" s="201" t="str">
        <f>Σύνοψη_Μέτρων!M35</f>
        <v>Μέτριο</v>
      </c>
      <c r="Y90" s="201"/>
      <c r="Z90" s="201"/>
      <c r="AA90" s="201"/>
      <c r="AB90" s="21"/>
      <c r="AC90" s="21"/>
      <c r="AD90" s="21"/>
      <c r="AE90" s="21"/>
      <c r="AF90" s="21"/>
      <c r="AG90" s="21"/>
      <c r="AH90" s="21"/>
      <c r="AI90" s="21"/>
    </row>
    <row r="91" spans="2:35" ht="60" customHeight="1" x14ac:dyDescent="0.35">
      <c r="B91" s="216" t="s">
        <v>1002</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row>
    <row r="92" spans="2:35" ht="20.100000000000001" customHeight="1" x14ac:dyDescent="0.35">
      <c r="B92" s="216" t="s">
        <v>1003</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row>
    <row r="93" spans="2:35" ht="30" customHeight="1" x14ac:dyDescent="0.35">
      <c r="B93" s="216" t="s">
        <v>1004</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row>
    <row r="94" spans="2:35" ht="15" customHeight="1" thickBot="1" x14ac:dyDescent="0.4">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row>
    <row r="95" spans="2:35" ht="25.35" customHeight="1" x14ac:dyDescent="0.35">
      <c r="B95" s="214" t="s">
        <v>625</v>
      </c>
      <c r="C95" s="214"/>
      <c r="D95" s="214"/>
      <c r="E95" s="214"/>
      <c r="F95" s="214"/>
      <c r="G95" s="214"/>
      <c r="H95" s="214"/>
      <c r="I95" s="214"/>
      <c r="J95" s="214"/>
      <c r="K95" s="214"/>
      <c r="L95" s="214"/>
      <c r="M95" s="214"/>
      <c r="N95" s="214"/>
      <c r="O95" s="214"/>
      <c r="P95" s="214"/>
      <c r="Q95" s="214"/>
      <c r="R95" s="214"/>
      <c r="S95" s="214"/>
      <c r="T95" s="214"/>
      <c r="U95" s="214"/>
      <c r="V95" s="214"/>
      <c r="W95" s="214"/>
      <c r="X95" s="201" t="str">
        <f>Σύνοψη_Μέτρων!N35</f>
        <v>Μέτριο έως Υψηλό</v>
      </c>
      <c r="Y95" s="201"/>
      <c r="Z95" s="201"/>
      <c r="AA95" s="201"/>
    </row>
    <row r="96" spans="2:35" ht="60" customHeight="1" x14ac:dyDescent="0.35">
      <c r="B96" s="216" t="s">
        <v>1005</v>
      </c>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row>
    <row r="97" spans="2:27" ht="30" customHeight="1" x14ac:dyDescent="0.35">
      <c r="B97" s="216" t="s">
        <v>1006</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row>
    <row r="98" spans="2:27" ht="15" customHeight="1" thickBot="1" x14ac:dyDescent="0.4">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2:27" ht="25.35" customHeight="1" x14ac:dyDescent="0.35">
      <c r="B99" s="214" t="s">
        <v>438</v>
      </c>
      <c r="C99" s="214"/>
      <c r="D99" s="214"/>
      <c r="E99" s="214"/>
      <c r="F99" s="214"/>
      <c r="G99" s="214"/>
      <c r="H99" s="214"/>
      <c r="I99" s="214"/>
      <c r="J99" s="214"/>
      <c r="K99" s="214"/>
      <c r="L99" s="214"/>
      <c r="M99" s="214"/>
      <c r="N99" s="214"/>
      <c r="O99" s="214"/>
      <c r="P99" s="214"/>
      <c r="Q99" s="214"/>
      <c r="R99" s="214"/>
      <c r="S99" s="214"/>
      <c r="T99" s="214"/>
      <c r="U99" s="214"/>
      <c r="V99" s="214"/>
      <c r="W99" s="214"/>
      <c r="X99" s="201" t="str">
        <f>Σύνοψη_Μέτρων!O35</f>
        <v>Μέτριο</v>
      </c>
      <c r="Y99" s="201"/>
      <c r="Z99" s="201"/>
      <c r="AA99" s="201"/>
    </row>
    <row r="100" spans="2:27" ht="45" customHeight="1" x14ac:dyDescent="0.35">
      <c r="B100" s="216" t="s">
        <v>1007</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row>
    <row r="101" spans="2:27" ht="15" customHeight="1" x14ac:dyDescent="0.3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2:27" ht="30" customHeight="1" x14ac:dyDescent="0.35">
      <c r="B102" s="221" t="s">
        <v>441</v>
      </c>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row>
    <row r="103" spans="2:27" ht="20.100000000000001" customHeight="1" x14ac:dyDescent="0.35">
      <c r="B103" s="216" t="s">
        <v>1008</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row>
    <row r="104" spans="2:27" ht="20.100000000000001" customHeight="1" x14ac:dyDescent="0.35">
      <c r="B104" s="216" t="s">
        <v>1009</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row>
    <row r="105" spans="2:27" ht="20.100000000000001" customHeight="1" x14ac:dyDescent="0.35">
      <c r="B105" s="216" t="s">
        <v>1010</v>
      </c>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row>
    <row r="106" spans="2:27" ht="20.100000000000001" customHeight="1" x14ac:dyDescent="0.35">
      <c r="B106" s="216" t="s">
        <v>1011</v>
      </c>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row>
    <row r="107" spans="2:27" ht="20.100000000000001" customHeight="1" x14ac:dyDescent="0.35">
      <c r="B107" s="216" t="s">
        <v>1012</v>
      </c>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row>
    <row r="108" spans="2:27" ht="20.100000000000001" customHeight="1" x14ac:dyDescent="0.35">
      <c r="B108" s="216" t="s">
        <v>1013</v>
      </c>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row>
    <row r="109" spans="2:27" ht="20.100000000000001" customHeight="1" x14ac:dyDescent="0.35">
      <c r="B109" s="216" t="s">
        <v>1014</v>
      </c>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row>
    <row r="110" spans="2:27" ht="20.100000000000001" customHeight="1" x14ac:dyDescent="0.35">
      <c r="B110" s="216" t="s">
        <v>1015</v>
      </c>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row>
    <row r="111" spans="2:27" ht="20.100000000000001" customHeight="1" x14ac:dyDescent="0.35">
      <c r="B111" s="216" t="s">
        <v>1016</v>
      </c>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row>
    <row r="112" spans="2:27" ht="20.100000000000001" customHeight="1" x14ac:dyDescent="0.35">
      <c r="B112" s="216" t="s">
        <v>1017</v>
      </c>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row>
    <row r="113" spans="2:27" ht="30" customHeight="1" x14ac:dyDescent="0.35">
      <c r="B113" s="216" t="s">
        <v>1018</v>
      </c>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row>
    <row r="114" spans="2:27" ht="20.100000000000001" customHeight="1" x14ac:dyDescent="0.35">
      <c r="B114" s="216" t="s">
        <v>1019</v>
      </c>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row>
    <row r="115" spans="2:27" ht="20.100000000000001" customHeight="1" x14ac:dyDescent="0.35">
      <c r="B115" s="216" t="s">
        <v>1020</v>
      </c>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row>
    <row r="116" spans="2:27" ht="20.100000000000001" customHeight="1" x14ac:dyDescent="0.35">
      <c r="B116" s="216" t="s">
        <v>1021</v>
      </c>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row>
    <row r="117" spans="2:27" ht="30" customHeight="1" x14ac:dyDescent="0.35">
      <c r="B117" s="216" t="s">
        <v>1022</v>
      </c>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row>
    <row r="118" spans="2:27" ht="30" customHeight="1" x14ac:dyDescent="0.35">
      <c r="B118" s="216" t="s">
        <v>1023</v>
      </c>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row>
    <row r="119" spans="2:27" ht="20.100000000000001" customHeight="1" x14ac:dyDescent="0.35">
      <c r="B119" s="216" t="s">
        <v>1024</v>
      </c>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row>
    <row r="120" spans="2:27" ht="20.100000000000001" customHeight="1" x14ac:dyDescent="0.35">
      <c r="B120" s="216" t="s">
        <v>1025</v>
      </c>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row>
    <row r="121" spans="2:27" ht="20.100000000000001" customHeight="1" x14ac:dyDescent="0.35">
      <c r="B121" s="216" t="s">
        <v>1026</v>
      </c>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2:27" x14ac:dyDescent="0.35">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2:27" x14ac:dyDescent="0.35">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2:27" x14ac:dyDescent="0.35">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2:27" x14ac:dyDescent="0.3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2:27" x14ac:dyDescent="0.35">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sheetData>
  <sheetProtection algorithmName="SHA-512" hashValue="L3MKmw/ilmi0KSYlcG4dX+7286r9+nVTMAsxTuIFqX74KvKuES+GUGnw/42TQexgNuFtR4SLI12NiedGEgD91Q==" saltValue="2jhMHPzQzFTs8rXLPTJz4A==" spinCount="100000" sheet="1" objects="1" scenarios="1"/>
  <dataConsolidate/>
  <mergeCells count="173">
    <mergeCell ref="B21:G21"/>
    <mergeCell ref="B24:G24"/>
    <mergeCell ref="H24:AA24"/>
    <mergeCell ref="B25:G25"/>
    <mergeCell ref="H25:AA25"/>
    <mergeCell ref="B27:AA27"/>
    <mergeCell ref="B28:AA28"/>
    <mergeCell ref="B29:AA29"/>
    <mergeCell ref="B31:C33"/>
    <mergeCell ref="D31:E31"/>
    <mergeCell ref="D32:E33"/>
    <mergeCell ref="B30:AA30"/>
    <mergeCell ref="F32:AA32"/>
    <mergeCell ref="F33:AA33"/>
    <mergeCell ref="H21:AA21"/>
    <mergeCell ref="B22:G22"/>
    <mergeCell ref="H22:AA22"/>
    <mergeCell ref="B23:G23"/>
    <mergeCell ref="H23:AA23"/>
    <mergeCell ref="B87:AA87"/>
    <mergeCell ref="B90:W90"/>
    <mergeCell ref="X90:AA90"/>
    <mergeCell ref="B95:W95"/>
    <mergeCell ref="X95:AA95"/>
    <mergeCell ref="B71:AA71"/>
    <mergeCell ref="B72:AA72"/>
    <mergeCell ref="B73:AA73"/>
    <mergeCell ref="B74:AA74"/>
    <mergeCell ref="B75:AA75"/>
    <mergeCell ref="B93:AA93"/>
    <mergeCell ref="B78:AA78"/>
    <mergeCell ref="B79:AA79"/>
    <mergeCell ref="B80:AA80"/>
    <mergeCell ref="B81:AA81"/>
    <mergeCell ref="B82:AA82"/>
    <mergeCell ref="B83:AA83"/>
    <mergeCell ref="B84:AA84"/>
    <mergeCell ref="B85:AA85"/>
    <mergeCell ref="B86:AA86"/>
    <mergeCell ref="B91:AA91"/>
    <mergeCell ref="B92:AA92"/>
    <mergeCell ref="B89:AA89"/>
    <mergeCell ref="B110:AA110"/>
    <mergeCell ref="B111:AA111"/>
    <mergeCell ref="B96:AA96"/>
    <mergeCell ref="B97:AA97"/>
    <mergeCell ref="B100:AA100"/>
    <mergeCell ref="B103:AA103"/>
    <mergeCell ref="B104:AA104"/>
    <mergeCell ref="B105:AA105"/>
    <mergeCell ref="B102:AA102"/>
    <mergeCell ref="X99:AA99"/>
    <mergeCell ref="B106:AA106"/>
    <mergeCell ref="B107:AA107"/>
    <mergeCell ref="B99:W99"/>
    <mergeCell ref="B108:AA108"/>
    <mergeCell ref="B109:AA109"/>
    <mergeCell ref="B118:AA118"/>
    <mergeCell ref="B119:AA119"/>
    <mergeCell ref="B120:AA120"/>
    <mergeCell ref="B121:AA121"/>
    <mergeCell ref="B112:AA112"/>
    <mergeCell ref="B113:AA113"/>
    <mergeCell ref="B114:AA114"/>
    <mergeCell ref="B115:AA115"/>
    <mergeCell ref="B117:AA117"/>
    <mergeCell ref="B116:AA116"/>
    <mergeCell ref="B63:AA63"/>
    <mergeCell ref="B77:AA77"/>
    <mergeCell ref="B60:AA60"/>
    <mergeCell ref="B61:AA61"/>
    <mergeCell ref="B55:AA55"/>
    <mergeCell ref="B53:AA53"/>
    <mergeCell ref="B54:AA54"/>
    <mergeCell ref="B58:AA58"/>
    <mergeCell ref="B66:AA66"/>
    <mergeCell ref="B67:AA67"/>
    <mergeCell ref="B68:AA68"/>
    <mergeCell ref="B69:AA69"/>
    <mergeCell ref="B70:AA70"/>
    <mergeCell ref="B64:AA64"/>
    <mergeCell ref="B65:AA65"/>
    <mergeCell ref="B59:AA59"/>
    <mergeCell ref="D42:E42"/>
    <mergeCell ref="F36:AA36"/>
    <mergeCell ref="D44:E47"/>
    <mergeCell ref="F39:AA39"/>
    <mergeCell ref="B43:C47"/>
    <mergeCell ref="D43:E43"/>
    <mergeCell ref="F46:AA46"/>
    <mergeCell ref="B52:AA52"/>
    <mergeCell ref="B57:AA57"/>
    <mergeCell ref="B34:C36"/>
    <mergeCell ref="D34:E34"/>
    <mergeCell ref="D35:E36"/>
    <mergeCell ref="B37:C38"/>
    <mergeCell ref="D37:E37"/>
    <mergeCell ref="D38:E38"/>
    <mergeCell ref="B39:C40"/>
    <mergeCell ref="D39:E39"/>
    <mergeCell ref="D40:E40"/>
    <mergeCell ref="F11:G11"/>
    <mergeCell ref="H11:I11"/>
    <mergeCell ref="J11:K11"/>
    <mergeCell ref="B17:AA17"/>
    <mergeCell ref="B18:AA18"/>
    <mergeCell ref="B19:G19"/>
    <mergeCell ref="H19:AA19"/>
    <mergeCell ref="F47:AA47"/>
    <mergeCell ref="B50:AA50"/>
    <mergeCell ref="F31:AA31"/>
    <mergeCell ref="F34:AA34"/>
    <mergeCell ref="F41:AA41"/>
    <mergeCell ref="F43:AA43"/>
    <mergeCell ref="F37:AA37"/>
    <mergeCell ref="F35:AA35"/>
    <mergeCell ref="F38:AA38"/>
    <mergeCell ref="F40:AA40"/>
    <mergeCell ref="F42:AA42"/>
    <mergeCell ref="F44:AA44"/>
    <mergeCell ref="F45:AA45"/>
    <mergeCell ref="B48:AA48"/>
    <mergeCell ref="B49:AA49"/>
    <mergeCell ref="B41:C42"/>
    <mergeCell ref="D41:E41"/>
    <mergeCell ref="N10:O10"/>
    <mergeCell ref="P10:Q10"/>
    <mergeCell ref="R10:S10"/>
    <mergeCell ref="T10:U10"/>
    <mergeCell ref="V10:W10"/>
    <mergeCell ref="X10:Y10"/>
    <mergeCell ref="Z10:AA10"/>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B1:G1"/>
    <mergeCell ref="H1:M1"/>
    <mergeCell ref="N1:S1"/>
    <mergeCell ref="T1:AA1"/>
    <mergeCell ref="B3:N3"/>
    <mergeCell ref="O3:AA3"/>
    <mergeCell ref="D13:G13"/>
    <mergeCell ref="J13:M13"/>
    <mergeCell ref="N13:O13"/>
    <mergeCell ref="P13:S13"/>
    <mergeCell ref="B4:N4"/>
    <mergeCell ref="O4:AA4"/>
    <mergeCell ref="B6:N6"/>
    <mergeCell ref="O6:AA6"/>
    <mergeCell ref="B7:N7"/>
    <mergeCell ref="O7:AA7"/>
    <mergeCell ref="B9:S9"/>
    <mergeCell ref="T9:AA9"/>
    <mergeCell ref="B10:C10"/>
    <mergeCell ref="D10:E10"/>
    <mergeCell ref="F10:G10"/>
    <mergeCell ref="H10:I10"/>
    <mergeCell ref="J10:K10"/>
    <mergeCell ref="L10:M10"/>
  </mergeCells>
  <conditionalFormatting sqref="B10:AA11">
    <cfRule type="expression" dxfId="287" priority="16" stopIfTrue="1">
      <formula>B$11=" "</formula>
    </cfRule>
    <cfRule type="expression" dxfId="286" priority="17">
      <formula>B$11="Partial"</formula>
    </cfRule>
    <cfRule type="expression" dxfId="285" priority="18">
      <formula>B$11="Strong"</formula>
    </cfRule>
  </conditionalFormatting>
  <conditionalFormatting sqref="X90">
    <cfRule type="expression" dxfId="284" priority="11" stopIfTrue="1">
      <formula>X90="Υψηλό"</formula>
    </cfRule>
    <cfRule type="expression" dxfId="283" priority="12">
      <formula>X90="Μέτριο έως Υψηλό"</formula>
    </cfRule>
    <cfRule type="expression" dxfId="282" priority="13">
      <formula>X90="Μέτριο"</formula>
    </cfRule>
    <cfRule type="expression" dxfId="281" priority="14">
      <formula>X90="Χαμηλό έως Μέτριο"</formula>
    </cfRule>
    <cfRule type="expression" dxfId="280" priority="15" stopIfTrue="1">
      <formula>X90="Χαμηλό"</formula>
    </cfRule>
  </conditionalFormatting>
  <conditionalFormatting sqref="X95">
    <cfRule type="expression" dxfId="279" priority="6" stopIfTrue="1">
      <formula>X95="Υψηλό"</formula>
    </cfRule>
    <cfRule type="expression" dxfId="278" priority="7">
      <formula>X95="Μέτριο έως Υψηλό"</formula>
    </cfRule>
    <cfRule type="expression" dxfId="277" priority="8">
      <formula>X95="Μέτριο"</formula>
    </cfRule>
    <cfRule type="expression" dxfId="276" priority="9">
      <formula>X95="Χαμηλό έως Μέτριο"</formula>
    </cfRule>
    <cfRule type="expression" dxfId="275" priority="10" stopIfTrue="1">
      <formula>X95="Χαμηλό"</formula>
    </cfRule>
  </conditionalFormatting>
  <conditionalFormatting sqref="X99">
    <cfRule type="expression" dxfId="274" priority="1" stopIfTrue="1">
      <formula>X99="Υψηλό"</formula>
    </cfRule>
    <cfRule type="expression" dxfId="273" priority="2">
      <formula>X99="Μέτριο έως Υψηλό"</formula>
    </cfRule>
    <cfRule type="expression" dxfId="272" priority="3">
      <formula>X99="Μέτριο"</formula>
    </cfRule>
    <cfRule type="expression" dxfId="271" priority="4">
      <formula>X99="Χαμηλό έως Μέτριο"</formula>
    </cfRule>
    <cfRule type="expression" dxfId="270" priority="5" stopIfTrue="1">
      <formula>X99="Χαμηλό"</formula>
    </cfRule>
  </conditionalFormatting>
  <conditionalFormatting sqref="AB90:AI90">
    <cfRule type="colorScale" priority="37">
      <colorScale>
        <cfvo type="min"/>
        <cfvo type="percentile" val="50"/>
        <cfvo type="max"/>
        <color rgb="FFF8696B"/>
        <color rgb="FFFFEB84"/>
        <color rgb="FF63BE7B"/>
      </colorScale>
    </cfRule>
  </conditionalFormatting>
  <hyperlinks>
    <hyperlink ref="B103" r:id="rId1" display="https://doi.org/10.1257/jel.45.2.373" xr:uid="{DEBCF20F-D480-3545-8B87-FB14975A2D18}"/>
    <hyperlink ref="B104" r:id="rId2" display="https://doi.org/https:/doi.org/10.1016/j.cities.2021.103467" xr:uid="{0F2633FE-3CBB-DF49-8EA3-2845A4FCBEEC}"/>
    <hyperlink ref="B106" r:id="rId3" display="https://doi.org/10.1007/978-81-322-2313-9_2" xr:uid="{C38B384D-AA61-934E-81DE-DDD91BC28ABE}"/>
    <hyperlink ref="B109" r:id="rId4" display="https://doi.org/https:/doi.org/10.1186/s12302-022-00682-4" xr:uid="{AC612098-1772-7F49-AD3C-54AF9D0F4810}"/>
    <hyperlink ref="B112" r:id="rId5" display="https://www.livingstreets.org.uk/media/3890/pedestrian-pound-2018.pdf" xr:uid="{9E478BD7-D5A0-1E42-AF9D-436CE077B7EC}"/>
    <hyperlink ref="B117" r:id="rId6" display="https://doi.org/https:/doi.org/10.1016/j.envint.2019.105132" xr:uid="{E3D0C73E-B157-0B48-BA9F-00768422DC23}"/>
    <hyperlink ref="B78:AA78" location="ΣΠΕ!A1" display="ΣΠΕ!A1" xr:uid="{CD9EAD40-E724-3646-83A7-D4D474B8D149}"/>
    <hyperlink ref="B79:AA79" location="ΣΚΧ!A1" display="ΣΚΧ!A1" xr:uid="{A91EF040-7D38-E344-A52E-923747C71DC8}"/>
    <hyperlink ref="B80:AA80" location="ΕΠΕ!A1" display="ΕΠΕ!A1" xr:uid="{9D5A0FA3-E801-9D45-A973-1B5E81A442F3}"/>
    <hyperlink ref="B81:AA81" location="ΤΧΟ!A1" display="ΤΧΟ!A1" xr:uid="{8E39ED21-E4F6-1A4D-B0DF-CF928755F7B0}"/>
    <hyperlink ref="B82:AA82" location="ΕΚΣ!A1" display="ΕΚΣ!A1" xr:uid="{CF3C6AFB-C8DC-5A4E-9F70-9851291D5C98}"/>
    <hyperlink ref="B83:AA83" location="ΚΑΕ!A1" display="ΚΑΕ!A1" xr:uid="{726AC32E-0799-3848-8B2D-E094C83B4906}"/>
    <hyperlink ref="B84:AA84" location="ΑΦΔ!A1" display="ΑΦΔ!A1" xr:uid="{CF8C5821-67FC-124D-8322-00A0B3EFCF55}"/>
    <hyperlink ref="B85:AA85" location="ΕΕΜ!A1" display="ΕΕΜ!A1" xr:uid="{89CDEE8E-5DF5-C44D-BD15-F0788364CF7A}"/>
    <hyperlink ref="B86:AA86" location="ΔΧΚ!A1" display="ΔΧΚ!A1" xr:uid="{EE4EFEE6-7225-A742-8ED3-A72A873F2BC0}"/>
    <hyperlink ref="B87:AA87" location="ΣΕΑ!A1" display="ΣΕΑ!A1" xr:uid="{527AED07-87F7-A04D-8A23-9639329B057A}"/>
    <hyperlink ref="H15" location="Measure_Template!B10" display="Summary" xr:uid="{9B8FC0EB-02FB-2141-81BC-1CBB202B0227}"/>
    <hyperlink ref="H15:N15" location="ΣΡΠ!B17" display="Οδηγός αναγνώστη" xr:uid="{A5D5CD6E-3421-1F44-B487-472DD2282147}"/>
    <hyperlink ref="O15" location="Measure_Template!B10" display="Summary" xr:uid="{A35676F1-B3BB-F44E-A345-647F1F65F872}"/>
    <hyperlink ref="O15:U15" location="ΣΡΠ!B27" display="Συνοπτικά στοιχεία" xr:uid="{F7487024-15D5-0E4B-8B84-B4982A5FE1A9}"/>
    <hyperlink ref="V15:AA15" location="ΣΡΠ!B89" display="Αξιολόγηση μέτρου" xr:uid="{15528277-DBFD-DA4B-90ED-9C2D5DB75E01}"/>
    <hyperlink ref="N1" location="Overview_Measures!A1" display="Go back to Overview" xr:uid="{C31DAF21-8E9A-184B-B52C-ECB56FA71058}"/>
    <hyperlink ref="B1" location="Instructions!A1" display="Go back to Instructions" xr:uid="{E3B1B73B-E12F-7744-A393-D2D7ABCFCC1E}"/>
    <hyperlink ref="H1" location="Measures!A1" display="Go back to Measures List" xr:uid="{5175E86E-EAFE-DC48-8A92-40710CEA43D1}"/>
    <hyperlink ref="T1" location="Filter_multiple_criteria!A1" display="Go back to Multiple Criteria Filter" xr:uid="{C102F8B4-F2E6-C34B-8FB5-8F1B83FBFBE1}"/>
    <hyperlink ref="B1:G1" location="Αρχική_Σελίδα!A1" display="Επιστροφή στην Αρχική σελίδα" xr:uid="{463B4F9F-2E62-7149-91B8-3768B567D62E}"/>
    <hyperlink ref="T1:AA1" location="Φίλτρο_Επιλογής_Μέτρων!A1" display="Μετάβαση στο Φίλτρο Επιλογής Μέτρων" xr:uid="{E98FD16C-C0F1-A54B-8B78-A553EF14D23B}"/>
    <hyperlink ref="H1:M1" location="Μέτρα!A1" display="Μετάβαση στα Μέτρα" xr:uid="{1A901A68-9186-7C49-9883-557D941D3D23}"/>
    <hyperlink ref="N1:S1" location="Σύνοψη_Μέτρων!A1" display="Μετάβαση στην Σύνοψη Μέτρων" xr:uid="{382DB92D-0957-CA49-87E5-357AB6CF6AC4}"/>
  </hyperlinks>
  <pageMargins left="0.7" right="0.7" top="0.75" bottom="0.75" header="0.3" footer="0.3"/>
  <pageSetup orientation="portrait"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D504C-735F-E948-8A7E-01577D6A8C7C}">
  <sheetPr codeName="Sheet17">
    <tabColor rgb="FF7030A0"/>
  </sheetPr>
  <dimension ref="A1:AJ105"/>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Σύνοψη_Μέτρων!B41</f>
        <v xml:space="preserve">Εφαρμογή κανόνων οδικής κυκλοφορίας και στάθμευσης </v>
      </c>
      <c r="C4" s="176"/>
      <c r="D4" s="176"/>
      <c r="E4" s="176"/>
      <c r="F4" s="176"/>
      <c r="G4" s="176"/>
      <c r="H4" s="176"/>
      <c r="I4" s="176"/>
      <c r="J4" s="176"/>
      <c r="K4" s="176"/>
      <c r="L4" s="176"/>
      <c r="M4" s="176"/>
      <c r="N4" s="176"/>
      <c r="O4" s="178" t="str">
        <f>Σύνοψη_Μέτρων!K41</f>
        <v>Ρυθμιστικές διατάξεις</v>
      </c>
      <c r="P4" s="178"/>
      <c r="Q4" s="178"/>
      <c r="R4" s="178"/>
      <c r="S4" s="178"/>
      <c r="T4" s="178"/>
      <c r="U4" s="178"/>
      <c r="V4" s="178"/>
      <c r="W4" s="178"/>
      <c r="X4" s="178"/>
      <c r="Y4" s="178"/>
      <c r="Z4" s="178"/>
      <c r="AA4" s="178"/>
      <c r="AB4" s="12"/>
      <c r="AC4" s="12"/>
      <c r="AD4" s="12"/>
      <c r="AE4" s="12"/>
      <c r="AF4" s="12"/>
      <c r="AG4" s="12"/>
      <c r="AH4" s="12"/>
      <c r="AI4" s="12"/>
      <c r="AJ4" s="12"/>
    </row>
    <row r="5" spans="1:36" ht="5.0999999999999996" customHeight="1" thickBot="1" x14ac:dyDescent="0.4">
      <c r="B5" s="106"/>
      <c r="C5" s="106"/>
      <c r="D5" s="106"/>
      <c r="E5" s="106"/>
      <c r="F5" s="106"/>
      <c r="G5" s="106"/>
      <c r="H5" s="106"/>
      <c r="I5" s="106"/>
      <c r="J5" s="106"/>
      <c r="K5" s="106"/>
      <c r="L5" s="106"/>
      <c r="M5" s="106"/>
      <c r="N5" s="106"/>
      <c r="O5" s="108"/>
      <c r="P5" s="108"/>
      <c r="Q5" s="108"/>
      <c r="R5" s="108"/>
      <c r="S5" s="108"/>
      <c r="T5" s="108"/>
      <c r="U5" s="108"/>
      <c r="V5" s="108"/>
      <c r="W5" s="108"/>
      <c r="X5" s="108"/>
      <c r="Y5" s="108"/>
      <c r="Z5" s="108"/>
      <c r="AA5" s="108"/>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Σύνοψη_Μέτρων!L41</f>
        <v>Επιβατικές + Εμπορευματικές μεταφορές</v>
      </c>
      <c r="C7" s="207"/>
      <c r="D7" s="207"/>
      <c r="E7" s="207"/>
      <c r="F7" s="207"/>
      <c r="G7" s="207"/>
      <c r="H7" s="207"/>
      <c r="I7" s="207"/>
      <c r="J7" s="207"/>
      <c r="K7" s="207"/>
      <c r="L7" s="207"/>
      <c r="M7" s="207"/>
      <c r="N7" s="276"/>
      <c r="O7" s="181" t="s">
        <v>714</v>
      </c>
      <c r="P7" s="181"/>
      <c r="Q7" s="181"/>
      <c r="R7" s="181"/>
      <c r="S7" s="181"/>
      <c r="T7" s="181"/>
      <c r="U7" s="181"/>
      <c r="V7" s="181"/>
      <c r="W7" s="181"/>
      <c r="X7" s="181"/>
      <c r="Y7" s="181"/>
      <c r="Z7" s="181"/>
      <c r="AA7" s="181"/>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idden="1" x14ac:dyDescent="0.35">
      <c r="B11" s="182" t="str">
        <f>Σύνοψη_Μέτρων!P41</f>
        <v>Μερική</v>
      </c>
      <c r="C11" s="182"/>
      <c r="D11" s="182" t="str">
        <f>Σύνοψη_Μέτρων!Q41</f>
        <v>Μερική</v>
      </c>
      <c r="E11" s="182"/>
      <c r="F11" s="182" t="str">
        <f>Σύνοψη_Μέτρων!R41</f>
        <v>Ισχυρή</v>
      </c>
      <c r="G11" s="182"/>
      <c r="H11" s="182" t="str">
        <f>Σύνοψη_Μέτρων!S41</f>
        <v>Ισχυρή</v>
      </c>
      <c r="I11" s="182"/>
      <c r="J11" s="182" t="str">
        <f>Σύνοψη_Μέτρων!T41</f>
        <v>Ισχυρή</v>
      </c>
      <c r="K11" s="182"/>
      <c r="L11" s="182" t="str">
        <f>Σύνοψη_Μέτρων!U41</f>
        <v>Ισχυρή</v>
      </c>
      <c r="M11" s="182"/>
      <c r="N11" s="182" t="str">
        <f>Σύνοψη_Μέτρων!V41</f>
        <v xml:space="preserve"> </v>
      </c>
      <c r="O11" s="182"/>
      <c r="P11" s="182" t="str">
        <f>Σύνοψη_Μέτρων!W41</f>
        <v xml:space="preserve"> </v>
      </c>
      <c r="Q11" s="182"/>
      <c r="R11" s="182" t="str">
        <f>Σύνοψη_Μέτρων!X41</f>
        <v>Ισχυρή</v>
      </c>
      <c r="S11" s="182"/>
      <c r="T11" s="182" t="str">
        <f>Σύνοψη_Μέτρων!Y41</f>
        <v xml:space="preserve"> </v>
      </c>
      <c r="U11" s="182"/>
      <c r="V11" s="182" t="str">
        <f>Σύνοψη_Μέτρων!Z41</f>
        <v xml:space="preserve"> </v>
      </c>
      <c r="W11" s="182"/>
      <c r="X11" s="182" t="str">
        <f>Σύνοψη_Μέτρων!AA41</f>
        <v>Ισχυρή</v>
      </c>
      <c r="Y11" s="182"/>
      <c r="Z11" s="182" t="str">
        <f>Σύνοψη_Μέτρων!AB41</f>
        <v xml:space="preserve"> </v>
      </c>
      <c r="AA11" s="182"/>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60" customHeight="1" x14ac:dyDescent="0.35">
      <c r="B20" s="188" t="s">
        <v>166</v>
      </c>
      <c r="C20" s="188"/>
      <c r="D20" s="188"/>
      <c r="E20" s="188"/>
      <c r="F20" s="188"/>
      <c r="G20" s="188"/>
      <c r="H20" s="188" t="s">
        <v>1027</v>
      </c>
      <c r="I20" s="188"/>
      <c r="J20" s="188"/>
      <c r="K20" s="188"/>
      <c r="L20" s="188"/>
      <c r="M20" s="188"/>
      <c r="N20" s="188"/>
      <c r="O20" s="188"/>
      <c r="P20" s="188"/>
      <c r="Q20" s="188"/>
      <c r="R20" s="188"/>
      <c r="S20" s="188"/>
      <c r="T20" s="188"/>
      <c r="U20" s="188"/>
      <c r="V20" s="188"/>
      <c r="W20" s="188"/>
      <c r="X20" s="188"/>
      <c r="Y20" s="188"/>
      <c r="Z20" s="188"/>
      <c r="AA20" s="188"/>
    </row>
    <row r="21" spans="2:27" ht="60" customHeight="1" x14ac:dyDescent="0.35">
      <c r="B21" s="188" t="s">
        <v>167</v>
      </c>
      <c r="C21" s="188"/>
      <c r="D21" s="188"/>
      <c r="E21" s="188"/>
      <c r="F21" s="188"/>
      <c r="G21" s="188"/>
      <c r="H21" s="188" t="s">
        <v>1027</v>
      </c>
      <c r="I21" s="188"/>
      <c r="J21" s="188"/>
      <c r="K21" s="188"/>
      <c r="L21" s="188"/>
      <c r="M21" s="188"/>
      <c r="N21" s="188"/>
      <c r="O21" s="188"/>
      <c r="P21" s="188"/>
      <c r="Q21" s="188"/>
      <c r="R21" s="188"/>
      <c r="S21" s="188"/>
      <c r="T21" s="188"/>
      <c r="U21" s="188"/>
      <c r="V21" s="188"/>
      <c r="W21" s="188"/>
      <c r="X21" s="188"/>
      <c r="Y21" s="188"/>
      <c r="Z21" s="188"/>
      <c r="AA21" s="188"/>
    </row>
    <row r="22" spans="2:27" ht="30" customHeight="1" x14ac:dyDescent="0.35">
      <c r="B22" s="188" t="s">
        <v>168</v>
      </c>
      <c r="C22" s="188"/>
      <c r="D22" s="188"/>
      <c r="E22" s="188"/>
      <c r="F22" s="188"/>
      <c r="G22" s="188"/>
      <c r="H22" s="188" t="s">
        <v>1028</v>
      </c>
      <c r="I22" s="188"/>
      <c r="J22" s="188"/>
      <c r="K22" s="188"/>
      <c r="L22" s="188"/>
      <c r="M22" s="188"/>
      <c r="N22" s="188"/>
      <c r="O22" s="188"/>
      <c r="P22" s="188"/>
      <c r="Q22" s="188"/>
      <c r="R22" s="188"/>
      <c r="S22" s="188"/>
      <c r="T22" s="188"/>
      <c r="U22" s="188"/>
      <c r="V22" s="188"/>
      <c r="W22" s="188"/>
      <c r="X22" s="188"/>
      <c r="Y22" s="188"/>
      <c r="Z22" s="188"/>
      <c r="AA22" s="188"/>
    </row>
    <row r="23" spans="2:27" ht="30" customHeight="1" x14ac:dyDescent="0.35">
      <c r="B23" s="188" t="s">
        <v>169</v>
      </c>
      <c r="C23" s="188"/>
      <c r="D23" s="188"/>
      <c r="E23" s="188"/>
      <c r="F23" s="188"/>
      <c r="G23" s="188"/>
      <c r="H23" s="188" t="s">
        <v>1028</v>
      </c>
      <c r="I23" s="188"/>
      <c r="J23" s="188"/>
      <c r="K23" s="188"/>
      <c r="L23" s="188"/>
      <c r="M23" s="188"/>
      <c r="N23" s="188"/>
      <c r="O23" s="188"/>
      <c r="P23" s="188"/>
      <c r="Q23" s="188"/>
      <c r="R23" s="188"/>
      <c r="S23" s="188"/>
      <c r="T23" s="188"/>
      <c r="U23" s="188"/>
      <c r="V23" s="188"/>
      <c r="W23" s="188"/>
      <c r="X23" s="188"/>
      <c r="Y23" s="188"/>
      <c r="Z23" s="188"/>
      <c r="AA23" s="188"/>
    </row>
    <row r="24" spans="2:27" ht="30" customHeight="1" x14ac:dyDescent="0.35">
      <c r="B24" s="188" t="s">
        <v>170</v>
      </c>
      <c r="C24" s="188"/>
      <c r="D24" s="188"/>
      <c r="E24" s="188"/>
      <c r="F24" s="188"/>
      <c r="G24" s="188"/>
      <c r="H24" s="188" t="s">
        <v>1029</v>
      </c>
      <c r="I24" s="188"/>
      <c r="J24" s="188"/>
      <c r="K24" s="188"/>
      <c r="L24" s="188"/>
      <c r="M24" s="188"/>
      <c r="N24" s="188"/>
      <c r="O24" s="188"/>
      <c r="P24" s="188"/>
      <c r="Q24" s="188"/>
      <c r="R24" s="188"/>
      <c r="S24" s="188"/>
      <c r="T24" s="188"/>
      <c r="U24" s="188"/>
      <c r="V24" s="188"/>
      <c r="W24" s="188"/>
      <c r="X24" s="188"/>
      <c r="Y24" s="188"/>
      <c r="Z24" s="188"/>
      <c r="AA24" s="188"/>
    </row>
    <row r="25" spans="2:27" ht="45" customHeight="1" x14ac:dyDescent="0.35">
      <c r="B25" s="188" t="s">
        <v>387</v>
      </c>
      <c r="C25" s="188"/>
      <c r="D25" s="188"/>
      <c r="E25" s="188"/>
      <c r="F25" s="188"/>
      <c r="G25" s="188"/>
      <c r="H25" s="188" t="s">
        <v>1030</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45" customHeight="1" x14ac:dyDescent="0.35">
      <c r="B29" s="188" t="s">
        <v>1031</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row>
    <row r="30" spans="2:27" ht="60" customHeight="1" x14ac:dyDescent="0.35">
      <c r="B30" s="188" t="s">
        <v>1032</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2:27" ht="30" customHeight="1" x14ac:dyDescent="0.35">
      <c r="B31" s="188" t="s">
        <v>1033</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row>
    <row r="32" spans="2:27" ht="30" customHeight="1" thickBot="1" x14ac:dyDescent="0.4">
      <c r="B32" s="188" t="s">
        <v>1034</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row>
    <row r="33" spans="2:31" ht="75" customHeight="1" thickBot="1" x14ac:dyDescent="0.4">
      <c r="B33" s="271" t="s">
        <v>1035</v>
      </c>
      <c r="C33" s="271"/>
      <c r="D33" s="260" t="s">
        <v>399</v>
      </c>
      <c r="E33" s="260"/>
      <c r="F33" s="188" t="s">
        <v>1036</v>
      </c>
      <c r="G33" s="188"/>
      <c r="H33" s="188"/>
      <c r="I33" s="188"/>
      <c r="J33" s="188"/>
      <c r="K33" s="188"/>
      <c r="L33" s="188"/>
      <c r="M33" s="188"/>
      <c r="N33" s="188"/>
      <c r="O33" s="188"/>
      <c r="P33" s="188"/>
      <c r="Q33" s="188"/>
      <c r="R33" s="188"/>
      <c r="S33" s="188"/>
      <c r="T33" s="188"/>
      <c r="U33" s="188"/>
      <c r="V33" s="188"/>
      <c r="W33" s="188"/>
      <c r="X33" s="188"/>
      <c r="Y33" s="188"/>
      <c r="Z33" s="188"/>
      <c r="AA33" s="188"/>
    </row>
    <row r="34" spans="2:31" ht="120" customHeight="1" thickBot="1" x14ac:dyDescent="0.4">
      <c r="B34" s="271"/>
      <c r="C34" s="271"/>
      <c r="D34" s="260" t="s">
        <v>396</v>
      </c>
      <c r="E34" s="260"/>
      <c r="F34" s="188" t="s">
        <v>1037</v>
      </c>
      <c r="G34" s="188"/>
      <c r="H34" s="188"/>
      <c r="I34" s="188"/>
      <c r="J34" s="188"/>
      <c r="K34" s="188"/>
      <c r="L34" s="188"/>
      <c r="M34" s="188"/>
      <c r="N34" s="188"/>
      <c r="O34" s="188"/>
      <c r="P34" s="188"/>
      <c r="Q34" s="188"/>
      <c r="R34" s="188"/>
      <c r="S34" s="188"/>
      <c r="T34" s="188"/>
      <c r="U34" s="188"/>
      <c r="V34" s="188"/>
      <c r="W34" s="188"/>
      <c r="X34" s="188"/>
      <c r="Y34" s="188"/>
      <c r="Z34" s="188"/>
      <c r="AA34" s="188"/>
      <c r="AB34" s="27"/>
      <c r="AC34" s="27"/>
      <c r="AD34" s="27"/>
      <c r="AE34" s="27"/>
    </row>
    <row r="35" spans="2:31" ht="30" customHeight="1" thickBot="1" x14ac:dyDescent="0.4">
      <c r="B35" s="272" t="s">
        <v>89</v>
      </c>
      <c r="C35" s="272"/>
      <c r="D35" s="267" t="s">
        <v>399</v>
      </c>
      <c r="E35" s="267"/>
      <c r="F35" s="188" t="s">
        <v>1038</v>
      </c>
      <c r="G35" s="188"/>
      <c r="H35" s="188"/>
      <c r="I35" s="188"/>
      <c r="J35" s="188"/>
      <c r="K35" s="188"/>
      <c r="L35" s="188"/>
      <c r="M35" s="188"/>
      <c r="N35" s="188"/>
      <c r="O35" s="188"/>
      <c r="P35" s="188"/>
      <c r="Q35" s="188"/>
      <c r="R35" s="188"/>
      <c r="S35" s="188"/>
      <c r="T35" s="188"/>
      <c r="U35" s="188"/>
      <c r="V35" s="188"/>
      <c r="W35" s="188"/>
      <c r="X35" s="188"/>
      <c r="Y35" s="188"/>
      <c r="Z35" s="188"/>
      <c r="AA35" s="188"/>
    </row>
    <row r="36" spans="2:31" ht="150" customHeight="1" thickBot="1" x14ac:dyDescent="0.4">
      <c r="B36" s="272"/>
      <c r="C36" s="272"/>
      <c r="D36" s="267" t="s">
        <v>396</v>
      </c>
      <c r="E36" s="267"/>
      <c r="F36" s="188" t="s">
        <v>1039</v>
      </c>
      <c r="G36" s="188"/>
      <c r="H36" s="188"/>
      <c r="I36" s="188"/>
      <c r="J36" s="188"/>
      <c r="K36" s="188"/>
      <c r="L36" s="188"/>
      <c r="M36" s="188"/>
      <c r="N36" s="188"/>
      <c r="O36" s="188"/>
      <c r="P36" s="188"/>
      <c r="Q36" s="188"/>
      <c r="R36" s="188"/>
      <c r="S36" s="188"/>
      <c r="T36" s="188"/>
      <c r="U36" s="188"/>
      <c r="V36" s="188"/>
      <c r="W36" s="188"/>
      <c r="X36" s="188"/>
      <c r="Y36" s="188"/>
      <c r="Z36" s="188"/>
      <c r="AA36" s="188"/>
      <c r="AB36" s="27"/>
      <c r="AC36" s="27"/>
      <c r="AD36" s="27"/>
      <c r="AE36" s="27"/>
    </row>
    <row r="37" spans="2:31" ht="180" customHeight="1" thickBot="1" x14ac:dyDescent="0.4">
      <c r="B37" s="272"/>
      <c r="C37" s="272"/>
      <c r="D37" s="267"/>
      <c r="E37" s="267"/>
      <c r="F37" s="188" t="s">
        <v>1040</v>
      </c>
      <c r="G37" s="188"/>
      <c r="H37" s="188"/>
      <c r="I37" s="188"/>
      <c r="J37" s="188"/>
      <c r="K37" s="188"/>
      <c r="L37" s="188"/>
      <c r="M37" s="188"/>
      <c r="N37" s="188"/>
      <c r="O37" s="188"/>
      <c r="P37" s="188"/>
      <c r="Q37" s="188"/>
      <c r="R37" s="188"/>
      <c r="S37" s="188"/>
      <c r="T37" s="188"/>
      <c r="U37" s="188"/>
      <c r="V37" s="188"/>
      <c r="W37" s="188"/>
      <c r="X37" s="188"/>
      <c r="Y37" s="188"/>
      <c r="Z37" s="188"/>
      <c r="AA37" s="188"/>
      <c r="AB37" s="27"/>
      <c r="AC37" s="27"/>
      <c r="AD37" s="27"/>
      <c r="AE37" s="27"/>
    </row>
    <row r="38" spans="2:31" ht="45" customHeight="1" thickBot="1" x14ac:dyDescent="0.4">
      <c r="B38" s="272"/>
      <c r="C38" s="272"/>
      <c r="D38" s="267"/>
      <c r="E38" s="267"/>
      <c r="F38" s="188" t="s">
        <v>1041</v>
      </c>
      <c r="G38" s="188"/>
      <c r="H38" s="188"/>
      <c r="I38" s="188"/>
      <c r="J38" s="188"/>
      <c r="K38" s="188"/>
      <c r="L38" s="188"/>
      <c r="M38" s="188"/>
      <c r="N38" s="188"/>
      <c r="O38" s="188"/>
      <c r="P38" s="188"/>
      <c r="Q38" s="188"/>
      <c r="R38" s="188"/>
      <c r="S38" s="188"/>
      <c r="T38" s="188"/>
      <c r="U38" s="188"/>
      <c r="V38" s="188"/>
      <c r="W38" s="188"/>
      <c r="X38" s="188"/>
      <c r="Y38" s="188"/>
      <c r="Z38" s="188"/>
      <c r="AA38" s="188"/>
      <c r="AB38" s="27"/>
      <c r="AC38" s="27"/>
      <c r="AD38" s="27"/>
      <c r="AE38" s="27"/>
    </row>
    <row r="39" spans="2:31" ht="30" customHeight="1" thickBot="1" x14ac:dyDescent="0.4">
      <c r="B39" s="271" t="s">
        <v>1042</v>
      </c>
      <c r="C39" s="271"/>
      <c r="D39" s="260" t="s">
        <v>399</v>
      </c>
      <c r="E39" s="260"/>
      <c r="F39" s="188" t="s">
        <v>1043</v>
      </c>
      <c r="G39" s="188"/>
      <c r="H39" s="188"/>
      <c r="I39" s="188"/>
      <c r="J39" s="188"/>
      <c r="K39" s="188"/>
      <c r="L39" s="188"/>
      <c r="M39" s="188"/>
      <c r="N39" s="188"/>
      <c r="O39" s="188"/>
      <c r="P39" s="188"/>
      <c r="Q39" s="188"/>
      <c r="R39" s="188"/>
      <c r="S39" s="188"/>
      <c r="T39" s="188"/>
      <c r="U39" s="188"/>
      <c r="V39" s="188"/>
      <c r="W39" s="188"/>
      <c r="X39" s="188"/>
      <c r="Y39" s="188"/>
      <c r="Z39" s="188"/>
      <c r="AA39" s="188"/>
    </row>
    <row r="40" spans="2:31" ht="90" customHeight="1" thickBot="1" x14ac:dyDescent="0.4">
      <c r="B40" s="271"/>
      <c r="C40" s="271"/>
      <c r="D40" s="260" t="s">
        <v>396</v>
      </c>
      <c r="E40" s="260"/>
      <c r="F40" s="188" t="s">
        <v>1044</v>
      </c>
      <c r="G40" s="188"/>
      <c r="H40" s="188"/>
      <c r="I40" s="188"/>
      <c r="J40" s="188"/>
      <c r="K40" s="188"/>
      <c r="L40" s="188"/>
      <c r="M40" s="188"/>
      <c r="N40" s="188"/>
      <c r="O40" s="188"/>
      <c r="P40" s="188"/>
      <c r="Q40" s="188"/>
      <c r="R40" s="188"/>
      <c r="S40" s="188"/>
      <c r="T40" s="188"/>
      <c r="U40" s="188"/>
      <c r="V40" s="188"/>
      <c r="W40" s="188"/>
      <c r="X40" s="188"/>
      <c r="Y40" s="188"/>
      <c r="Z40" s="188"/>
      <c r="AA40" s="188"/>
      <c r="AB40" s="27"/>
      <c r="AC40" s="27"/>
      <c r="AD40" s="27"/>
      <c r="AE40" s="27"/>
    </row>
    <row r="41" spans="2:31" ht="75" customHeight="1" thickBot="1" x14ac:dyDescent="0.4">
      <c r="B41" s="271"/>
      <c r="C41" s="271"/>
      <c r="D41" s="260"/>
      <c r="E41" s="260"/>
      <c r="F41" s="188" t="s">
        <v>1045</v>
      </c>
      <c r="G41" s="188"/>
      <c r="H41" s="188"/>
      <c r="I41" s="188"/>
      <c r="J41" s="188"/>
      <c r="K41" s="188"/>
      <c r="L41" s="188"/>
      <c r="M41" s="188"/>
      <c r="N41" s="188"/>
      <c r="O41" s="188"/>
      <c r="P41" s="188"/>
      <c r="Q41" s="188"/>
      <c r="R41" s="188"/>
      <c r="S41" s="188"/>
      <c r="T41" s="188"/>
      <c r="U41" s="188"/>
      <c r="V41" s="188"/>
      <c r="W41" s="188"/>
      <c r="X41" s="188"/>
      <c r="Y41" s="188"/>
      <c r="Z41" s="188"/>
      <c r="AA41" s="188"/>
      <c r="AB41" s="27"/>
      <c r="AC41" s="27"/>
      <c r="AD41" s="27"/>
      <c r="AE41" s="27"/>
    </row>
    <row r="42" spans="2:31" ht="75" customHeight="1" thickBot="1" x14ac:dyDescent="0.4">
      <c r="B42" s="271"/>
      <c r="C42" s="271"/>
      <c r="D42" s="260"/>
      <c r="E42" s="260"/>
      <c r="F42" s="188" t="s">
        <v>1046</v>
      </c>
      <c r="G42" s="188"/>
      <c r="H42" s="188"/>
      <c r="I42" s="188"/>
      <c r="J42" s="188"/>
      <c r="K42" s="188"/>
      <c r="L42" s="188"/>
      <c r="M42" s="188"/>
      <c r="N42" s="188"/>
      <c r="O42" s="188"/>
      <c r="P42" s="188"/>
      <c r="Q42" s="188"/>
      <c r="R42" s="188"/>
      <c r="S42" s="188"/>
      <c r="T42" s="188"/>
      <c r="U42" s="188"/>
      <c r="V42" s="188"/>
      <c r="W42" s="188"/>
      <c r="X42" s="188"/>
      <c r="Y42" s="188"/>
      <c r="Z42" s="188"/>
      <c r="AA42" s="188"/>
      <c r="AB42" s="27"/>
      <c r="AC42" s="27"/>
      <c r="AD42" s="27"/>
      <c r="AE42" s="27"/>
    </row>
    <row r="43" spans="2:31" ht="45" customHeight="1" thickBot="1" x14ac:dyDescent="0.4">
      <c r="B43" s="271"/>
      <c r="C43" s="271"/>
      <c r="D43" s="260"/>
      <c r="E43" s="260"/>
      <c r="F43" s="188" t="s">
        <v>1047</v>
      </c>
      <c r="G43" s="188"/>
      <c r="H43" s="188"/>
      <c r="I43" s="188"/>
      <c r="J43" s="188"/>
      <c r="K43" s="188"/>
      <c r="L43" s="188"/>
      <c r="M43" s="188"/>
      <c r="N43" s="188"/>
      <c r="O43" s="188"/>
      <c r="P43" s="188"/>
      <c r="Q43" s="188"/>
      <c r="R43" s="188"/>
      <c r="S43" s="188"/>
      <c r="T43" s="188"/>
      <c r="U43" s="188"/>
      <c r="V43" s="188"/>
      <c r="W43" s="188"/>
      <c r="X43" s="188"/>
      <c r="Y43" s="188"/>
      <c r="Z43" s="188"/>
      <c r="AA43" s="188"/>
      <c r="AB43" s="27"/>
      <c r="AC43" s="27"/>
      <c r="AD43" s="27"/>
      <c r="AE43" s="27"/>
    </row>
    <row r="44" spans="2:31" ht="45" customHeight="1" thickBot="1" x14ac:dyDescent="0.4">
      <c r="B44" s="271"/>
      <c r="C44" s="271"/>
      <c r="D44" s="260"/>
      <c r="E44" s="260"/>
      <c r="F44" s="188" t="s">
        <v>1048</v>
      </c>
      <c r="G44" s="188"/>
      <c r="H44" s="188"/>
      <c r="I44" s="188"/>
      <c r="J44" s="188"/>
      <c r="K44" s="188"/>
      <c r="L44" s="188"/>
      <c r="M44" s="188"/>
      <c r="N44" s="188"/>
      <c r="O44" s="188"/>
      <c r="P44" s="188"/>
      <c r="Q44" s="188"/>
      <c r="R44" s="188"/>
      <c r="S44" s="188"/>
      <c r="T44" s="188"/>
      <c r="U44" s="188"/>
      <c r="V44" s="188"/>
      <c r="W44" s="188"/>
      <c r="X44" s="188"/>
      <c r="Y44" s="188"/>
      <c r="Z44" s="188"/>
      <c r="AA44" s="188"/>
      <c r="AB44" s="27"/>
      <c r="AC44" s="27"/>
      <c r="AD44" s="27"/>
      <c r="AE44" s="27"/>
    </row>
    <row r="45" spans="2:31" ht="15" customHeight="1" x14ac:dyDescent="0.3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2:31" ht="25.35" customHeight="1" x14ac:dyDescent="0.35">
      <c r="B46" s="219" t="s">
        <v>406</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row>
    <row r="47" spans="2:31" ht="30" customHeight="1" x14ac:dyDescent="0.35">
      <c r="B47" s="216" t="s">
        <v>1049</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31" ht="20.100000000000001" customHeight="1" x14ac:dyDescent="0.35">
      <c r="B48" s="277" t="s">
        <v>1050</v>
      </c>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row>
    <row r="49" spans="2:27" ht="30" customHeight="1" x14ac:dyDescent="0.35">
      <c r="B49" s="188" t="s">
        <v>411</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row>
    <row r="50" spans="2:27" ht="15" customHeight="1" x14ac:dyDescent="0.3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2:27" ht="25.35" customHeight="1" x14ac:dyDescent="0.35">
      <c r="B51" s="219" t="s">
        <v>412</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row>
    <row r="52" spans="2:27" ht="60" customHeight="1" x14ac:dyDescent="0.35">
      <c r="B52" s="188" t="s">
        <v>1051</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row>
    <row r="53" spans="2:27" ht="30" customHeight="1" x14ac:dyDescent="0.35">
      <c r="B53" s="188" t="s">
        <v>1052</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row>
    <row r="54" spans="2:27" ht="45" customHeight="1" x14ac:dyDescent="0.35">
      <c r="B54" s="188" t="s">
        <v>1053</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15" customHeight="1" x14ac:dyDescent="0.3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2:27" ht="25.35" customHeight="1" x14ac:dyDescent="0.35">
      <c r="B56" s="219" t="s">
        <v>420</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row>
    <row r="57" spans="2:27" ht="20.100000000000001" customHeight="1" x14ac:dyDescent="0.35">
      <c r="B57" s="216" t="s">
        <v>1054</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row>
    <row r="58" spans="2:27" ht="20.100000000000001" customHeight="1" x14ac:dyDescent="0.35">
      <c r="B58" s="188" t="s">
        <v>1055</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row>
    <row r="59" spans="2:27" ht="20.100000000000001" customHeight="1" x14ac:dyDescent="0.35">
      <c r="B59" s="188" t="s">
        <v>1056</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row>
    <row r="60" spans="2:27" ht="20.100000000000001" customHeight="1" x14ac:dyDescent="0.35">
      <c r="B60" s="188" t="s">
        <v>1057</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row>
    <row r="61" spans="2:27" ht="20.100000000000001" customHeight="1" x14ac:dyDescent="0.35">
      <c r="B61" s="188" t="s">
        <v>1058</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row>
    <row r="62" spans="2:27" ht="20.100000000000001" customHeight="1" x14ac:dyDescent="0.35">
      <c r="B62" s="188" t="s">
        <v>1059</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row>
    <row r="63" spans="2:27" ht="20.100000000000001" customHeight="1" x14ac:dyDescent="0.35">
      <c r="B63" s="188" t="s">
        <v>1060</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row>
    <row r="64" spans="2:27" ht="20.100000000000001" customHeight="1" x14ac:dyDescent="0.35">
      <c r="B64" s="188" t="s">
        <v>1061</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row>
    <row r="65" spans="2:35" ht="20.100000000000001" customHeight="1" x14ac:dyDescent="0.35">
      <c r="B65" s="188" t="s">
        <v>1062</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row>
    <row r="66" spans="2:35" ht="15" customHeight="1" x14ac:dyDescent="0.3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2:35" ht="25.35" customHeight="1" x14ac:dyDescent="0.35">
      <c r="B67" s="219" t="s">
        <v>431</v>
      </c>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row>
    <row r="68" spans="2:35" ht="20.100000000000001" customHeight="1" x14ac:dyDescent="0.35">
      <c r="B68" s="250" t="str">
        <f>Μέτρα!B7</f>
        <v>Υψηλής ποιότητας υπηρεσίες και υποδομές δημόσιων συγκοινωνιών για τοπικές λεωφορειακές γραμμές</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row>
    <row r="69" spans="2:35" ht="20.100000000000001" customHeight="1" x14ac:dyDescent="0.35">
      <c r="B69" s="250" t="str">
        <f>Μέτρα!B24</f>
        <v xml:space="preserve">Κίνητρα για την αύξηση της πλήρωσης των επιβατικών οχημάτων </v>
      </c>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row>
    <row r="70" spans="2:35" ht="20.100000000000001" customHeight="1" x14ac:dyDescent="0.35">
      <c r="B70" s="250" t="str">
        <f>Μέτρα!B26</f>
        <v xml:space="preserve">Διαχείριση κυκλοφορίας: Όρια ταχύτητας </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row>
    <row r="71" spans="2:35" ht="20.100000000000001" customHeight="1" x14ac:dyDescent="0.35">
      <c r="B71" s="250" t="str">
        <f>Μέτρα!B27</f>
        <v xml:space="preserve">Τιμολόγηση συμφόρησης, χρέωση οδικής υποδομής και διόδια </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row>
    <row r="72" spans="2:35" ht="20.100000000000001" customHeight="1" x14ac:dyDescent="0.35">
      <c r="B72" s="250" t="str">
        <f>Μέτρα!B30</f>
        <v xml:space="preserve">Κανονισμοί στάθμευσης </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20.100000000000001" customHeight="1" x14ac:dyDescent="0.35">
      <c r="B73" s="250" t="str">
        <f>Μέτρα!B35</f>
        <v xml:space="preserve">Συστήματα ρύθμισης πρόσβασης οχημάτων σε αστικές περιοχές </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row>
    <row r="74" spans="2:35" ht="20.100000000000001" customHeight="1" x14ac:dyDescent="0.35">
      <c r="B74" s="250" t="str">
        <f>Μέτρα!B73</f>
        <v>Διαχείριση χώρου παρά το κράσπεδο για τις αστικές εμπορευματικές μεταφορές</v>
      </c>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row>
    <row r="75" spans="2:35" ht="15" customHeight="1" thickBot="1" x14ac:dyDescent="0.4">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row>
    <row r="76" spans="2:35" ht="30" customHeight="1" thickBot="1" x14ac:dyDescent="0.4">
      <c r="B76" s="184" t="s">
        <v>381</v>
      </c>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6"/>
    </row>
    <row r="77" spans="2:35" ht="25.35" customHeight="1" x14ac:dyDescent="0.35">
      <c r="B77" s="218" t="s">
        <v>432</v>
      </c>
      <c r="C77" s="218"/>
      <c r="D77" s="218"/>
      <c r="E77" s="218"/>
      <c r="F77" s="218"/>
      <c r="G77" s="218"/>
      <c r="H77" s="218"/>
      <c r="I77" s="218"/>
      <c r="J77" s="218"/>
      <c r="K77" s="218"/>
      <c r="L77" s="218"/>
      <c r="M77" s="218"/>
      <c r="N77" s="218"/>
      <c r="O77" s="218"/>
      <c r="P77" s="218"/>
      <c r="Q77" s="218"/>
      <c r="R77" s="218"/>
      <c r="S77" s="218"/>
      <c r="T77" s="218"/>
      <c r="U77" s="218"/>
      <c r="V77" s="218"/>
      <c r="W77" s="218"/>
      <c r="X77" s="201" t="str">
        <f>Σύνοψη_Μέτρων!M41</f>
        <v>Χαμηλό έως Μέτριο</v>
      </c>
      <c r="Y77" s="201"/>
      <c r="Z77" s="201"/>
      <c r="AA77" s="201"/>
      <c r="AB77" s="21"/>
      <c r="AC77" s="21"/>
      <c r="AD77" s="21"/>
      <c r="AE77" s="21"/>
      <c r="AF77" s="21"/>
      <c r="AG77" s="21"/>
      <c r="AH77" s="21"/>
      <c r="AI77" s="21"/>
    </row>
    <row r="78" spans="2:35" ht="60" customHeight="1" x14ac:dyDescent="0.35">
      <c r="B78" s="188" t="s">
        <v>1063</v>
      </c>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row>
    <row r="79" spans="2:35" ht="30" customHeight="1" x14ac:dyDescent="0.35">
      <c r="B79" s="188" t="s">
        <v>1064</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row>
    <row r="80" spans="2:35" ht="60" customHeight="1" x14ac:dyDescent="0.35">
      <c r="B80" s="188" t="s">
        <v>1065</v>
      </c>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row>
    <row r="81" spans="2:27" ht="20.100000000000001" customHeight="1" x14ac:dyDescent="0.35">
      <c r="B81" s="188" t="s">
        <v>1066</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row>
    <row r="82" spans="2:27" ht="15" customHeight="1" thickBot="1" x14ac:dyDescent="0.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2:27" ht="25.35" customHeight="1" x14ac:dyDescent="0.35">
      <c r="B83" s="214" t="s">
        <v>625</v>
      </c>
      <c r="C83" s="214"/>
      <c r="D83" s="214"/>
      <c r="E83" s="214"/>
      <c r="F83" s="214"/>
      <c r="G83" s="214"/>
      <c r="H83" s="214"/>
      <c r="I83" s="214"/>
      <c r="J83" s="214"/>
      <c r="K83" s="214"/>
      <c r="L83" s="214"/>
      <c r="M83" s="214"/>
      <c r="N83" s="214"/>
      <c r="O83" s="214"/>
      <c r="P83" s="214"/>
      <c r="Q83" s="214"/>
      <c r="R83" s="214"/>
      <c r="S83" s="214"/>
      <c r="T83" s="214"/>
      <c r="U83" s="214"/>
      <c r="V83" s="214"/>
      <c r="W83" s="214"/>
      <c r="X83" s="201" t="str">
        <f>Σύνοψη_Μέτρων!N41</f>
        <v>Χαμηλό έως Μέτριο</v>
      </c>
      <c r="Y83" s="201"/>
      <c r="Z83" s="201"/>
      <c r="AA83" s="201"/>
    </row>
    <row r="84" spans="2:27" ht="30" customHeight="1" x14ac:dyDescent="0.35">
      <c r="B84" s="188" t="s">
        <v>1067</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row>
    <row r="85" spans="2:27" ht="15" customHeight="1" thickBot="1" x14ac:dyDescent="0.4">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ht="25.35" customHeight="1" x14ac:dyDescent="0.35">
      <c r="B86" s="214" t="s">
        <v>438</v>
      </c>
      <c r="C86" s="214"/>
      <c r="D86" s="214"/>
      <c r="E86" s="214"/>
      <c r="F86" s="214"/>
      <c r="G86" s="214"/>
      <c r="H86" s="214"/>
      <c r="I86" s="214"/>
      <c r="J86" s="214"/>
      <c r="K86" s="214"/>
      <c r="L86" s="214"/>
      <c r="M86" s="214"/>
      <c r="N86" s="214"/>
      <c r="O86" s="214"/>
      <c r="P86" s="214"/>
      <c r="Q86" s="214"/>
      <c r="R86" s="214"/>
      <c r="S86" s="214"/>
      <c r="T86" s="214"/>
      <c r="U86" s="214"/>
      <c r="V86" s="214"/>
      <c r="W86" s="214"/>
      <c r="X86" s="201" t="str">
        <f>Σύνοψη_Μέτρων!O41</f>
        <v>Χαμηλό έως Μέτριο</v>
      </c>
      <c r="Y86" s="201"/>
      <c r="Z86" s="201"/>
      <c r="AA86" s="201"/>
    </row>
    <row r="87" spans="2:27" ht="30" customHeight="1" x14ac:dyDescent="0.35">
      <c r="B87" s="188" t="s">
        <v>1068</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row>
    <row r="88" spans="2:27" ht="15" customHeight="1" x14ac:dyDescent="0.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2:27" ht="30" customHeight="1" x14ac:dyDescent="0.35">
      <c r="B89" s="221" t="s">
        <v>441</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row>
    <row r="90" spans="2:27" ht="20.100000000000001" customHeight="1" x14ac:dyDescent="0.35">
      <c r="B90" s="188" t="s">
        <v>1069</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row>
    <row r="91" spans="2:27" ht="20.100000000000001" customHeight="1" x14ac:dyDescent="0.35">
      <c r="B91" s="188" t="s">
        <v>1070</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20.100000000000001" customHeight="1" x14ac:dyDescent="0.35">
      <c r="B92" s="188" t="s">
        <v>1071</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row>
    <row r="93" spans="2:27" ht="30" customHeight="1" x14ac:dyDescent="0.35">
      <c r="B93" s="188" t="s">
        <v>1072</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row>
    <row r="94" spans="2:27" ht="20.100000000000001" customHeight="1" x14ac:dyDescent="0.35">
      <c r="B94" s="188" t="s">
        <v>1073</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row>
    <row r="95" spans="2:27" ht="20.100000000000001" customHeight="1" x14ac:dyDescent="0.35">
      <c r="B95" s="188" t="s">
        <v>1074</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row>
    <row r="96" spans="2:27" ht="20.100000000000001" customHeight="1" x14ac:dyDescent="0.35">
      <c r="B96" s="188" t="s">
        <v>1075</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row>
    <row r="97" spans="2:27" ht="20.100000000000001" customHeight="1" x14ac:dyDescent="0.35">
      <c r="B97" s="188" t="s">
        <v>1076</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row>
    <row r="98" spans="2:27" ht="20.100000000000001" customHeight="1" x14ac:dyDescent="0.35">
      <c r="B98" s="188" t="s">
        <v>1077</v>
      </c>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row>
    <row r="99" spans="2:27" ht="20.100000000000001" customHeight="1" x14ac:dyDescent="0.35">
      <c r="B99" s="188" t="s">
        <v>1078</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row>
    <row r="100" spans="2:27" ht="20.100000000000001" customHeight="1" x14ac:dyDescent="0.35">
      <c r="B100" s="188" t="s">
        <v>1079</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row>
    <row r="101" spans="2:27" ht="20.100000000000001" customHeight="1" x14ac:dyDescent="0.35">
      <c r="B101" s="188" t="s">
        <v>1080</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row>
    <row r="102" spans="2:27" ht="20.100000000000001" customHeight="1" x14ac:dyDescent="0.35">
      <c r="B102" s="188" t="s">
        <v>1081</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row>
    <row r="103" spans="2:27" ht="20.100000000000001" customHeight="1" x14ac:dyDescent="0.35">
      <c r="B103" s="188" t="s">
        <v>1082</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row>
    <row r="104" spans="2:27" ht="20.100000000000001" customHeight="1" x14ac:dyDescent="0.35">
      <c r="B104" s="188" t="s">
        <v>1083</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row>
    <row r="105" spans="2:27" x14ac:dyDescent="0.35">
      <c r="B105" s="188" t="s">
        <v>1084</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row>
  </sheetData>
  <sheetProtection algorithmName="SHA-512" hashValue="teNoFZUmof5Y4jKg3uxfit8l1FHine/RpClJ+j5DNtmSxZasIl109+UH9dF5ESoOvGH+4TfJhf8nRs0ZVfbDHw==" saltValue="ybaRpwHBtkhvZNs3+etNaA==" spinCount="100000" sheet="1" objects="1" scenarios="1"/>
  <dataConsolidate/>
  <mergeCells count="148">
    <mergeCell ref="B32:AA32"/>
    <mergeCell ref="B21:G21"/>
    <mergeCell ref="H21:AA21"/>
    <mergeCell ref="B22:G22"/>
    <mergeCell ref="H22:AA22"/>
    <mergeCell ref="B23:G23"/>
    <mergeCell ref="H23:AA23"/>
    <mergeCell ref="B24:G24"/>
    <mergeCell ref="H24:AA24"/>
    <mergeCell ref="B25:G25"/>
    <mergeCell ref="H25:AA25"/>
    <mergeCell ref="B27:AA27"/>
    <mergeCell ref="B28:AA28"/>
    <mergeCell ref="B29:AA29"/>
    <mergeCell ref="B30:AA30"/>
    <mergeCell ref="B31:AA31"/>
    <mergeCell ref="B35:C38"/>
    <mergeCell ref="D36:E38"/>
    <mergeCell ref="F35:AA35"/>
    <mergeCell ref="F39:AA39"/>
    <mergeCell ref="B33:C34"/>
    <mergeCell ref="D33:E33"/>
    <mergeCell ref="D34:E34"/>
    <mergeCell ref="D35:E35"/>
    <mergeCell ref="D39:E39"/>
    <mergeCell ref="F33:AA33"/>
    <mergeCell ref="F34:AA34"/>
    <mergeCell ref="F36:AA36"/>
    <mergeCell ref="F37:AA37"/>
    <mergeCell ref="F38:AA38"/>
    <mergeCell ref="B90:AA90"/>
    <mergeCell ref="B91:AA91"/>
    <mergeCell ref="B49:AA49"/>
    <mergeCell ref="B103:AA103"/>
    <mergeCell ref="B104:AA104"/>
    <mergeCell ref="B97:AA97"/>
    <mergeCell ref="B98:AA98"/>
    <mergeCell ref="B99:AA99"/>
    <mergeCell ref="B100:AA100"/>
    <mergeCell ref="B101:AA101"/>
    <mergeCell ref="B102:AA102"/>
    <mergeCell ref="B92:AA92"/>
    <mergeCell ref="B93:AA93"/>
    <mergeCell ref="B94:AA94"/>
    <mergeCell ref="B95:AA95"/>
    <mergeCell ref="B96:AA96"/>
    <mergeCell ref="B89:AA89"/>
    <mergeCell ref="B63:AA63"/>
    <mergeCell ref="B64:AA64"/>
    <mergeCell ref="B65:AA65"/>
    <mergeCell ref="B68:AA68"/>
    <mergeCell ref="B62:AA62"/>
    <mergeCell ref="B61:AA61"/>
    <mergeCell ref="B70:AA70"/>
    <mergeCell ref="B67:AA67"/>
    <mergeCell ref="B69:AA69"/>
    <mergeCell ref="B76:AA76"/>
    <mergeCell ref="B74:AA74"/>
    <mergeCell ref="D40:E44"/>
    <mergeCell ref="B39:C44"/>
    <mergeCell ref="F40:AA40"/>
    <mergeCell ref="F41:AA41"/>
    <mergeCell ref="F42:AA42"/>
    <mergeCell ref="F43:AA43"/>
    <mergeCell ref="F44:AA44"/>
    <mergeCell ref="B57:AA57"/>
    <mergeCell ref="B46:AA46"/>
    <mergeCell ref="B48:AA48"/>
    <mergeCell ref="B51:AA51"/>
    <mergeCell ref="B54:AA54"/>
    <mergeCell ref="B56:AA56"/>
    <mergeCell ref="B58:AA58"/>
    <mergeCell ref="B59:AA59"/>
    <mergeCell ref="B60:AA60"/>
    <mergeCell ref="B87:AA87"/>
    <mergeCell ref="B86:W86"/>
    <mergeCell ref="B81:AA81"/>
    <mergeCell ref="B17:AA17"/>
    <mergeCell ref="B18:AA18"/>
    <mergeCell ref="B19:G19"/>
    <mergeCell ref="H19:AA19"/>
    <mergeCell ref="B20:G20"/>
    <mergeCell ref="H20:AA20"/>
    <mergeCell ref="X86:AA86"/>
    <mergeCell ref="B77:W77"/>
    <mergeCell ref="X77:AA77"/>
    <mergeCell ref="B83:W83"/>
    <mergeCell ref="X83:AA83"/>
    <mergeCell ref="B78:AA78"/>
    <mergeCell ref="B79:AA79"/>
    <mergeCell ref="B80:AA80"/>
    <mergeCell ref="B84:AA84"/>
    <mergeCell ref="B71:AA71"/>
    <mergeCell ref="B72:AA72"/>
    <mergeCell ref="B73:AA73"/>
    <mergeCell ref="B47:AA47"/>
    <mergeCell ref="B52:AA52"/>
    <mergeCell ref="B53:AA53"/>
    <mergeCell ref="B12:AA12"/>
    <mergeCell ref="B15:E15"/>
    <mergeCell ref="H15:N15"/>
    <mergeCell ref="O15:U15"/>
    <mergeCell ref="V15:AA15"/>
    <mergeCell ref="L11:M11"/>
    <mergeCell ref="N11:O11"/>
    <mergeCell ref="P11:Q11"/>
    <mergeCell ref="R11:S11"/>
    <mergeCell ref="T11:U11"/>
    <mergeCell ref="V11:W11"/>
    <mergeCell ref="D13:G13"/>
    <mergeCell ref="J13:M13"/>
    <mergeCell ref="N13:O13"/>
    <mergeCell ref="P13:S13"/>
    <mergeCell ref="T10:U10"/>
    <mergeCell ref="V10:W10"/>
    <mergeCell ref="X10:Y10"/>
    <mergeCell ref="Z10:AA10"/>
    <mergeCell ref="B11:C11"/>
    <mergeCell ref="D11:E11"/>
    <mergeCell ref="F11:G11"/>
    <mergeCell ref="H11:I11"/>
    <mergeCell ref="J11:K11"/>
    <mergeCell ref="X11:Y11"/>
    <mergeCell ref="Z11:AA11"/>
    <mergeCell ref="B105:AA105"/>
    <mergeCell ref="B4:N4"/>
    <mergeCell ref="O4:AA4"/>
    <mergeCell ref="B6:N6"/>
    <mergeCell ref="O6:AA6"/>
    <mergeCell ref="B7:N7"/>
    <mergeCell ref="O7:AA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s>
  <conditionalFormatting sqref="B10:AA11">
    <cfRule type="expression" dxfId="269" priority="16" stopIfTrue="1">
      <formula>B$11=" "</formula>
    </cfRule>
    <cfRule type="expression" dxfId="268" priority="17">
      <formula>B$11="Partial"</formula>
    </cfRule>
    <cfRule type="expression" dxfId="267" priority="18">
      <formula>B$11="Strong"</formula>
    </cfRule>
  </conditionalFormatting>
  <conditionalFormatting sqref="X77">
    <cfRule type="expression" dxfId="266" priority="11" stopIfTrue="1">
      <formula>X77="Υψηλό"</formula>
    </cfRule>
    <cfRule type="expression" dxfId="265" priority="12">
      <formula>X77="Μέτριο έως Υψηλό"</formula>
    </cfRule>
    <cfRule type="expression" dxfId="264" priority="13">
      <formula>X77="Μέτριο"</formula>
    </cfRule>
    <cfRule type="expression" dxfId="263" priority="14">
      <formula>X77="Χαμηλό έως Μέτριο"</formula>
    </cfRule>
    <cfRule type="expression" dxfId="262" priority="15" stopIfTrue="1">
      <formula>X77="Χαμηλό"</formula>
    </cfRule>
  </conditionalFormatting>
  <conditionalFormatting sqref="X83">
    <cfRule type="expression" dxfId="261" priority="6" stopIfTrue="1">
      <formula>X83="Υψηλό"</formula>
    </cfRule>
    <cfRule type="expression" dxfId="260" priority="7">
      <formula>X83="Μέτριο έως Υψηλό"</formula>
    </cfRule>
    <cfRule type="expression" dxfId="259" priority="8">
      <formula>X83="Μέτριο"</formula>
    </cfRule>
    <cfRule type="expression" dxfId="258" priority="9">
      <formula>X83="Χαμηλό έως Μέτριο"</formula>
    </cfRule>
    <cfRule type="expression" dxfId="257" priority="10" stopIfTrue="1">
      <formula>X83="Χαμηλό"</formula>
    </cfRule>
  </conditionalFormatting>
  <conditionalFormatting sqref="X86">
    <cfRule type="expression" dxfId="256" priority="1" stopIfTrue="1">
      <formula>X86="Υψηλό"</formula>
    </cfRule>
    <cfRule type="expression" dxfId="255" priority="2">
      <formula>X86="Μέτριο έως Υψηλό"</formula>
    </cfRule>
    <cfRule type="expression" dxfId="254" priority="3">
      <formula>X86="Μέτριο"</formula>
    </cfRule>
    <cfRule type="expression" dxfId="253" priority="4">
      <formula>X86="Χαμηλό έως Μέτριο"</formula>
    </cfRule>
    <cfRule type="expression" dxfId="252" priority="5" stopIfTrue="1">
      <formula>X86="Χαμηλό"</formula>
    </cfRule>
  </conditionalFormatting>
  <conditionalFormatting sqref="AB77:AI77">
    <cfRule type="colorScale" priority="50">
      <colorScale>
        <cfvo type="min"/>
        <cfvo type="percentile" val="50"/>
        <cfvo type="max"/>
        <color rgb="FFF8696B"/>
        <color rgb="FFFFEB84"/>
        <color rgb="FF63BE7B"/>
      </colorScale>
    </cfRule>
  </conditionalFormatting>
  <hyperlinks>
    <hyperlink ref="B96" r:id="rId1" display="https://doi.org/10.1787/0b98fac1-en" xr:uid="{83E4F493-CD3D-324E-817B-63E1DFD88DC1}"/>
    <hyperlink ref="B68:AA68" location="ΥΔΛ!A1" display="ΥΔΛ!A1" xr:uid="{15A2A44A-6803-A740-B775-1E0FD5540B32}"/>
    <hyperlink ref="B69:AA69" location="ΚΑΠ!A1" display="ΚΑΠ!A1" xr:uid="{B8746B67-B9C0-EC4A-A45D-D473A6F57211}"/>
    <hyperlink ref="B70:AA70" location="ΔΚΤ!A1" display="ΔΚΤ!A1" xr:uid="{A97FADD3-D0FB-5242-9E88-AA248923DE35}"/>
    <hyperlink ref="B71:AA71" location="ΤΧΟ!A1" display="ΤΧΟ!A1" xr:uid="{2F10A99D-8C76-C34C-AA05-694396DC3D7D}"/>
    <hyperlink ref="B72:AA72" location="ΚΣΤ!A1" display="ΚΣΤ!A1" xr:uid="{22544427-3361-AE4B-8031-2CD84BB13AAF}"/>
    <hyperlink ref="B73:AA73" location="ΣΡΠ!A1" display="ΣΡΠ!A1" xr:uid="{3C68F59D-66CA-2043-BD80-F595AB157632}"/>
    <hyperlink ref="B74:AA74" location="ΔΧΚ!A1" display="ΔΧΚ!A1" xr:uid="{7CC82694-0225-A541-A4F9-70ACA4C021BB}"/>
    <hyperlink ref="H15" location="Measure_Template!B10" display="Summary" xr:uid="{B83005C0-D24B-6C40-9C76-976E64AA4C58}"/>
    <hyperlink ref="H15:N15" location="ΕΚΣ!B17" display="Οδηγός αναγνώστη" xr:uid="{7D1F5C0E-B14D-0B45-A8B4-97C6295EB4F2}"/>
    <hyperlink ref="O15" location="Measure_Template!B10" display="Summary" xr:uid="{A727B19F-6C59-5A42-ACFA-A40BDA65946B}"/>
    <hyperlink ref="O15:U15" location="ΕΚΣ!B27" display="Συνοπτικά στοιχεία" xr:uid="{619079E8-9494-8E4A-9F23-5A41279263FA}"/>
    <hyperlink ref="V15:AA15" location="ΕΚΣ!B76" display="Αξιολόγηση μέτρου" xr:uid="{85089905-00FF-EC41-8C2D-163447252127}"/>
    <hyperlink ref="N1" location="Overview_Measures!A1" display="Go back to Overview" xr:uid="{6122C1AD-1C08-9443-B1CE-8CA6BE9BE79B}"/>
    <hyperlink ref="B1" location="Instructions!A1" display="Go back to Instructions" xr:uid="{DC26A486-E1F3-4942-BEA9-98296E8D9066}"/>
    <hyperlink ref="H1" location="Measures!A1" display="Go back to Measures List" xr:uid="{F4C50870-5C79-444E-9638-C9FACB6C4258}"/>
    <hyperlink ref="T1" location="Filter_multiple_criteria!A1" display="Go back to Multiple Criteria Filter" xr:uid="{9ADE884A-5CFE-F143-9CED-057547EDE632}"/>
    <hyperlink ref="B1:G1" location="Αρχική_Σελίδα!A1" display="Επιστροφή στην Αρχική σελίδα" xr:uid="{4F7E9D6C-BDE2-6844-9D48-C149C062BE96}"/>
    <hyperlink ref="T1:AA1" location="Φίλτρο_Επιλογής_Μέτρων!A1" display="Μετάβαση στο Φίλτρο Επιλογής Μέτρων" xr:uid="{B6DBD5F2-4F66-664C-8F82-AC91EF422381}"/>
    <hyperlink ref="H1:M1" location="Μέτρα!A1" display="Μετάβαση στα Μέτρα" xr:uid="{9708D73C-7190-F049-A87B-85173959CA54}"/>
    <hyperlink ref="N1:S1" location="Σύνοψη_Μέτρων!A1" display="Μετάβαση στην Σύνοψη Μέτρων" xr:uid="{1209522B-0544-A14F-A7B3-C50BFAB872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623D-97A8-9F46-ADAE-15B5FE2F6903}">
  <sheetPr codeName="Sheet18">
    <tabColor rgb="FF7030A0"/>
  </sheetPr>
  <dimension ref="A1:AJ150"/>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Σύνοψη_Μέτρων!B45</f>
        <v xml:space="preserve">Ευρεία διαθεσιμότητα υψηλής ποιότητας υποδομών ενεργητικών τρόπων μετακίνησης και μικροκινητικότητας  </v>
      </c>
      <c r="C4" s="177"/>
      <c r="D4" s="177"/>
      <c r="E4" s="177"/>
      <c r="F4" s="177"/>
      <c r="G4" s="177"/>
      <c r="H4" s="177"/>
      <c r="I4" s="177"/>
      <c r="J4" s="177"/>
      <c r="K4" s="177"/>
      <c r="L4" s="177"/>
      <c r="M4" s="177"/>
      <c r="N4" s="177"/>
      <c r="O4" s="178" t="str">
        <f>Σύνοψη_Μέτρων!K45</f>
        <v>Υποδομές</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Σύνοψη_Μέτρων!L45</f>
        <v>Επιβατικές μεταφορές</v>
      </c>
      <c r="C7" s="208"/>
      <c r="D7" s="208"/>
      <c r="E7" s="208"/>
      <c r="F7" s="208"/>
      <c r="G7" s="208"/>
      <c r="H7" s="208"/>
      <c r="I7" s="208"/>
      <c r="J7" s="208"/>
      <c r="K7" s="208"/>
      <c r="L7" s="208"/>
      <c r="M7" s="208"/>
      <c r="N7" s="209"/>
      <c r="O7" s="181" t="s">
        <v>1085</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Σύνοψη_Μέτρων!P45</f>
        <v xml:space="preserve"> </v>
      </c>
      <c r="C11" s="183"/>
      <c r="D11" s="182" t="str">
        <f>Σύνοψη_Μέτρων!Q45</f>
        <v>Ισχυρή</v>
      </c>
      <c r="E11" s="183"/>
      <c r="F11" s="182" t="str">
        <f>Σύνοψη_Μέτρων!R45</f>
        <v>Μερική</v>
      </c>
      <c r="G11" s="183"/>
      <c r="H11" s="182" t="str">
        <f>Σύνοψη_Μέτρων!S45</f>
        <v xml:space="preserve"> </v>
      </c>
      <c r="I11" s="183"/>
      <c r="J11" s="182" t="str">
        <f>Σύνοψη_Μέτρων!T45</f>
        <v>Μερική</v>
      </c>
      <c r="K11" s="183"/>
      <c r="L11" s="182" t="str">
        <f>Σύνοψη_Μέτρων!U45</f>
        <v>Μερική</v>
      </c>
      <c r="M11" s="183"/>
      <c r="N11" s="182" t="str">
        <f>Σύνοψη_Μέτρων!V45</f>
        <v xml:space="preserve"> </v>
      </c>
      <c r="O11" s="183"/>
      <c r="P11" s="182" t="str">
        <f>Σύνοψη_Μέτρων!W45</f>
        <v xml:space="preserve"> </v>
      </c>
      <c r="Q11" s="183"/>
      <c r="R11" s="182" t="str">
        <f>Σύνοψη_Μέτρων!X45</f>
        <v xml:space="preserve"> </v>
      </c>
      <c r="S11" s="183"/>
      <c r="T11" s="182" t="str">
        <f>Σύνοψη_Μέτρων!Y45</f>
        <v>Μερική</v>
      </c>
      <c r="U11" s="183"/>
      <c r="V11" s="182" t="str">
        <f>Σύνοψη_Μέτρων!Z45</f>
        <v>Μερική</v>
      </c>
      <c r="W11" s="183"/>
      <c r="X11" s="182" t="str">
        <f>Σύνοψη_Μέτρων!AA45</f>
        <v>Ισχυρή</v>
      </c>
      <c r="Y11" s="183"/>
      <c r="Z11" s="182" t="str">
        <f>Σύνοψη_Μέτρων!AB45</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31"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31"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31"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31" ht="45" customHeight="1" x14ac:dyDescent="0.35">
      <c r="B20" s="188" t="s">
        <v>166</v>
      </c>
      <c r="C20" s="188"/>
      <c r="D20" s="188"/>
      <c r="E20" s="188"/>
      <c r="F20" s="188"/>
      <c r="G20" s="188"/>
      <c r="H20" s="188" t="s">
        <v>1086</v>
      </c>
      <c r="I20" s="188"/>
      <c r="J20" s="188"/>
      <c r="K20" s="188"/>
      <c r="L20" s="188"/>
      <c r="M20" s="188"/>
      <c r="N20" s="188"/>
      <c r="O20" s="188"/>
      <c r="P20" s="188"/>
      <c r="Q20" s="188"/>
      <c r="R20" s="188"/>
      <c r="S20" s="188"/>
      <c r="T20" s="188"/>
      <c r="U20" s="188"/>
      <c r="V20" s="188"/>
      <c r="W20" s="188"/>
      <c r="X20" s="188"/>
      <c r="Y20" s="188"/>
      <c r="Z20" s="188"/>
      <c r="AA20" s="188"/>
    </row>
    <row r="21" spans="2:31" ht="45" customHeight="1" x14ac:dyDescent="0.35">
      <c r="B21" s="188" t="s">
        <v>167</v>
      </c>
      <c r="C21" s="188"/>
      <c r="D21" s="188"/>
      <c r="E21" s="188"/>
      <c r="F21" s="188"/>
      <c r="G21" s="188"/>
      <c r="H21" s="188" t="s">
        <v>1086</v>
      </c>
      <c r="I21" s="188"/>
      <c r="J21" s="188"/>
      <c r="K21" s="188"/>
      <c r="L21" s="188"/>
      <c r="M21" s="188"/>
      <c r="N21" s="188"/>
      <c r="O21" s="188"/>
      <c r="P21" s="188"/>
      <c r="Q21" s="188"/>
      <c r="R21" s="188"/>
      <c r="S21" s="188"/>
      <c r="T21" s="188"/>
      <c r="U21" s="188"/>
      <c r="V21" s="188"/>
      <c r="W21" s="188"/>
      <c r="X21" s="188"/>
      <c r="Y21" s="188"/>
      <c r="Z21" s="188"/>
      <c r="AA21" s="188"/>
    </row>
    <row r="22" spans="2:31" ht="45" customHeight="1" x14ac:dyDescent="0.35">
      <c r="B22" s="188" t="s">
        <v>168</v>
      </c>
      <c r="C22" s="188"/>
      <c r="D22" s="188"/>
      <c r="E22" s="188"/>
      <c r="F22" s="188"/>
      <c r="G22" s="188"/>
      <c r="H22" s="188" t="s">
        <v>1086</v>
      </c>
      <c r="I22" s="188"/>
      <c r="J22" s="188"/>
      <c r="K22" s="188"/>
      <c r="L22" s="188"/>
      <c r="M22" s="188"/>
      <c r="N22" s="188"/>
      <c r="O22" s="188"/>
      <c r="P22" s="188"/>
      <c r="Q22" s="188"/>
      <c r="R22" s="188"/>
      <c r="S22" s="188"/>
      <c r="T22" s="188"/>
      <c r="U22" s="188"/>
      <c r="V22" s="188"/>
      <c r="W22" s="188"/>
      <c r="X22" s="188"/>
      <c r="Y22" s="188"/>
      <c r="Z22" s="188"/>
      <c r="AA22" s="188"/>
    </row>
    <row r="23" spans="2:31" ht="45" customHeight="1" x14ac:dyDescent="0.35">
      <c r="B23" s="188" t="s">
        <v>169</v>
      </c>
      <c r="C23" s="188"/>
      <c r="D23" s="188"/>
      <c r="E23" s="188"/>
      <c r="F23" s="188"/>
      <c r="G23" s="188"/>
      <c r="H23" s="188" t="s">
        <v>1086</v>
      </c>
      <c r="I23" s="188"/>
      <c r="J23" s="188"/>
      <c r="K23" s="188"/>
      <c r="L23" s="188"/>
      <c r="M23" s="188"/>
      <c r="N23" s="188"/>
      <c r="O23" s="188"/>
      <c r="P23" s="188"/>
      <c r="Q23" s="188"/>
      <c r="R23" s="188"/>
      <c r="S23" s="188"/>
      <c r="T23" s="188"/>
      <c r="U23" s="188"/>
      <c r="V23" s="188"/>
      <c r="W23" s="188"/>
      <c r="X23" s="188"/>
      <c r="Y23" s="188"/>
      <c r="Z23" s="188"/>
      <c r="AA23" s="188"/>
    </row>
    <row r="24" spans="2:31" ht="20.100000000000001" customHeight="1" x14ac:dyDescent="0.35">
      <c r="B24" s="188" t="s">
        <v>170</v>
      </c>
      <c r="C24" s="188"/>
      <c r="D24" s="188"/>
      <c r="E24" s="188"/>
      <c r="F24" s="188"/>
      <c r="G24" s="188"/>
      <c r="H24" s="188" t="s">
        <v>364</v>
      </c>
      <c r="I24" s="188"/>
      <c r="J24" s="188"/>
      <c r="K24" s="188"/>
      <c r="L24" s="188"/>
      <c r="M24" s="188"/>
      <c r="N24" s="188"/>
      <c r="O24" s="188"/>
      <c r="P24" s="188"/>
      <c r="Q24" s="188"/>
      <c r="R24" s="188"/>
      <c r="S24" s="188"/>
      <c r="T24" s="188"/>
      <c r="U24" s="188"/>
      <c r="V24" s="188"/>
      <c r="W24" s="188"/>
      <c r="X24" s="188"/>
      <c r="Y24" s="188"/>
      <c r="Z24" s="188"/>
      <c r="AA24" s="188"/>
    </row>
    <row r="25" spans="2:31" ht="45" customHeight="1" x14ac:dyDescent="0.35">
      <c r="B25" s="188" t="s">
        <v>387</v>
      </c>
      <c r="C25" s="188"/>
      <c r="D25" s="188"/>
      <c r="E25" s="188"/>
      <c r="F25" s="188"/>
      <c r="G25" s="188"/>
      <c r="H25" s="188" t="s">
        <v>1086</v>
      </c>
      <c r="I25" s="188"/>
      <c r="J25" s="188"/>
      <c r="K25" s="188"/>
      <c r="L25" s="188"/>
      <c r="M25" s="188"/>
      <c r="N25" s="188"/>
      <c r="O25" s="188"/>
      <c r="P25" s="188"/>
      <c r="Q25" s="188"/>
      <c r="R25" s="188"/>
      <c r="S25" s="188"/>
      <c r="T25" s="188"/>
      <c r="U25" s="188"/>
      <c r="V25" s="188"/>
      <c r="W25" s="188"/>
      <c r="X25" s="188"/>
      <c r="Y25" s="188"/>
      <c r="Z25" s="188"/>
      <c r="AA25" s="188"/>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31"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31" ht="90" customHeight="1" x14ac:dyDescent="0.35">
      <c r="B29" s="188" t="s">
        <v>1087</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row>
    <row r="30" spans="2:31" ht="75" customHeight="1" thickBot="1" x14ac:dyDescent="0.4">
      <c r="B30" s="188" t="s">
        <v>1088</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2:31" ht="30" customHeight="1" thickBot="1" x14ac:dyDescent="0.4">
      <c r="B31" s="271" t="s">
        <v>93</v>
      </c>
      <c r="C31" s="271"/>
      <c r="D31" s="260" t="s">
        <v>399</v>
      </c>
      <c r="E31" s="260"/>
      <c r="F31" s="278" t="s">
        <v>1089</v>
      </c>
      <c r="G31" s="278"/>
      <c r="H31" s="278"/>
      <c r="I31" s="278"/>
      <c r="J31" s="278"/>
      <c r="K31" s="278"/>
      <c r="L31" s="278"/>
      <c r="M31" s="278"/>
      <c r="N31" s="278"/>
      <c r="O31" s="278"/>
      <c r="P31" s="278"/>
      <c r="Q31" s="278"/>
      <c r="R31" s="278"/>
      <c r="S31" s="278"/>
      <c r="T31" s="278"/>
      <c r="U31" s="278"/>
      <c r="V31" s="278"/>
      <c r="W31" s="278"/>
      <c r="X31" s="278"/>
      <c r="Y31" s="278"/>
      <c r="Z31" s="278"/>
      <c r="AA31" s="278"/>
    </row>
    <row r="32" spans="2:31" ht="120" customHeight="1" thickBot="1" x14ac:dyDescent="0.4">
      <c r="B32" s="271"/>
      <c r="C32" s="271"/>
      <c r="D32" s="260" t="s">
        <v>396</v>
      </c>
      <c r="E32" s="260"/>
      <c r="F32" s="188" t="s">
        <v>1090</v>
      </c>
      <c r="G32" s="188"/>
      <c r="H32" s="188"/>
      <c r="I32" s="188"/>
      <c r="J32" s="188"/>
      <c r="K32" s="188"/>
      <c r="L32" s="188"/>
      <c r="M32" s="188"/>
      <c r="N32" s="188"/>
      <c r="O32" s="188"/>
      <c r="P32" s="188"/>
      <c r="Q32" s="188"/>
      <c r="R32" s="188"/>
      <c r="S32" s="188"/>
      <c r="T32" s="188"/>
      <c r="U32" s="188"/>
      <c r="V32" s="188"/>
      <c r="W32" s="188"/>
      <c r="X32" s="188"/>
      <c r="Y32" s="188"/>
      <c r="Z32" s="188"/>
      <c r="AA32" s="188"/>
      <c r="AB32" s="95"/>
      <c r="AC32" s="95"/>
      <c r="AD32" s="95"/>
      <c r="AE32" s="95"/>
    </row>
    <row r="33" spans="2:31" ht="75" customHeight="1" thickBot="1" x14ac:dyDescent="0.4">
      <c r="B33" s="271"/>
      <c r="C33" s="271"/>
      <c r="D33" s="260"/>
      <c r="E33" s="260"/>
      <c r="F33" s="188" t="s">
        <v>1091</v>
      </c>
      <c r="G33" s="188"/>
      <c r="H33" s="188"/>
      <c r="I33" s="188"/>
      <c r="J33" s="188"/>
      <c r="K33" s="188"/>
      <c r="L33" s="188"/>
      <c r="M33" s="188"/>
      <c r="N33" s="188"/>
      <c r="O33" s="188"/>
      <c r="P33" s="188"/>
      <c r="Q33" s="188"/>
      <c r="R33" s="188"/>
      <c r="S33" s="188"/>
      <c r="T33" s="188"/>
      <c r="U33" s="188"/>
      <c r="V33" s="188"/>
      <c r="W33" s="188"/>
      <c r="X33" s="188"/>
      <c r="Y33" s="188"/>
      <c r="Z33" s="188"/>
      <c r="AA33" s="188"/>
      <c r="AB33" s="27"/>
      <c r="AC33" s="27"/>
      <c r="AD33" s="27"/>
      <c r="AE33" s="27"/>
    </row>
    <row r="34" spans="2:31" ht="30" customHeight="1" thickBot="1" x14ac:dyDescent="0.4">
      <c r="B34" s="272" t="s">
        <v>94</v>
      </c>
      <c r="C34" s="272"/>
      <c r="D34" s="267" t="s">
        <v>394</v>
      </c>
      <c r="E34" s="267"/>
      <c r="F34" s="278" t="s">
        <v>1092</v>
      </c>
      <c r="G34" s="278"/>
      <c r="H34" s="278"/>
      <c r="I34" s="278"/>
      <c r="J34" s="278"/>
      <c r="K34" s="278"/>
      <c r="L34" s="278"/>
      <c r="M34" s="278"/>
      <c r="N34" s="278"/>
      <c r="O34" s="278"/>
      <c r="P34" s="278"/>
      <c r="Q34" s="278"/>
      <c r="R34" s="278"/>
      <c r="S34" s="278"/>
      <c r="T34" s="278"/>
      <c r="U34" s="278"/>
      <c r="V34" s="278"/>
      <c r="W34" s="278"/>
      <c r="X34" s="278"/>
      <c r="Y34" s="278"/>
      <c r="Z34" s="278"/>
      <c r="AA34" s="278"/>
    </row>
    <row r="35" spans="2:31" ht="120" customHeight="1" thickBot="1" x14ac:dyDescent="0.4">
      <c r="B35" s="272"/>
      <c r="C35" s="272"/>
      <c r="D35" s="267" t="s">
        <v>396</v>
      </c>
      <c r="E35" s="267"/>
      <c r="F35" s="188" t="s">
        <v>1093</v>
      </c>
      <c r="G35" s="188"/>
      <c r="H35" s="188"/>
      <c r="I35" s="188"/>
      <c r="J35" s="188"/>
      <c r="K35" s="188"/>
      <c r="L35" s="188"/>
      <c r="M35" s="188"/>
      <c r="N35" s="188"/>
      <c r="O35" s="188"/>
      <c r="P35" s="188"/>
      <c r="Q35" s="188"/>
      <c r="R35" s="188"/>
      <c r="S35" s="188"/>
      <c r="T35" s="188"/>
      <c r="U35" s="188"/>
      <c r="V35" s="188"/>
      <c r="W35" s="188"/>
      <c r="X35" s="188"/>
      <c r="Y35" s="188"/>
      <c r="Z35" s="188"/>
      <c r="AA35" s="188"/>
      <c r="AB35" s="95"/>
      <c r="AC35" s="95"/>
      <c r="AD35" s="95"/>
      <c r="AE35" s="95"/>
    </row>
    <row r="36" spans="2:31" ht="30" customHeight="1" thickBot="1" x14ac:dyDescent="0.4">
      <c r="B36" s="271" t="s">
        <v>95</v>
      </c>
      <c r="C36" s="271"/>
      <c r="D36" s="260" t="s">
        <v>394</v>
      </c>
      <c r="E36" s="260"/>
      <c r="F36" s="278" t="s">
        <v>1094</v>
      </c>
      <c r="G36" s="278"/>
      <c r="H36" s="278"/>
      <c r="I36" s="278"/>
      <c r="J36" s="278"/>
      <c r="K36" s="278"/>
      <c r="L36" s="278"/>
      <c r="M36" s="278"/>
      <c r="N36" s="278"/>
      <c r="O36" s="278"/>
      <c r="P36" s="278"/>
      <c r="Q36" s="278"/>
      <c r="R36" s="278"/>
      <c r="S36" s="278"/>
      <c r="T36" s="278"/>
      <c r="U36" s="278"/>
      <c r="V36" s="278"/>
      <c r="W36" s="278"/>
      <c r="X36" s="278"/>
      <c r="Y36" s="278"/>
      <c r="Z36" s="278"/>
      <c r="AA36" s="278"/>
    </row>
    <row r="37" spans="2:31" ht="75" customHeight="1" thickBot="1" x14ac:dyDescent="0.4">
      <c r="B37" s="271"/>
      <c r="C37" s="271"/>
      <c r="D37" s="260" t="s">
        <v>396</v>
      </c>
      <c r="E37" s="260"/>
      <c r="F37" s="188" t="s">
        <v>1095</v>
      </c>
      <c r="G37" s="188"/>
      <c r="H37" s="188"/>
      <c r="I37" s="188"/>
      <c r="J37" s="188"/>
      <c r="K37" s="188"/>
      <c r="L37" s="188"/>
      <c r="M37" s="188"/>
      <c r="N37" s="188"/>
      <c r="O37" s="188"/>
      <c r="P37" s="188"/>
      <c r="Q37" s="188"/>
      <c r="R37" s="188"/>
      <c r="S37" s="188"/>
      <c r="T37" s="188"/>
      <c r="U37" s="188"/>
      <c r="V37" s="188"/>
      <c r="W37" s="188"/>
      <c r="X37" s="188"/>
      <c r="Y37" s="188"/>
      <c r="Z37" s="188"/>
      <c r="AA37" s="188"/>
      <c r="AB37" s="95"/>
      <c r="AC37" s="95"/>
      <c r="AD37" s="95"/>
      <c r="AE37" s="95"/>
    </row>
    <row r="38" spans="2:31" ht="15" customHeight="1" x14ac:dyDescent="0.35">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row>
    <row r="39" spans="2:31" ht="25.35" customHeight="1" x14ac:dyDescent="0.35">
      <c r="B39" s="219" t="s">
        <v>406</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row>
    <row r="40" spans="2:31" ht="30" customHeight="1" x14ac:dyDescent="0.35">
      <c r="B40" s="188" t="s">
        <v>1096</v>
      </c>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row>
    <row r="41" spans="2:31" ht="150" customHeight="1" x14ac:dyDescent="0.35">
      <c r="B41" s="118" t="s">
        <v>1097</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row>
    <row r="42" spans="2:31" ht="20.100000000000001" customHeight="1" x14ac:dyDescent="0.35">
      <c r="B42" s="188" t="s">
        <v>1098</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row>
    <row r="43" spans="2:31" ht="30" customHeight="1" x14ac:dyDescent="0.35">
      <c r="B43" s="188" t="s">
        <v>411</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row>
    <row r="44" spans="2:31" ht="15" customHeight="1" x14ac:dyDescent="0.35">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2:31" ht="25.35" customHeight="1" x14ac:dyDescent="0.35">
      <c r="B45" s="219" t="s">
        <v>412</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row>
    <row r="46" spans="2:31" ht="120" customHeight="1" x14ac:dyDescent="0.35">
      <c r="B46" s="188" t="s">
        <v>1099</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row>
    <row r="47" spans="2:31" ht="45" customHeight="1" x14ac:dyDescent="0.35">
      <c r="B47" s="188" t="s">
        <v>1100</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row>
    <row r="48" spans="2:31" ht="15" customHeight="1" x14ac:dyDescent="0.3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2:27" ht="25.35" customHeight="1" x14ac:dyDescent="0.35">
      <c r="B49" s="219" t="s">
        <v>420</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row>
    <row r="50" spans="2:27" ht="30" customHeight="1" x14ac:dyDescent="0.35">
      <c r="B50" s="188" t="s">
        <v>1101</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row>
    <row r="51" spans="2:27" ht="20.100000000000001" customHeight="1" x14ac:dyDescent="0.35">
      <c r="B51" s="188" t="s">
        <v>1102</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row>
    <row r="52" spans="2:27" ht="20.100000000000001" customHeight="1" x14ac:dyDescent="0.35">
      <c r="B52" s="188" t="s">
        <v>1103</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row>
    <row r="53" spans="2:27" ht="20.100000000000001" customHeight="1" x14ac:dyDescent="0.35">
      <c r="B53" s="188" t="s">
        <v>1104</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row>
    <row r="54" spans="2:27" ht="20.100000000000001" customHeight="1" x14ac:dyDescent="0.35">
      <c r="B54" s="188" t="s">
        <v>1105</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20.100000000000001" customHeight="1" x14ac:dyDescent="0.35">
      <c r="B55" s="188" t="s">
        <v>1106</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row>
    <row r="56" spans="2:27" ht="20.100000000000001" customHeight="1" x14ac:dyDescent="0.35">
      <c r="B56" s="188" t="s">
        <v>1107</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row>
    <row r="57" spans="2:27" ht="20.100000000000001" customHeight="1" x14ac:dyDescent="0.35">
      <c r="B57" s="188" t="s">
        <v>1108</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row>
    <row r="58" spans="2:27" ht="30" customHeight="1" x14ac:dyDescent="0.35">
      <c r="B58" s="188" t="s">
        <v>1109</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row>
    <row r="59" spans="2:27" ht="20.100000000000001" customHeight="1" x14ac:dyDescent="0.35">
      <c r="B59" s="188" t="s">
        <v>1110</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row>
    <row r="60" spans="2:27" ht="15" customHeight="1" x14ac:dyDescent="0.35">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2:27" ht="25.35" customHeight="1" x14ac:dyDescent="0.35">
      <c r="B61" s="219" t="s">
        <v>431</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row>
    <row r="62" spans="2:27" ht="20.100000000000001" customHeight="1" x14ac:dyDescent="0.35">
      <c r="B62" s="250" t="str">
        <f>Μέτρα!B48</f>
        <v>Σχέδια πεζοδρομήσεων και εξωραϊσμού αστικού χώρου</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row>
    <row r="63" spans="2:27" ht="20.100000000000001" customHeight="1" x14ac:dyDescent="0.35">
      <c r="B63" s="250" t="str">
        <f>Μέτρα!B60</f>
        <v xml:space="preserve">Υψηλής ποιότητας πολυτροπικές συνδέσεις </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row>
    <row r="64" spans="2:27" ht="20.100000000000001" customHeight="1" x14ac:dyDescent="0.35">
      <c r="B64" s="250" t="str">
        <f>Μέτρα!B58</f>
        <v>Εκπαιδευτικά προγράμματα και εκστρατείες ευαισθητοποίησης</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row>
    <row r="65" spans="2:35" ht="20.100000000000001" customHeight="1" x14ac:dyDescent="0.35">
      <c r="B65" s="250" t="str">
        <f>Μέτρα!B26</f>
        <v xml:space="preserve">Διαχείριση κυκλοφορίας: Όρια ταχύτητας </v>
      </c>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row>
    <row r="66" spans="2:35" ht="20.100000000000001" customHeight="1" x14ac:dyDescent="0.35">
      <c r="B66" s="250" t="str">
        <f>Μέτρα!B35</f>
        <v xml:space="preserve">Συστήματα ρύθμισης πρόσβασης οχημάτων σε αστικές περιοχές </v>
      </c>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row>
    <row r="67" spans="2:35" ht="20.100000000000001" customHeight="1" x14ac:dyDescent="0.35">
      <c r="B67" s="250" t="str">
        <f>Μέτρα!B73</f>
        <v>Διαχείριση χώρου παρά το κράσπεδο για τις αστικές εμπορευματικές μεταφορές</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row>
    <row r="68" spans="2:35" ht="15" customHeight="1" thickBot="1" x14ac:dyDescent="0.4">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row>
    <row r="69" spans="2:35" ht="30" customHeight="1" thickBot="1" x14ac:dyDescent="0.4">
      <c r="B69" s="184" t="s">
        <v>381</v>
      </c>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6"/>
    </row>
    <row r="70" spans="2:35" ht="25.35" customHeight="1" x14ac:dyDescent="0.35">
      <c r="B70" s="218" t="s">
        <v>432</v>
      </c>
      <c r="C70" s="218"/>
      <c r="D70" s="218"/>
      <c r="E70" s="218"/>
      <c r="F70" s="218"/>
      <c r="G70" s="218"/>
      <c r="H70" s="218"/>
      <c r="I70" s="218"/>
      <c r="J70" s="218"/>
      <c r="K70" s="218"/>
      <c r="L70" s="218"/>
      <c r="M70" s="218"/>
      <c r="N70" s="218"/>
      <c r="O70" s="218"/>
      <c r="P70" s="218"/>
      <c r="Q70" s="218"/>
      <c r="R70" s="218"/>
      <c r="S70" s="218"/>
      <c r="T70" s="218"/>
      <c r="U70" s="218"/>
      <c r="V70" s="218"/>
      <c r="W70" s="218"/>
      <c r="X70" s="201" t="str">
        <f>Σύνοψη_Μέτρων!M45</f>
        <v>Χαμηλό έως Μέτριο</v>
      </c>
      <c r="Y70" s="201"/>
      <c r="Z70" s="201"/>
      <c r="AA70" s="201"/>
      <c r="AB70" s="21"/>
      <c r="AC70" s="21"/>
      <c r="AD70" s="21"/>
      <c r="AE70" s="21"/>
      <c r="AF70" s="21"/>
      <c r="AG70" s="21"/>
      <c r="AH70" s="21"/>
      <c r="AI70" s="21"/>
    </row>
    <row r="71" spans="2:35" ht="30" customHeight="1" x14ac:dyDescent="0.35">
      <c r="B71" s="188" t="s">
        <v>1111</v>
      </c>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row>
    <row r="72" spans="2:35" ht="20.100000000000001" customHeight="1" x14ac:dyDescent="0.35">
      <c r="B72" s="188" t="s">
        <v>1112</v>
      </c>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row>
    <row r="73" spans="2:35" ht="20.100000000000001" customHeight="1" x14ac:dyDescent="0.35">
      <c r="B73" s="118" t="s">
        <v>1113</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row>
    <row r="74" spans="2:35" ht="30" customHeight="1" x14ac:dyDescent="0.35">
      <c r="B74" s="118" t="s">
        <v>1114</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row>
    <row r="75" spans="2:35" ht="30" customHeight="1" x14ac:dyDescent="0.35">
      <c r="B75" s="118" t="s">
        <v>1115</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row>
    <row r="76" spans="2:35" ht="20.100000000000001" customHeight="1" x14ac:dyDescent="0.35">
      <c r="B76" s="118" t="s">
        <v>1116</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row>
    <row r="77" spans="2:35" ht="20.100000000000001" customHeight="1" x14ac:dyDescent="0.35">
      <c r="B77" s="118" t="s">
        <v>1117</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row>
    <row r="78" spans="2:35" ht="20.100000000000001" customHeight="1" x14ac:dyDescent="0.35">
      <c r="B78" s="118" t="s">
        <v>1118</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row>
    <row r="79" spans="2:35" ht="20.100000000000001" customHeight="1" x14ac:dyDescent="0.35">
      <c r="B79" s="118" t="s">
        <v>1119</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row>
    <row r="80" spans="2:35" ht="20.100000000000001" customHeight="1" x14ac:dyDescent="0.35">
      <c r="B80" s="118" t="s">
        <v>1120</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row>
    <row r="81" spans="2:27" ht="20.100000000000001" customHeight="1" x14ac:dyDescent="0.35">
      <c r="B81" s="118" t="s">
        <v>1121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row>
    <row r="82" spans="2:27" ht="20.100000000000001" customHeight="1" x14ac:dyDescent="0.35">
      <c r="B82" s="188" t="s">
        <v>94</v>
      </c>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row>
    <row r="83" spans="2:27" ht="20.100000000000001" customHeight="1" x14ac:dyDescent="0.35">
      <c r="B83" s="118" t="s">
        <v>1122</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row>
    <row r="84" spans="2:27" ht="20.100000000000001" customHeight="1" x14ac:dyDescent="0.35">
      <c r="B84" s="118" t="s">
        <v>1123</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row>
    <row r="85" spans="2:27" ht="20.100000000000001" customHeight="1" x14ac:dyDescent="0.35">
      <c r="B85" s="118" t="s">
        <v>1124</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row>
    <row r="86" spans="2:27" ht="20.100000000000001" customHeight="1" x14ac:dyDescent="0.35">
      <c r="B86" s="118" t="s">
        <v>1125</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row>
    <row r="87" spans="2:27" ht="20.100000000000001" customHeight="1" x14ac:dyDescent="0.35">
      <c r="B87" s="118" t="s">
        <v>1126</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row>
    <row r="88" spans="2:27" ht="20.100000000000001" customHeight="1" x14ac:dyDescent="0.35">
      <c r="B88" s="188" t="s">
        <v>1127</v>
      </c>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row>
    <row r="89" spans="2:27" ht="20.100000000000001" customHeight="1" x14ac:dyDescent="0.35">
      <c r="B89" s="118" t="s">
        <v>1128</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row>
    <row r="90" spans="2:27" ht="20.100000000000001" customHeight="1" x14ac:dyDescent="0.35">
      <c r="B90" s="118" t="s">
        <v>1129</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row>
    <row r="91" spans="2:27" ht="20.100000000000001" customHeight="1" x14ac:dyDescent="0.35">
      <c r="B91" s="118" t="s">
        <v>1130</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row>
    <row r="92" spans="2:27" ht="20.100000000000001" customHeight="1" x14ac:dyDescent="0.35">
      <c r="B92" s="118" t="s">
        <v>1131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row>
    <row r="93" spans="2:27" ht="20.100000000000001" customHeight="1" x14ac:dyDescent="0.35">
      <c r="B93" s="118" t="s">
        <v>1132</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row>
    <row r="94" spans="2:27" ht="20.100000000000001" customHeight="1" x14ac:dyDescent="0.35">
      <c r="B94" s="118" t="s">
        <v>1133</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row>
    <row r="95" spans="2:27" ht="20.100000000000001" customHeight="1" x14ac:dyDescent="0.35">
      <c r="B95" s="118" t="s">
        <v>1134</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row>
    <row r="96" spans="2:27" ht="20.100000000000001" customHeight="1" x14ac:dyDescent="0.35">
      <c r="B96" s="118" t="s">
        <v>1135</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row>
    <row r="97" spans="2:27" ht="15" customHeight="1" thickBot="1" x14ac:dyDescent="0.4">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2:27" ht="25.35" customHeight="1" x14ac:dyDescent="0.35">
      <c r="B98" s="214" t="s">
        <v>625</v>
      </c>
      <c r="C98" s="214"/>
      <c r="D98" s="214"/>
      <c r="E98" s="214"/>
      <c r="F98" s="214"/>
      <c r="G98" s="214"/>
      <c r="H98" s="214"/>
      <c r="I98" s="214"/>
      <c r="J98" s="214"/>
      <c r="K98" s="214"/>
      <c r="L98" s="214"/>
      <c r="M98" s="214"/>
      <c r="N98" s="214"/>
      <c r="O98" s="214"/>
      <c r="P98" s="214"/>
      <c r="Q98" s="214"/>
      <c r="R98" s="214"/>
      <c r="S98" s="214"/>
      <c r="T98" s="214"/>
      <c r="U98" s="214"/>
      <c r="V98" s="214"/>
      <c r="W98" s="214"/>
      <c r="X98" s="201" t="str">
        <f>Σύνοψη_Μέτρων!N45</f>
        <v>Χαμηλό έως Μέτριο</v>
      </c>
      <c r="Y98" s="201"/>
      <c r="Z98" s="201"/>
      <c r="AA98" s="201"/>
    </row>
    <row r="99" spans="2:27" ht="30" customHeight="1" x14ac:dyDescent="0.35">
      <c r="B99" s="188" t="s">
        <v>1136</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row>
    <row r="100" spans="2:27" ht="15" customHeight="1" thickBot="1" x14ac:dyDescent="0.4">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2:27" ht="25.35" customHeight="1" x14ac:dyDescent="0.35">
      <c r="B101" s="214" t="s">
        <v>438</v>
      </c>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01" t="str">
        <f>Σύνοψη_Μέτρων!O45</f>
        <v>Μέτριο</v>
      </c>
      <c r="Y101" s="201"/>
      <c r="Z101" s="201"/>
      <c r="AA101" s="201"/>
    </row>
    <row r="102" spans="2:27" ht="60" customHeight="1" x14ac:dyDescent="0.35">
      <c r="B102" s="188" t="s">
        <v>1137</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row>
    <row r="103" spans="2:27" ht="15" customHeight="1" x14ac:dyDescent="0.35">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2:27" ht="30" customHeight="1" x14ac:dyDescent="0.35">
      <c r="B104" s="221" t="s">
        <v>441</v>
      </c>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row>
    <row r="105" spans="2:27" ht="20.100000000000001" customHeight="1" x14ac:dyDescent="0.35">
      <c r="B105" s="188" t="s">
        <v>1138</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row>
    <row r="106" spans="2:27" ht="20.100000000000001" customHeight="1" x14ac:dyDescent="0.35">
      <c r="B106" s="188" t="s">
        <v>1139</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row>
    <row r="107" spans="2:27" ht="20.100000000000001" customHeight="1" x14ac:dyDescent="0.35">
      <c r="B107" s="188" t="s">
        <v>1140</v>
      </c>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row>
    <row r="108" spans="2:27" ht="20.100000000000001" customHeight="1" x14ac:dyDescent="0.35">
      <c r="B108" s="188" t="s">
        <v>1141</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row>
    <row r="109" spans="2:27" ht="20.100000000000001" customHeight="1" x14ac:dyDescent="0.35">
      <c r="B109" s="188" t="s">
        <v>1142</v>
      </c>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row>
    <row r="110" spans="2:27" ht="20.100000000000001" customHeight="1" x14ac:dyDescent="0.35">
      <c r="B110" s="188" t="s">
        <v>1143</v>
      </c>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row>
    <row r="111" spans="2:27" ht="20.100000000000001" customHeight="1" x14ac:dyDescent="0.35">
      <c r="B111" s="188" t="s">
        <v>1144</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row>
    <row r="112" spans="2:27" ht="20.100000000000001" customHeight="1" x14ac:dyDescent="0.35">
      <c r="B112" s="188" t="s">
        <v>1145</v>
      </c>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row>
    <row r="113" spans="2:27" ht="20.100000000000001" customHeight="1" x14ac:dyDescent="0.35">
      <c r="B113" s="188" t="s">
        <v>1146</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row>
    <row r="114" spans="2:27" ht="20.100000000000001" customHeight="1" x14ac:dyDescent="0.35">
      <c r="B114" s="188" t="s">
        <v>1147</v>
      </c>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row>
    <row r="115" spans="2:27" ht="30" customHeight="1" x14ac:dyDescent="0.35">
      <c r="B115" s="188" t="s">
        <v>1148</v>
      </c>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row>
    <row r="116" spans="2:27" ht="30" customHeight="1" x14ac:dyDescent="0.35">
      <c r="B116" s="188" t="s">
        <v>1149</v>
      </c>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row>
    <row r="117" spans="2:27" ht="30" customHeight="1" x14ac:dyDescent="0.35">
      <c r="B117" s="188" t="s">
        <v>1150</v>
      </c>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row>
    <row r="118" spans="2:27" ht="20.100000000000001" customHeight="1" x14ac:dyDescent="0.35">
      <c r="B118" s="188" t="s">
        <v>1151</v>
      </c>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row>
    <row r="119" spans="2:27" ht="20.100000000000001" customHeight="1" x14ac:dyDescent="0.35">
      <c r="B119" s="188" t="s">
        <v>1152</v>
      </c>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row>
    <row r="120" spans="2:27" ht="20.100000000000001" customHeight="1" x14ac:dyDescent="0.35">
      <c r="B120" s="188" t="s">
        <v>1153</v>
      </c>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row>
    <row r="121" spans="2:27" ht="20.100000000000001" customHeight="1" x14ac:dyDescent="0.35">
      <c r="B121" s="188" t="s">
        <v>1154</v>
      </c>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row>
    <row r="122" spans="2:27" ht="20.100000000000001" customHeight="1" x14ac:dyDescent="0.35">
      <c r="B122" s="188" t="s">
        <v>1155</v>
      </c>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row>
    <row r="123" spans="2:27" ht="20.100000000000001" customHeight="1" x14ac:dyDescent="0.35">
      <c r="B123" s="188" t="s">
        <v>1156</v>
      </c>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row>
    <row r="124" spans="2:27" ht="20.100000000000001" customHeight="1" x14ac:dyDescent="0.35">
      <c r="B124" s="188" t="s">
        <v>1157</v>
      </c>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row>
    <row r="125" spans="2:27" ht="20.100000000000001" customHeight="1" x14ac:dyDescent="0.35">
      <c r="B125" s="188" t="s">
        <v>1158</v>
      </c>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row>
    <row r="126" spans="2:27" ht="20.100000000000001" customHeight="1" x14ac:dyDescent="0.35">
      <c r="B126" s="188" t="s">
        <v>1159</v>
      </c>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row>
    <row r="127" spans="2:27" ht="20.100000000000001" customHeight="1" x14ac:dyDescent="0.35">
      <c r="B127" s="188" t="s">
        <v>1160</v>
      </c>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row>
    <row r="128" spans="2:27" ht="20.100000000000001" customHeight="1" x14ac:dyDescent="0.35">
      <c r="B128" s="188" t="s">
        <v>1161</v>
      </c>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row>
    <row r="129" spans="2:27" ht="20.100000000000001" customHeight="1" x14ac:dyDescent="0.35">
      <c r="B129" s="188" t="s">
        <v>1162</v>
      </c>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row>
    <row r="130" spans="2:27" ht="20.100000000000001" customHeight="1" x14ac:dyDescent="0.35">
      <c r="B130" s="188" t="s">
        <v>1163</v>
      </c>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row>
    <row r="131" spans="2:27" ht="20.100000000000001" customHeight="1" x14ac:dyDescent="0.35">
      <c r="B131" s="188" t="s">
        <v>1164</v>
      </c>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row>
    <row r="132" spans="2:27" ht="20.100000000000001" customHeight="1" x14ac:dyDescent="0.35">
      <c r="B132" s="188" t="s">
        <v>1165</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row>
    <row r="133" spans="2:27" ht="20.100000000000001" customHeight="1" x14ac:dyDescent="0.35">
      <c r="B133" s="188" t="s">
        <v>1166</v>
      </c>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row>
    <row r="134" spans="2:27" ht="20.100000000000001" customHeight="1" x14ac:dyDescent="0.35">
      <c r="B134" s="188" t="s">
        <v>1167</v>
      </c>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row>
    <row r="135" spans="2:27" ht="20.100000000000001" customHeight="1" x14ac:dyDescent="0.35">
      <c r="B135" s="188" t="s">
        <v>1168</v>
      </c>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row>
    <row r="136" spans="2:27" ht="20.100000000000001" customHeight="1" x14ac:dyDescent="0.35">
      <c r="B136" s="188" t="s">
        <v>1169</v>
      </c>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row>
    <row r="137" spans="2:27" ht="20.100000000000001" customHeight="1" x14ac:dyDescent="0.35">
      <c r="B137" s="188" t="s">
        <v>1170</v>
      </c>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row>
    <row r="138" spans="2:27" ht="20.100000000000001" customHeight="1" x14ac:dyDescent="0.35">
      <c r="B138" s="188" t="s">
        <v>1171</v>
      </c>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row>
    <row r="139" spans="2:27" ht="20.100000000000001" customHeight="1" x14ac:dyDescent="0.35">
      <c r="B139" s="188" t="s">
        <v>1172</v>
      </c>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2:27" x14ac:dyDescent="0.35">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2:27" x14ac:dyDescent="0.35">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2:27" x14ac:dyDescent="0.35">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2:27" x14ac:dyDescent="0.3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2:27" x14ac:dyDescent="0.35">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2:27" x14ac:dyDescent="0.35">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2:27" x14ac:dyDescent="0.35">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sheetData>
  <sheetProtection algorithmName="SHA-512" hashValue="wzCUNY9jWk7A91UGmFz8amBq/U53CSzR+BVEZJ5OMEF5mZtcRbjZ2bk8c59OTNuzDYosTei1++zRl7kGhEXORg==" saltValue="6uLsl66AUVSp41eqOqnK+g==" spinCount="100000" sheet="1" objects="1" scenarios="1"/>
  <dataConsolidate/>
  <mergeCells count="182">
    <mergeCell ref="D36:E36"/>
    <mergeCell ref="D37:E37"/>
    <mergeCell ref="F32:AA32"/>
    <mergeCell ref="F33:AA33"/>
    <mergeCell ref="F35:AA35"/>
    <mergeCell ref="F37:AA37"/>
    <mergeCell ref="B4:N4"/>
    <mergeCell ref="O4:AA4"/>
    <mergeCell ref="B6:N6"/>
    <mergeCell ref="O6:AA6"/>
    <mergeCell ref="B7:N7"/>
    <mergeCell ref="O7:AA7"/>
    <mergeCell ref="B20:G20"/>
    <mergeCell ref="H20:AA20"/>
    <mergeCell ref="X11:Y11"/>
    <mergeCell ref="Z11:AA11"/>
    <mergeCell ref="B12:AA12"/>
    <mergeCell ref="B15:E15"/>
    <mergeCell ref="H15:N15"/>
    <mergeCell ref="O15:U15"/>
    <mergeCell ref="V15:AA15"/>
    <mergeCell ref="L11:M11"/>
    <mergeCell ref="N11:O11"/>
    <mergeCell ref="P11:Q11"/>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R11:S11"/>
    <mergeCell ref="T11:U11"/>
    <mergeCell ref="V11:W11"/>
    <mergeCell ref="B11:C11"/>
    <mergeCell ref="D11:E11"/>
    <mergeCell ref="F11:G11"/>
    <mergeCell ref="H11:I11"/>
    <mergeCell ref="J11:K11"/>
    <mergeCell ref="B17:AA17"/>
    <mergeCell ref="D13:G13"/>
    <mergeCell ref="J13:M13"/>
    <mergeCell ref="N13:O13"/>
    <mergeCell ref="P13:S13"/>
    <mergeCell ref="B18:AA18"/>
    <mergeCell ref="B19:G19"/>
    <mergeCell ref="H19:AA19"/>
    <mergeCell ref="B24:G24"/>
    <mergeCell ref="H24:AA24"/>
    <mergeCell ref="B25:G25"/>
    <mergeCell ref="H25:AA25"/>
    <mergeCell ref="B27:AA27"/>
    <mergeCell ref="B28:AA28"/>
    <mergeCell ref="B21:G21"/>
    <mergeCell ref="H21:AA21"/>
    <mergeCell ref="B22:G22"/>
    <mergeCell ref="H22:AA22"/>
    <mergeCell ref="B23:G23"/>
    <mergeCell ref="H23:AA23"/>
    <mergeCell ref="B74:AA74"/>
    <mergeCell ref="B75:AA75"/>
    <mergeCell ref="B76:AA76"/>
    <mergeCell ref="B39:AA39"/>
    <mergeCell ref="B45:AA45"/>
    <mergeCell ref="B49:AA49"/>
    <mergeCell ref="B61:AA61"/>
    <mergeCell ref="B42:AA42"/>
    <mergeCell ref="B46:AA46"/>
    <mergeCell ref="B47:AA47"/>
    <mergeCell ref="B50:AA50"/>
    <mergeCell ref="B71:AA71"/>
    <mergeCell ref="B72:AA72"/>
    <mergeCell ref="B73:AA73"/>
    <mergeCell ref="B70:W70"/>
    <mergeCell ref="X70:AA70"/>
    <mergeCell ref="B62:AA62"/>
    <mergeCell ref="B63:AA63"/>
    <mergeCell ref="B64:AA64"/>
    <mergeCell ref="B66:AA66"/>
    <mergeCell ref="B65:AA65"/>
    <mergeCell ref="B67:AA67"/>
    <mergeCell ref="B43:AA43"/>
    <mergeCell ref="B29:AA29"/>
    <mergeCell ref="B30:AA30"/>
    <mergeCell ref="B40:AA40"/>
    <mergeCell ref="B41:AA41"/>
    <mergeCell ref="B69:AA69"/>
    <mergeCell ref="B57:AA57"/>
    <mergeCell ref="B58:AA58"/>
    <mergeCell ref="B59:AA59"/>
    <mergeCell ref="B51:AA51"/>
    <mergeCell ref="B52:AA52"/>
    <mergeCell ref="B53:AA53"/>
    <mergeCell ref="B54:AA54"/>
    <mergeCell ref="B55:AA55"/>
    <mergeCell ref="B56:AA56"/>
    <mergeCell ref="B31:C33"/>
    <mergeCell ref="D31:E31"/>
    <mergeCell ref="D32:E33"/>
    <mergeCell ref="B34:C35"/>
    <mergeCell ref="D34:E34"/>
    <mergeCell ref="D35:E35"/>
    <mergeCell ref="F31:AA31"/>
    <mergeCell ref="F34:AA34"/>
    <mergeCell ref="F36:AA36"/>
    <mergeCell ref="B36:C37"/>
    <mergeCell ref="B83:AA83"/>
    <mergeCell ref="B84:AA84"/>
    <mergeCell ref="B85:AA85"/>
    <mergeCell ref="B86:AA86"/>
    <mergeCell ref="B87:AA87"/>
    <mergeCell ref="B88:AA88"/>
    <mergeCell ref="B77:AA77"/>
    <mergeCell ref="B78:AA78"/>
    <mergeCell ref="B79:AA79"/>
    <mergeCell ref="B80:AA80"/>
    <mergeCell ref="B81:AA81"/>
    <mergeCell ref="B82:AA82"/>
    <mergeCell ref="B95:AA95"/>
    <mergeCell ref="B96:AA96"/>
    <mergeCell ref="B99:AA99"/>
    <mergeCell ref="B102:AA102"/>
    <mergeCell ref="B105:AA105"/>
    <mergeCell ref="B106:AA106"/>
    <mergeCell ref="B89:AA89"/>
    <mergeCell ref="B90:AA90"/>
    <mergeCell ref="B91:AA91"/>
    <mergeCell ref="B92:AA92"/>
    <mergeCell ref="B93:AA93"/>
    <mergeCell ref="B94:AA94"/>
    <mergeCell ref="B104:AA104"/>
    <mergeCell ref="B98:W98"/>
    <mergeCell ref="X98:AA98"/>
    <mergeCell ref="B101:W101"/>
    <mergeCell ref="X101:AA101"/>
    <mergeCell ref="B113:AA113"/>
    <mergeCell ref="B114:AA114"/>
    <mergeCell ref="B115:AA115"/>
    <mergeCell ref="B116:AA116"/>
    <mergeCell ref="B117:AA117"/>
    <mergeCell ref="B118:AA118"/>
    <mergeCell ref="B107:AA107"/>
    <mergeCell ref="B108:AA108"/>
    <mergeCell ref="B109:AA109"/>
    <mergeCell ref="B110:AA110"/>
    <mergeCell ref="B112:AA112"/>
    <mergeCell ref="B111:AA111"/>
    <mergeCell ref="B125:AA125"/>
    <mergeCell ref="B126:AA126"/>
    <mergeCell ref="B127:AA127"/>
    <mergeCell ref="B128:AA128"/>
    <mergeCell ref="B129:AA129"/>
    <mergeCell ref="B130:AA130"/>
    <mergeCell ref="B119:AA119"/>
    <mergeCell ref="B120:AA120"/>
    <mergeCell ref="B121:AA121"/>
    <mergeCell ref="B122:AA122"/>
    <mergeCell ref="B123:AA123"/>
    <mergeCell ref="B124:AA124"/>
    <mergeCell ref="B137:AA137"/>
    <mergeCell ref="B138:AA138"/>
    <mergeCell ref="B139:AA139"/>
    <mergeCell ref="B131:AA131"/>
    <mergeCell ref="B132:AA132"/>
    <mergeCell ref="B133:AA133"/>
    <mergeCell ref="B134:AA134"/>
    <mergeCell ref="B135:AA135"/>
    <mergeCell ref="B136:AA136"/>
  </mergeCells>
  <conditionalFormatting sqref="B10:AA11">
    <cfRule type="expression" dxfId="251" priority="16" stopIfTrue="1">
      <formula>B$11=" "</formula>
    </cfRule>
    <cfRule type="expression" dxfId="250" priority="17">
      <formula>B$11="Partial"</formula>
    </cfRule>
    <cfRule type="expression" dxfId="249" priority="18">
      <formula>B$11="Strong"</formula>
    </cfRule>
  </conditionalFormatting>
  <conditionalFormatting sqref="X70">
    <cfRule type="expression" dxfId="248" priority="11" stopIfTrue="1">
      <formula>X70="Υψηλό"</formula>
    </cfRule>
    <cfRule type="expression" dxfId="247" priority="12">
      <formula>X70="Μέτριο έως Υψηλό"</formula>
    </cfRule>
    <cfRule type="expression" dxfId="246" priority="13">
      <formula>X70="Μέτριο"</formula>
    </cfRule>
    <cfRule type="expression" dxfId="245" priority="14">
      <formula>X70="Χαμηλό έως Μέτριο"</formula>
    </cfRule>
    <cfRule type="expression" dxfId="244" priority="15" stopIfTrue="1">
      <formula>X70="Χαμηλό"</formula>
    </cfRule>
  </conditionalFormatting>
  <conditionalFormatting sqref="X98">
    <cfRule type="expression" dxfId="243" priority="6" stopIfTrue="1">
      <formula>X98="Υψηλό"</formula>
    </cfRule>
    <cfRule type="expression" dxfId="242" priority="7">
      <formula>X98="Μέτριο έως Υψηλό"</formula>
    </cfRule>
    <cfRule type="expression" dxfId="241" priority="8">
      <formula>X98="Μέτριο"</formula>
    </cfRule>
    <cfRule type="expression" dxfId="240" priority="9">
      <formula>X98="Χαμηλό έως Μέτριο"</formula>
    </cfRule>
    <cfRule type="expression" dxfId="239" priority="10" stopIfTrue="1">
      <formula>X98="Χαμηλό"</formula>
    </cfRule>
  </conditionalFormatting>
  <conditionalFormatting sqref="X101">
    <cfRule type="expression" dxfId="238" priority="1" stopIfTrue="1">
      <formula>X101="Υψηλό"</formula>
    </cfRule>
    <cfRule type="expression" dxfId="237" priority="2">
      <formula>X101="Μέτριο έως Υψηλό"</formula>
    </cfRule>
    <cfRule type="expression" dxfId="236" priority="3">
      <formula>X101="Μέτριο"</formula>
    </cfRule>
    <cfRule type="expression" dxfId="235" priority="4">
      <formula>X101="Χαμηλό έως Μέτριο"</formula>
    </cfRule>
    <cfRule type="expression" dxfId="234" priority="5" stopIfTrue="1">
      <formula>X101="Χαμηλό"</formula>
    </cfRule>
  </conditionalFormatting>
  <conditionalFormatting sqref="AB70:AI70">
    <cfRule type="colorScale" priority="37">
      <colorScale>
        <cfvo type="min"/>
        <cfvo type="percentile" val="50"/>
        <cfvo type="max"/>
        <color rgb="FFF8696B"/>
        <color rgb="FFFFEB84"/>
        <color rgb="FF63BE7B"/>
      </colorScale>
    </cfRule>
  </conditionalFormatting>
  <hyperlinks>
    <hyperlink ref="B130" r:id="rId1" display="https://en.wikipedia.org/wiki/Category:Cycling_by_city" xr:uid="{10F8CE9C-1360-0B41-84EE-C102CEED1501}"/>
    <hyperlink ref="B62:AA62" location="ΣΠΕ!A1" display="ΣΠΕ!A1" xr:uid="{75CE8942-B264-8148-BE51-272E626FBE3A}"/>
    <hyperlink ref="B63:AA63" location="ΠΣΥ!A1" display="ΠΣΥ!A1" xr:uid="{2519AA32-FB1F-1948-B713-4CF8C644B4DA}"/>
    <hyperlink ref="B64:AA64" location="ΕΠΕ!A1" display="ΕΠΕ!A1" xr:uid="{53A4077D-0614-EC43-8824-043A1ED6892F}"/>
    <hyperlink ref="B65:AA65" location="ΔΚΤ!A1" display="ΔΚΤ!A1" xr:uid="{643AE89B-BA4B-3244-9C63-8812D0B64797}"/>
    <hyperlink ref="B66:AA66" location="ΣΡΠ!A1" display="ΣΡΠ!A1" xr:uid="{87396431-3188-0C46-A46E-21A223CF5EAA}"/>
    <hyperlink ref="B67:AA67" location="ΔΧΚ!A1" display="ΔΧΚ!A1" xr:uid="{B3C579B0-654E-AC47-8100-713EC56ACF20}"/>
    <hyperlink ref="H15" location="Measure_Template!B10" display="Summary" xr:uid="{A2E7544D-918E-2341-8591-4D4BE352E9E9}"/>
    <hyperlink ref="H15:N15" location="ΥΕΜ!B17" display="Οδηγός αναγνώστη" xr:uid="{22168A98-9EDE-2947-BC4B-E30FA1444EA4}"/>
    <hyperlink ref="O15" location="Measure_Template!B10" display="Summary" xr:uid="{D94CAF12-FF82-9F45-9B3B-A341AAA9F012}"/>
    <hyperlink ref="O15:U15" location="ΥΕΜ!B27" display="Συνοπτικά στοιχεία" xr:uid="{48CFF77D-9F8D-B04A-B975-0E1E85F31ABC}"/>
    <hyperlink ref="V15:AA15" location="ΥΕΜ!B69" display="Αξιολόγηση μέτρου" xr:uid="{AE7DD46C-8BD1-2142-ADEC-E075226DBCF6}"/>
    <hyperlink ref="N1" location="Overview_Measures!A1" display="Go back to Overview" xr:uid="{B41F3D0A-2B7A-314B-A74E-3A86184F7A37}"/>
    <hyperlink ref="B1" location="Instructions!A1" display="Go back to Instructions" xr:uid="{46B6E4E3-184C-CE44-A639-DCB8B9DFB6A5}"/>
    <hyperlink ref="H1" location="Measures!A1" display="Go back to Measures List" xr:uid="{57932068-239B-9940-A52D-FB60A3AC3AFE}"/>
    <hyperlink ref="T1" location="Filter_multiple_criteria!A1" display="Go back to Multiple Criteria Filter" xr:uid="{DB93F558-B1A8-204E-BEC0-62B5BE87E65A}"/>
    <hyperlink ref="B1:G1" location="Αρχική_Σελίδα!A1" display="Επιστροφή στην Αρχική σελίδα" xr:uid="{68E31215-47A9-FF4A-A97A-1E0C5017E8E6}"/>
    <hyperlink ref="T1:AA1" location="Φίλτρο_Επιλογής_Μέτρων!A1" display="Μετάβαση στο Φίλτρο Επιλογής Μέτρων" xr:uid="{403F957C-E6A3-6640-9E73-5D4D018657BB}"/>
    <hyperlink ref="H1:M1" location="Μέτρα!A1" display="Μετάβαση στα Μέτρα" xr:uid="{2D082D42-E37B-F140-A33E-A09BF618AAA2}"/>
    <hyperlink ref="N1:S1" location="Σύνοψη_Μέτρων!A1" display="Μετάβαση στην Σύνοψη Μέτρων" xr:uid="{C6AB4A51-3D3A-2546-818F-EB6008C92DAD}"/>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DB6A1-8452-3B4B-959B-DD3C97A092A6}">
  <sheetPr codeName="Sheet19">
    <tabColor rgb="FF7030A0"/>
  </sheetPr>
  <dimension ref="A1:AJ134"/>
  <sheetViews>
    <sheetView showGridLines="0" zoomScaleNormal="73"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Σύνοψη_Μέτρων!B48</f>
        <v>Σχέδια πεζοδρομήσεων και εξωραϊσμού αστικού χώρου</v>
      </c>
      <c r="C4" s="177"/>
      <c r="D4" s="177"/>
      <c r="E4" s="177"/>
      <c r="F4" s="177"/>
      <c r="G4" s="177"/>
      <c r="H4" s="177"/>
      <c r="I4" s="177"/>
      <c r="J4" s="177"/>
      <c r="K4" s="177"/>
      <c r="L4" s="177"/>
      <c r="M4" s="177"/>
      <c r="N4" s="177"/>
      <c r="O4" s="178" t="str">
        <f>Σύνοψη_Μέτρων!K48</f>
        <v>Υποδομές + Ρυθμιστικές διατάξεις</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Σύνοψη_Μέτρων!L48</f>
        <v>Επιβατικές μεταφορές</v>
      </c>
      <c r="C7" s="208"/>
      <c r="D7" s="208"/>
      <c r="E7" s="208"/>
      <c r="F7" s="208"/>
      <c r="G7" s="208"/>
      <c r="H7" s="208"/>
      <c r="I7" s="208"/>
      <c r="J7" s="208"/>
      <c r="K7" s="208"/>
      <c r="L7" s="208"/>
      <c r="M7" s="208"/>
      <c r="N7" s="209"/>
      <c r="O7" s="181" t="s">
        <v>1085</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Σύνοψη_Μέτρων!P48</f>
        <v xml:space="preserve"> </v>
      </c>
      <c r="C11" s="183"/>
      <c r="D11" s="182" t="str">
        <f>Σύνοψη_Μέτρων!Q48</f>
        <v>Ισχυρή</v>
      </c>
      <c r="E11" s="183"/>
      <c r="F11" s="182" t="str">
        <f>Σύνοψη_Μέτρων!R48</f>
        <v>Μερική</v>
      </c>
      <c r="G11" s="183"/>
      <c r="H11" s="182" t="str">
        <f>Σύνοψη_Μέτρων!S48</f>
        <v xml:space="preserve"> </v>
      </c>
      <c r="I11" s="183"/>
      <c r="J11" s="182" t="str">
        <f>Σύνοψη_Μέτρων!T48</f>
        <v>Μερική</v>
      </c>
      <c r="K11" s="183"/>
      <c r="L11" s="182" t="str">
        <f>Σύνοψη_Μέτρων!U48</f>
        <v>Μερική</v>
      </c>
      <c r="M11" s="183"/>
      <c r="N11" s="182" t="str">
        <f>Σύνοψη_Μέτρων!V48</f>
        <v xml:space="preserve"> </v>
      </c>
      <c r="O11" s="183"/>
      <c r="P11" s="182" t="str">
        <f>Σύνοψη_Μέτρων!W48</f>
        <v xml:space="preserve"> </v>
      </c>
      <c r="Q11" s="183"/>
      <c r="R11" s="182" t="str">
        <f>Σύνοψη_Μέτρων!X48</f>
        <v xml:space="preserve"> </v>
      </c>
      <c r="S11" s="183"/>
      <c r="T11" s="182" t="str">
        <f>Σύνοψη_Μέτρων!Y48</f>
        <v>Μερική</v>
      </c>
      <c r="U11" s="183"/>
      <c r="V11" s="182" t="str">
        <f>Σύνοψη_Μέτρων!Z48</f>
        <v>Μερική</v>
      </c>
      <c r="W11" s="183"/>
      <c r="X11" s="182" t="str">
        <f>Σύνοψη_Μέτρων!AA48</f>
        <v>Ισχυρή</v>
      </c>
      <c r="Y11" s="183"/>
      <c r="Z11" s="182" t="str">
        <f>Σύνοψη_Μέτρων!AB48</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31"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31"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31"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31" ht="30" customHeight="1" x14ac:dyDescent="0.35">
      <c r="B20" s="188" t="s">
        <v>166</v>
      </c>
      <c r="C20" s="188"/>
      <c r="D20" s="188"/>
      <c r="E20" s="188"/>
      <c r="F20" s="188"/>
      <c r="G20" s="188"/>
      <c r="H20" s="188" t="s">
        <v>1173</v>
      </c>
      <c r="I20" s="188"/>
      <c r="J20" s="188"/>
      <c r="K20" s="188"/>
      <c r="L20" s="188"/>
      <c r="M20" s="188"/>
      <c r="N20" s="188"/>
      <c r="O20" s="188"/>
      <c r="P20" s="188"/>
      <c r="Q20" s="188"/>
      <c r="R20" s="188"/>
      <c r="S20" s="188"/>
      <c r="T20" s="188"/>
      <c r="U20" s="188"/>
      <c r="V20" s="188"/>
      <c r="W20" s="188"/>
      <c r="X20" s="188"/>
      <c r="Y20" s="188"/>
      <c r="Z20" s="188"/>
      <c r="AA20" s="188"/>
    </row>
    <row r="21" spans="2:31" ht="30" customHeight="1" x14ac:dyDescent="0.35">
      <c r="B21" s="188" t="s">
        <v>167</v>
      </c>
      <c r="C21" s="188"/>
      <c r="D21" s="188"/>
      <c r="E21" s="188"/>
      <c r="F21" s="188"/>
      <c r="G21" s="188"/>
      <c r="H21" s="188" t="s">
        <v>1173</v>
      </c>
      <c r="I21" s="188"/>
      <c r="J21" s="188"/>
      <c r="K21" s="188"/>
      <c r="L21" s="188"/>
      <c r="M21" s="188"/>
      <c r="N21" s="188"/>
      <c r="O21" s="188"/>
      <c r="P21" s="188"/>
      <c r="Q21" s="188"/>
      <c r="R21" s="188"/>
      <c r="S21" s="188"/>
      <c r="T21" s="188"/>
      <c r="U21" s="188"/>
      <c r="V21" s="188"/>
      <c r="W21" s="188"/>
      <c r="X21" s="188"/>
      <c r="Y21" s="188"/>
      <c r="Z21" s="188"/>
      <c r="AA21" s="188"/>
    </row>
    <row r="22" spans="2:31" ht="30" customHeight="1" x14ac:dyDescent="0.35">
      <c r="B22" s="188" t="s">
        <v>168</v>
      </c>
      <c r="C22" s="188"/>
      <c r="D22" s="188"/>
      <c r="E22" s="188"/>
      <c r="F22" s="188"/>
      <c r="G22" s="188"/>
      <c r="H22" s="188" t="s">
        <v>1173</v>
      </c>
      <c r="I22" s="188"/>
      <c r="J22" s="188"/>
      <c r="K22" s="188"/>
      <c r="L22" s="188"/>
      <c r="M22" s="188"/>
      <c r="N22" s="188"/>
      <c r="O22" s="188"/>
      <c r="P22" s="188"/>
      <c r="Q22" s="188"/>
      <c r="R22" s="188"/>
      <c r="S22" s="188"/>
      <c r="T22" s="188"/>
      <c r="U22" s="188"/>
      <c r="V22" s="188"/>
      <c r="W22" s="188"/>
      <c r="X22" s="188"/>
      <c r="Y22" s="188"/>
      <c r="Z22" s="188"/>
      <c r="AA22" s="188"/>
    </row>
    <row r="23" spans="2:31" ht="30" customHeight="1" x14ac:dyDescent="0.35">
      <c r="B23" s="188" t="s">
        <v>169</v>
      </c>
      <c r="C23" s="188"/>
      <c r="D23" s="188"/>
      <c r="E23" s="188"/>
      <c r="F23" s="188"/>
      <c r="G23" s="188"/>
      <c r="H23" s="188" t="s">
        <v>1173</v>
      </c>
      <c r="I23" s="188"/>
      <c r="J23" s="188"/>
      <c r="K23" s="188"/>
      <c r="L23" s="188"/>
      <c r="M23" s="188"/>
      <c r="N23" s="188"/>
      <c r="O23" s="188"/>
      <c r="P23" s="188"/>
      <c r="Q23" s="188"/>
      <c r="R23" s="188"/>
      <c r="S23" s="188"/>
      <c r="T23" s="188"/>
      <c r="U23" s="188"/>
      <c r="V23" s="188"/>
      <c r="W23" s="188"/>
      <c r="X23" s="188"/>
      <c r="Y23" s="188"/>
      <c r="Z23" s="188"/>
      <c r="AA23" s="188"/>
    </row>
    <row r="24" spans="2:31" ht="20.100000000000001" customHeight="1" x14ac:dyDescent="0.35">
      <c r="B24" s="188" t="s">
        <v>170</v>
      </c>
      <c r="C24" s="188"/>
      <c r="D24" s="188"/>
      <c r="E24" s="188"/>
      <c r="F24" s="188"/>
      <c r="G24" s="188"/>
      <c r="H24" s="188" t="s">
        <v>364</v>
      </c>
      <c r="I24" s="188"/>
      <c r="J24" s="188"/>
      <c r="K24" s="188"/>
      <c r="L24" s="188"/>
      <c r="M24" s="188"/>
      <c r="N24" s="188"/>
      <c r="O24" s="188"/>
      <c r="P24" s="188"/>
      <c r="Q24" s="188"/>
      <c r="R24" s="188"/>
      <c r="S24" s="188"/>
      <c r="T24" s="188"/>
      <c r="U24" s="188"/>
      <c r="V24" s="188"/>
      <c r="W24" s="188"/>
      <c r="X24" s="188"/>
      <c r="Y24" s="188"/>
      <c r="Z24" s="188"/>
      <c r="AA24" s="188"/>
    </row>
    <row r="25" spans="2:31" ht="30" customHeight="1" x14ac:dyDescent="0.35">
      <c r="B25" s="188" t="s">
        <v>387</v>
      </c>
      <c r="C25" s="188"/>
      <c r="D25" s="188"/>
      <c r="E25" s="188"/>
      <c r="F25" s="188"/>
      <c r="G25" s="188"/>
      <c r="H25" s="188" t="s">
        <v>1173</v>
      </c>
      <c r="I25" s="188"/>
      <c r="J25" s="188"/>
      <c r="K25" s="188"/>
      <c r="L25" s="188"/>
      <c r="M25" s="188"/>
      <c r="N25" s="188"/>
      <c r="O25" s="188"/>
      <c r="P25" s="188"/>
      <c r="Q25" s="188"/>
      <c r="R25" s="188"/>
      <c r="S25" s="188"/>
      <c r="T25" s="188"/>
      <c r="U25" s="188"/>
      <c r="V25" s="188"/>
      <c r="W25" s="188"/>
      <c r="X25" s="188"/>
      <c r="Y25" s="188"/>
      <c r="Z25" s="188"/>
      <c r="AA25" s="188"/>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31"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31" ht="45" customHeight="1" x14ac:dyDescent="0.35">
      <c r="B29" s="188" t="s">
        <v>1174</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row>
    <row r="30" spans="2:31" ht="45" customHeight="1" thickBot="1" x14ac:dyDescent="0.4">
      <c r="B30" s="188" t="s">
        <v>1175</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2:31" ht="30" customHeight="1" thickBot="1" x14ac:dyDescent="0.4">
      <c r="B31" s="271" t="s">
        <v>98</v>
      </c>
      <c r="C31" s="271"/>
      <c r="D31" s="260" t="s">
        <v>399</v>
      </c>
      <c r="E31" s="260"/>
      <c r="F31" s="278" t="s">
        <v>1176</v>
      </c>
      <c r="G31" s="278"/>
      <c r="H31" s="278"/>
      <c r="I31" s="278"/>
      <c r="J31" s="278"/>
      <c r="K31" s="278"/>
      <c r="L31" s="278"/>
      <c r="M31" s="278"/>
      <c r="N31" s="278"/>
      <c r="O31" s="278"/>
      <c r="P31" s="278"/>
      <c r="Q31" s="278"/>
      <c r="R31" s="278"/>
      <c r="S31" s="278"/>
      <c r="T31" s="278"/>
      <c r="U31" s="278"/>
      <c r="V31" s="278"/>
      <c r="W31" s="278"/>
      <c r="X31" s="278"/>
      <c r="Y31" s="278"/>
      <c r="Z31" s="278"/>
      <c r="AA31" s="278"/>
    </row>
    <row r="32" spans="2:31" ht="150" customHeight="1" thickBot="1" x14ac:dyDescent="0.4">
      <c r="B32" s="271"/>
      <c r="C32" s="271"/>
      <c r="D32" s="260" t="s">
        <v>396</v>
      </c>
      <c r="E32" s="260"/>
      <c r="F32" s="118" t="s">
        <v>1177</v>
      </c>
      <c r="G32" s="118"/>
      <c r="H32" s="118"/>
      <c r="I32" s="118"/>
      <c r="J32" s="118"/>
      <c r="K32" s="118"/>
      <c r="L32" s="118"/>
      <c r="M32" s="118"/>
      <c r="N32" s="118"/>
      <c r="O32" s="118"/>
      <c r="P32" s="118"/>
      <c r="Q32" s="118"/>
      <c r="R32" s="118"/>
      <c r="S32" s="118"/>
      <c r="T32" s="118"/>
      <c r="U32" s="118"/>
      <c r="V32" s="118"/>
      <c r="W32" s="118"/>
      <c r="X32" s="118"/>
      <c r="Y32" s="118"/>
      <c r="Z32" s="118"/>
      <c r="AA32" s="118"/>
      <c r="AB32" s="95"/>
      <c r="AC32" s="95"/>
      <c r="AD32" s="95"/>
      <c r="AE32" s="95"/>
    </row>
    <row r="33" spans="2:31" ht="105" customHeight="1" thickBot="1" x14ac:dyDescent="0.4">
      <c r="B33" s="271"/>
      <c r="C33" s="271"/>
      <c r="D33" s="260"/>
      <c r="E33" s="260"/>
      <c r="F33" s="188" t="s">
        <v>1178</v>
      </c>
      <c r="G33" s="188"/>
      <c r="H33" s="188"/>
      <c r="I33" s="188"/>
      <c r="J33" s="188"/>
      <c r="K33" s="188"/>
      <c r="L33" s="188"/>
      <c r="M33" s="188"/>
      <c r="N33" s="188"/>
      <c r="O33" s="188"/>
      <c r="P33" s="188"/>
      <c r="Q33" s="188"/>
      <c r="R33" s="188"/>
      <c r="S33" s="188"/>
      <c r="T33" s="188"/>
      <c r="U33" s="188"/>
      <c r="V33" s="188"/>
      <c r="W33" s="188"/>
      <c r="X33" s="188"/>
      <c r="Y33" s="188"/>
      <c r="Z33" s="188"/>
      <c r="AA33" s="188"/>
      <c r="AB33" s="27"/>
      <c r="AC33" s="27"/>
      <c r="AD33" s="27"/>
      <c r="AE33" s="27"/>
    </row>
    <row r="34" spans="2:31" ht="30" customHeight="1" thickBot="1" x14ac:dyDescent="0.4">
      <c r="B34" s="272" t="s">
        <v>99</v>
      </c>
      <c r="C34" s="272"/>
      <c r="D34" s="267" t="s">
        <v>394</v>
      </c>
      <c r="E34" s="267"/>
      <c r="F34" s="278" t="s">
        <v>1179</v>
      </c>
      <c r="G34" s="278"/>
      <c r="H34" s="278"/>
      <c r="I34" s="278"/>
      <c r="J34" s="278"/>
      <c r="K34" s="278"/>
      <c r="L34" s="278"/>
      <c r="M34" s="278"/>
      <c r="N34" s="278"/>
      <c r="O34" s="278"/>
      <c r="P34" s="278"/>
      <c r="Q34" s="278"/>
      <c r="R34" s="278"/>
      <c r="S34" s="278"/>
      <c r="T34" s="278"/>
      <c r="U34" s="278"/>
      <c r="V34" s="278"/>
      <c r="W34" s="278"/>
      <c r="X34" s="278"/>
      <c r="Y34" s="278"/>
      <c r="Z34" s="278"/>
      <c r="AA34" s="278"/>
    </row>
    <row r="35" spans="2:31" ht="120" customHeight="1" thickBot="1" x14ac:dyDescent="0.4">
      <c r="B35" s="272"/>
      <c r="C35" s="272"/>
      <c r="D35" s="267" t="s">
        <v>396</v>
      </c>
      <c r="E35" s="267"/>
      <c r="F35" s="188" t="s">
        <v>1180</v>
      </c>
      <c r="G35" s="188"/>
      <c r="H35" s="188"/>
      <c r="I35" s="188"/>
      <c r="J35" s="188"/>
      <c r="K35" s="188"/>
      <c r="L35" s="188"/>
      <c r="M35" s="188"/>
      <c r="N35" s="188"/>
      <c r="O35" s="188"/>
      <c r="P35" s="188"/>
      <c r="Q35" s="188"/>
      <c r="R35" s="188"/>
      <c r="S35" s="188"/>
      <c r="T35" s="188"/>
      <c r="U35" s="188"/>
      <c r="V35" s="188"/>
      <c r="W35" s="188"/>
      <c r="X35" s="188"/>
      <c r="Y35" s="188"/>
      <c r="Z35" s="188"/>
      <c r="AA35" s="188"/>
      <c r="AB35" s="95"/>
      <c r="AC35" s="95"/>
      <c r="AD35" s="95"/>
      <c r="AE35" s="95"/>
    </row>
    <row r="36" spans="2:31" ht="45" customHeight="1" thickBot="1" x14ac:dyDescent="0.4">
      <c r="B36" s="272"/>
      <c r="C36" s="272"/>
      <c r="D36" s="267"/>
      <c r="E36" s="267"/>
      <c r="F36" s="188" t="s">
        <v>1181</v>
      </c>
      <c r="G36" s="188"/>
      <c r="H36" s="188"/>
      <c r="I36" s="188"/>
      <c r="J36" s="188"/>
      <c r="K36" s="188"/>
      <c r="L36" s="188"/>
      <c r="M36" s="188"/>
      <c r="N36" s="188"/>
      <c r="O36" s="188"/>
      <c r="P36" s="188"/>
      <c r="Q36" s="188"/>
      <c r="R36" s="188"/>
      <c r="S36" s="188"/>
      <c r="T36" s="188"/>
      <c r="U36" s="188"/>
      <c r="V36" s="188"/>
      <c r="W36" s="188"/>
      <c r="X36" s="188"/>
      <c r="Y36" s="188"/>
      <c r="Z36" s="188"/>
      <c r="AA36" s="188"/>
      <c r="AB36" s="27"/>
      <c r="AC36" s="27"/>
      <c r="AD36" s="27"/>
      <c r="AE36" s="27"/>
    </row>
    <row r="37" spans="2:31" s="33" customFormat="1" ht="20.100000000000001" customHeight="1" x14ac:dyDescent="0.35">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2:31" ht="25.35" customHeight="1" x14ac:dyDescent="0.35">
      <c r="B38" s="219" t="s">
        <v>406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row>
    <row r="39" spans="2:31" ht="45" customHeight="1" x14ac:dyDescent="0.35">
      <c r="B39" s="188" t="s">
        <v>1182</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row>
    <row r="40" spans="2:31" ht="120" customHeight="1" x14ac:dyDescent="0.35">
      <c r="B40" s="118" t="s">
        <v>1183</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row>
    <row r="41" spans="2:31" ht="20.100000000000001" customHeight="1" x14ac:dyDescent="0.35">
      <c r="B41" s="188" t="s">
        <v>1098</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row>
    <row r="42" spans="2:31" ht="30" customHeight="1" x14ac:dyDescent="0.35">
      <c r="B42" s="188" t="s">
        <v>411</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row>
    <row r="43" spans="2:31" ht="15" customHeight="1" x14ac:dyDescent="0.35">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2:31" ht="24" customHeight="1" x14ac:dyDescent="0.35">
      <c r="B44" s="219" t="s">
        <v>412</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row>
    <row r="45" spans="2:31" ht="75" customHeight="1" x14ac:dyDescent="0.35">
      <c r="B45" s="188" t="s">
        <v>1184</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row>
    <row r="46" spans="2:31" ht="45" customHeight="1" x14ac:dyDescent="0.35">
      <c r="B46" s="188" t="s">
        <v>1185</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row>
    <row r="47" spans="2:31" ht="30" customHeight="1" x14ac:dyDescent="0.35">
      <c r="B47" s="188" t="s">
        <v>1186</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row>
    <row r="48" spans="2:31" ht="15" customHeight="1" x14ac:dyDescent="0.3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2:27" ht="25.35" customHeight="1" x14ac:dyDescent="0.35">
      <c r="B49" s="219" t="s">
        <v>420</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row>
    <row r="50" spans="2:27" ht="20.100000000000001" customHeight="1" x14ac:dyDescent="0.35">
      <c r="B50" s="188" t="s">
        <v>1187</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row>
    <row r="51" spans="2:27" ht="20.100000000000001" customHeight="1" x14ac:dyDescent="0.35">
      <c r="B51" s="188" t="s">
        <v>1188</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row>
    <row r="52" spans="2:27" ht="20.100000000000001" customHeight="1" x14ac:dyDescent="0.35">
      <c r="B52" s="188" t="s">
        <v>1189</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row>
    <row r="53" spans="2:27" ht="20.100000000000001" customHeight="1" x14ac:dyDescent="0.35">
      <c r="B53" s="188" t="s">
        <v>1190</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row>
    <row r="54" spans="2:27" ht="20.100000000000001" customHeight="1" x14ac:dyDescent="0.35">
      <c r="B54" s="188" t="s">
        <v>1191</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20.100000000000001" customHeight="1" x14ac:dyDescent="0.35">
      <c r="B55" s="188" t="s">
        <v>1192</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row>
    <row r="56" spans="2:27" ht="20.100000000000001" customHeight="1" x14ac:dyDescent="0.35">
      <c r="B56" s="188" t="s">
        <v>1193</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row>
    <row r="57" spans="2:27" ht="20.100000000000001" customHeight="1" x14ac:dyDescent="0.35">
      <c r="B57" s="188" t="s">
        <v>1194</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row>
    <row r="58" spans="2:27" ht="20.100000000000001" customHeight="1" x14ac:dyDescent="0.35">
      <c r="B58" s="188" t="s">
        <v>1195</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row>
    <row r="59" spans="2:27" ht="20.100000000000001" customHeight="1" x14ac:dyDescent="0.35">
      <c r="B59" s="188" t="s">
        <v>1196</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row>
    <row r="60" spans="2:27" ht="20.100000000000001" customHeight="1" x14ac:dyDescent="0.35">
      <c r="B60" s="188" t="s">
        <v>1197</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row>
    <row r="61" spans="2:27" ht="20.100000000000001" customHeight="1" x14ac:dyDescent="0.35">
      <c r="B61" s="188" t="s">
        <v>1198</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row>
    <row r="62" spans="2:27" ht="20.100000000000001" customHeight="1" x14ac:dyDescent="0.35">
      <c r="B62" s="188" t="s">
        <v>1199</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row>
    <row r="63" spans="2:27" ht="20.100000000000001" customHeight="1" x14ac:dyDescent="0.35">
      <c r="B63" s="188" t="s">
        <v>1200</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row>
    <row r="64" spans="2:27" ht="15" customHeight="1" x14ac:dyDescent="0.3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2:35" ht="25.35" customHeight="1" x14ac:dyDescent="0.35">
      <c r="B65" s="219" t="s">
        <v>431</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row>
    <row r="66" spans="2:35" ht="20.100000000000001" customHeight="1" x14ac:dyDescent="0.35">
      <c r="B66" s="250" t="str">
        <f>Μέτρα!B45</f>
        <v xml:space="preserve">Ευρεία διαθεσιμότητα υψηλής ποιότητας υποδομών ενεργητικών τρόπων μετακίνησης και μικροκινητικότητας  </v>
      </c>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row>
    <row r="67" spans="2:35" ht="20.100000000000001" customHeight="1" x14ac:dyDescent="0.35">
      <c r="B67" s="250" t="str">
        <f>Μέτρα!B60</f>
        <v xml:space="preserve">Υψηλής ποιότητας πολυτροπικές συνδέσεις </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row>
    <row r="68" spans="2:35" ht="20.100000000000001" customHeight="1" x14ac:dyDescent="0.35">
      <c r="B68" s="250" t="str">
        <f>Μέτρα!B35</f>
        <v xml:space="preserve">Συστήματα ρύθμισης πρόσβασης οχημάτων σε αστικές περιοχές </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row>
    <row r="69" spans="2:35" ht="15" customHeight="1" thickBot="1" x14ac:dyDescent="0.4">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row>
    <row r="70" spans="2:35" ht="30" customHeight="1" thickBot="1" x14ac:dyDescent="0.4">
      <c r="B70" s="184" t="s">
        <v>381</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6"/>
    </row>
    <row r="71" spans="2:35" ht="25.35" customHeight="1" x14ac:dyDescent="0.35">
      <c r="B71" s="218" t="s">
        <v>432</v>
      </c>
      <c r="C71" s="218"/>
      <c r="D71" s="218"/>
      <c r="E71" s="218"/>
      <c r="F71" s="218"/>
      <c r="G71" s="218"/>
      <c r="H71" s="218"/>
      <c r="I71" s="218"/>
      <c r="J71" s="218"/>
      <c r="K71" s="218"/>
      <c r="L71" s="218"/>
      <c r="M71" s="218"/>
      <c r="N71" s="218"/>
      <c r="O71" s="218"/>
      <c r="P71" s="218"/>
      <c r="Q71" s="218"/>
      <c r="R71" s="218"/>
      <c r="S71" s="218"/>
      <c r="T71" s="218"/>
      <c r="U71" s="218"/>
      <c r="V71" s="218"/>
      <c r="W71" s="218"/>
      <c r="X71" s="201" t="str">
        <f>Σύνοψη_Μέτρων!M48</f>
        <v>Μέτριο</v>
      </c>
      <c r="Y71" s="201"/>
      <c r="Z71" s="201"/>
      <c r="AA71" s="201"/>
      <c r="AB71" s="21"/>
      <c r="AC71" s="21"/>
      <c r="AD71" s="21"/>
      <c r="AE71" s="21"/>
      <c r="AF71" s="21"/>
      <c r="AG71" s="21"/>
      <c r="AH71" s="21"/>
      <c r="AI71" s="21"/>
    </row>
    <row r="72" spans="2:35" ht="45" customHeight="1" x14ac:dyDescent="0.35">
      <c r="B72" s="118" t="s">
        <v>1201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row>
    <row r="73" spans="2:35" ht="30" customHeight="1" x14ac:dyDescent="0.35">
      <c r="B73" s="118" t="s">
        <v>1202</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row>
    <row r="74" spans="2:35" ht="20.100000000000001" customHeight="1" x14ac:dyDescent="0.35">
      <c r="B74" s="118" t="s">
        <v>1203</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row>
    <row r="75" spans="2:35" ht="20.100000000000001" customHeight="1" x14ac:dyDescent="0.35">
      <c r="B75" s="118" t="s">
        <v>1204</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row>
    <row r="76" spans="2:35" ht="20.100000000000001" customHeight="1" x14ac:dyDescent="0.35">
      <c r="B76" s="118" t="s">
        <v>1205</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row>
    <row r="77" spans="2:35" ht="20.100000000000001" customHeight="1" x14ac:dyDescent="0.35">
      <c r="B77" s="118" t="s">
        <v>1205</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row>
    <row r="78" spans="2:35" ht="20.100000000000001" customHeight="1" x14ac:dyDescent="0.35">
      <c r="B78" s="118" t="s">
        <v>1206</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row>
    <row r="79" spans="2:35" ht="20.100000000000001" customHeight="1" x14ac:dyDescent="0.35">
      <c r="B79" s="118" t="s">
        <v>1207</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row>
    <row r="80" spans="2:35" ht="20.100000000000001" customHeight="1" x14ac:dyDescent="0.35">
      <c r="B80" s="118" t="s">
        <v>1208</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row>
    <row r="81" spans="2:27" ht="15" customHeight="1" thickBot="1" x14ac:dyDescent="0.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2:27" ht="25.35" customHeight="1" x14ac:dyDescent="0.35">
      <c r="B82" s="214" t="s">
        <v>625</v>
      </c>
      <c r="C82" s="214"/>
      <c r="D82" s="214"/>
      <c r="E82" s="214"/>
      <c r="F82" s="214"/>
      <c r="G82" s="214"/>
      <c r="H82" s="214"/>
      <c r="I82" s="214"/>
      <c r="J82" s="214"/>
      <c r="K82" s="214"/>
      <c r="L82" s="214"/>
      <c r="M82" s="214"/>
      <c r="N82" s="214"/>
      <c r="O82" s="214"/>
      <c r="P82" s="214"/>
      <c r="Q82" s="214"/>
      <c r="R82" s="214"/>
      <c r="S82" s="214"/>
      <c r="T82" s="214"/>
      <c r="U82" s="214"/>
      <c r="V82" s="214"/>
      <c r="W82" s="214"/>
      <c r="X82" s="201" t="str">
        <f>Σύνοψη_Μέτρων!N48</f>
        <v>Χαμηλό έως Μέτριο</v>
      </c>
      <c r="Y82" s="201"/>
      <c r="Z82" s="201"/>
      <c r="AA82" s="201"/>
    </row>
    <row r="83" spans="2:27" ht="30" customHeight="1" x14ac:dyDescent="0.35">
      <c r="B83" s="188" t="s">
        <v>1209</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row>
    <row r="84" spans="2:27" ht="15" customHeight="1" thickBot="1" x14ac:dyDescent="0.4">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2:27" ht="25.35" customHeight="1" x14ac:dyDescent="0.35">
      <c r="B85" s="214" t="s">
        <v>438</v>
      </c>
      <c r="C85" s="214"/>
      <c r="D85" s="214"/>
      <c r="E85" s="214"/>
      <c r="F85" s="214"/>
      <c r="G85" s="214"/>
      <c r="H85" s="214"/>
      <c r="I85" s="214"/>
      <c r="J85" s="214"/>
      <c r="K85" s="214"/>
      <c r="L85" s="214"/>
      <c r="M85" s="214"/>
      <c r="N85" s="214"/>
      <c r="O85" s="214"/>
      <c r="P85" s="214"/>
      <c r="Q85" s="214"/>
      <c r="R85" s="214"/>
      <c r="S85" s="214"/>
      <c r="T85" s="214"/>
      <c r="U85" s="214"/>
      <c r="V85" s="214"/>
      <c r="W85" s="214"/>
      <c r="X85" s="201" t="str">
        <f>Σύνοψη_Μέτρων!O48</f>
        <v>Χαμηλό έως Μέτριο</v>
      </c>
      <c r="Y85" s="201"/>
      <c r="Z85" s="201"/>
      <c r="AA85" s="201"/>
    </row>
    <row r="86" spans="2:27" ht="30" customHeight="1" x14ac:dyDescent="0.35">
      <c r="B86" s="188" t="s">
        <v>1210</v>
      </c>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row>
    <row r="87" spans="2:27" ht="15" customHeight="1" x14ac:dyDescent="0.35">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2:27" ht="30" customHeight="1" x14ac:dyDescent="0.35">
      <c r="B88" s="221" t="s">
        <v>441</v>
      </c>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row>
    <row r="89" spans="2:27" ht="20.100000000000001" customHeight="1" x14ac:dyDescent="0.35">
      <c r="B89" s="188" t="s">
        <v>1211</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row>
    <row r="90" spans="2:27" ht="20.100000000000001" customHeight="1" x14ac:dyDescent="0.35">
      <c r="B90" s="188" t="s">
        <v>1212</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row>
    <row r="91" spans="2:27" ht="20.100000000000001" customHeight="1" x14ac:dyDescent="0.35">
      <c r="B91" s="188" t="s">
        <v>1213</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30" customHeight="1" x14ac:dyDescent="0.35">
      <c r="B92" s="188" t="s">
        <v>1214</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row>
    <row r="93" spans="2:27" ht="20.100000000000001" customHeight="1" x14ac:dyDescent="0.35">
      <c r="B93" s="188" t="s">
        <v>1215</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row>
    <row r="94" spans="2:27" ht="30" customHeight="1" x14ac:dyDescent="0.35">
      <c r="B94" s="188" t="s">
        <v>1216</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row>
    <row r="95" spans="2:27" ht="20.100000000000001" customHeight="1" x14ac:dyDescent="0.35">
      <c r="B95" s="188" t="s">
        <v>1217</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row>
    <row r="96" spans="2:27" ht="20.100000000000001" customHeight="1" x14ac:dyDescent="0.35">
      <c r="B96" s="188" t="s">
        <v>1218</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row>
    <row r="97" spans="2:27" ht="30" customHeight="1" x14ac:dyDescent="0.35">
      <c r="B97" s="188" t="s">
        <v>1219</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row>
    <row r="98" spans="2:27" ht="30" customHeight="1" x14ac:dyDescent="0.35">
      <c r="B98" s="188" t="s">
        <v>1220</v>
      </c>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row>
    <row r="99" spans="2:27" ht="20.100000000000001" customHeight="1" x14ac:dyDescent="0.35">
      <c r="B99" s="188" t="s">
        <v>1221</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row>
    <row r="100" spans="2:27" ht="20.100000000000001" customHeight="1" x14ac:dyDescent="0.35">
      <c r="B100" s="188" t="s">
        <v>1222</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row>
    <row r="101" spans="2:27" ht="20.100000000000001" customHeight="1" x14ac:dyDescent="0.35">
      <c r="B101" s="188" t="s">
        <v>1223</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row>
    <row r="102" spans="2:27" ht="20.100000000000001" customHeight="1" x14ac:dyDescent="0.35">
      <c r="B102" s="188" t="s">
        <v>1224</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row>
    <row r="103" spans="2:27" ht="20.100000000000001" customHeight="1" x14ac:dyDescent="0.35">
      <c r="B103" s="188" t="s">
        <v>1225</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row>
    <row r="104" spans="2:27" ht="20.100000000000001" customHeight="1" x14ac:dyDescent="0.35">
      <c r="B104" s="188" t="s">
        <v>1226</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row>
    <row r="105" spans="2:27" ht="20.100000000000001" customHeight="1" x14ac:dyDescent="0.35">
      <c r="B105" s="188" t="s">
        <v>1227</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row>
    <row r="106" spans="2:27" ht="20.100000000000001" customHeight="1" x14ac:dyDescent="0.35">
      <c r="B106" s="188" t="s">
        <v>1228</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row>
    <row r="107" spans="2:27" ht="20.100000000000001" customHeight="1" x14ac:dyDescent="0.35">
      <c r="B107" s="188" t="s">
        <v>1229</v>
      </c>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row>
    <row r="108" spans="2:27" ht="20.100000000000001" customHeight="1" x14ac:dyDescent="0.35">
      <c r="B108" s="188" t="s">
        <v>1230</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row>
    <row r="109" spans="2:27" ht="20.100000000000001" customHeight="1" x14ac:dyDescent="0.35">
      <c r="B109" s="188" t="s">
        <v>1231</v>
      </c>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row>
    <row r="110" spans="2:27" ht="30" customHeight="1" x14ac:dyDescent="0.35">
      <c r="B110" s="188" t="s">
        <v>1232</v>
      </c>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row>
    <row r="111" spans="2:27" ht="20.100000000000001" customHeight="1" x14ac:dyDescent="0.35">
      <c r="B111" s="188" t="s">
        <v>1233</v>
      </c>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row>
    <row r="112" spans="2:27" ht="30" customHeight="1" x14ac:dyDescent="0.35">
      <c r="B112" s="188" t="s">
        <v>1234</v>
      </c>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row>
    <row r="113" spans="2:27" ht="20.100000000000001" customHeight="1" x14ac:dyDescent="0.35">
      <c r="B113" s="188" t="s">
        <v>1235</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row>
    <row r="114" spans="2:27" ht="20.100000000000001" customHeight="1" x14ac:dyDescent="0.35">
      <c r="B114" s="188" t="s">
        <v>1236</v>
      </c>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row>
    <row r="115" spans="2:27" ht="20.100000000000001" customHeight="1" x14ac:dyDescent="0.35">
      <c r="B115" s="188" t="s">
        <v>1237</v>
      </c>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row>
    <row r="116" spans="2:27" ht="20.100000000000001" customHeight="1" x14ac:dyDescent="0.35">
      <c r="B116" s="188" t="s">
        <v>1238</v>
      </c>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row>
    <row r="117" spans="2:27" ht="20.100000000000001" customHeight="1" x14ac:dyDescent="0.35">
      <c r="B117" s="188" t="s">
        <v>1239</v>
      </c>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row>
    <row r="118" spans="2:27" ht="20.100000000000001" customHeight="1" x14ac:dyDescent="0.35">
      <c r="B118" s="188" t="s">
        <v>1240</v>
      </c>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row>
    <row r="119" spans="2:27" ht="20.100000000000001" customHeight="1" x14ac:dyDescent="0.35">
      <c r="B119" s="188" t="s">
        <v>1241</v>
      </c>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row>
    <row r="120" spans="2:27" ht="20.100000000000001" customHeight="1" x14ac:dyDescent="0.35">
      <c r="B120" s="188" t="s">
        <v>1242</v>
      </c>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row>
    <row r="121" spans="2:27" ht="20.100000000000001" customHeight="1" x14ac:dyDescent="0.35">
      <c r="B121" s="188" t="s">
        <v>1243</v>
      </c>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row>
    <row r="122" spans="2:27" ht="20.100000000000001" customHeight="1" x14ac:dyDescent="0.35">
      <c r="B122" s="188" t="s">
        <v>1244</v>
      </c>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row>
    <row r="123" spans="2:27" ht="20.100000000000001" customHeight="1" x14ac:dyDescent="0.35">
      <c r="B123" s="188" t="s">
        <v>1245</v>
      </c>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row>
    <row r="124" spans="2:27" ht="20.100000000000001" customHeight="1" x14ac:dyDescent="0.35">
      <c r="B124" s="188" t="s">
        <v>1246</v>
      </c>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row>
    <row r="125" spans="2:27" ht="20.100000000000001" customHeight="1" x14ac:dyDescent="0.35">
      <c r="B125" s="188" t="s">
        <v>1247</v>
      </c>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row>
    <row r="126" spans="2:27" ht="30" customHeight="1" x14ac:dyDescent="0.35">
      <c r="B126" s="188" t="s">
        <v>1248</v>
      </c>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row>
    <row r="127" spans="2:27" ht="20.100000000000001" customHeight="1" x14ac:dyDescent="0.35">
      <c r="B127" s="188" t="s">
        <v>1249</v>
      </c>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row>
    <row r="128" spans="2:27" ht="20.100000000000001" customHeight="1" x14ac:dyDescent="0.35">
      <c r="B128" s="188" t="s">
        <v>1250</v>
      </c>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row>
    <row r="129" spans="2:27" ht="20.100000000000001" customHeight="1" x14ac:dyDescent="0.35">
      <c r="B129" s="188" t="s">
        <v>1251</v>
      </c>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row>
    <row r="130" spans="2:27" ht="20.100000000000001" customHeight="1" x14ac:dyDescent="0.35">
      <c r="B130" s="188" t="s">
        <v>1252</v>
      </c>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sheetData>
  <sheetProtection algorithmName="SHA-512" hashValue="uUeTW6VWAl0TyMYXpeKF3xAYFNiBokuwMfOXutW3rAZPv57iiP2ZPQwr3tLzb2eB/xg7Q1eCWiDS6ffBXzpyVg==" saltValue="W8oNIL1Ls0jy+X2JFwL+Mg==" spinCount="100000" sheet="1" objects="1" scenarios="1"/>
  <dataConsolidate/>
  <mergeCells count="170">
    <mergeCell ref="D13:G13"/>
    <mergeCell ref="J13:M13"/>
    <mergeCell ref="N13:O13"/>
    <mergeCell ref="P13:S13"/>
    <mergeCell ref="B31:C33"/>
    <mergeCell ref="D31:E31"/>
    <mergeCell ref="D32:E33"/>
    <mergeCell ref="B34:C36"/>
    <mergeCell ref="D34:E34"/>
    <mergeCell ref="D35:E36"/>
    <mergeCell ref="F32:AA32"/>
    <mergeCell ref="F33:AA33"/>
    <mergeCell ref="F35:AA35"/>
    <mergeCell ref="F36:AA36"/>
    <mergeCell ref="F31:AA31"/>
    <mergeCell ref="F34:AA34"/>
    <mergeCell ref="X10:Y10"/>
    <mergeCell ref="B42:AA42"/>
    <mergeCell ref="B4:N4"/>
    <mergeCell ref="O4:AA4"/>
    <mergeCell ref="B6:N6"/>
    <mergeCell ref="O6:AA6"/>
    <mergeCell ref="B7:N7"/>
    <mergeCell ref="O7:AA7"/>
    <mergeCell ref="B1:G1"/>
    <mergeCell ref="H1:M1"/>
    <mergeCell ref="N1:S1"/>
    <mergeCell ref="T1:AA1"/>
    <mergeCell ref="B3:N3"/>
    <mergeCell ref="O3:AA3"/>
    <mergeCell ref="H11:I11"/>
    <mergeCell ref="J11:K11"/>
    <mergeCell ref="B17:AA17"/>
    <mergeCell ref="B18:AA18"/>
    <mergeCell ref="B19:G19"/>
    <mergeCell ref="H19:AA19"/>
    <mergeCell ref="B9:S9"/>
    <mergeCell ref="T9:AA9"/>
    <mergeCell ref="B10:C10"/>
    <mergeCell ref="D10:E10"/>
    <mergeCell ref="R11:S11"/>
    <mergeCell ref="T11:U11"/>
    <mergeCell ref="V11:W11"/>
    <mergeCell ref="B11:C11"/>
    <mergeCell ref="D11:E11"/>
    <mergeCell ref="H10:I10"/>
    <mergeCell ref="J10:K10"/>
    <mergeCell ref="L10:M10"/>
    <mergeCell ref="N10:O10"/>
    <mergeCell ref="P10:Q10"/>
    <mergeCell ref="R10:S10"/>
    <mergeCell ref="T10:U10"/>
    <mergeCell ref="V10:W10"/>
    <mergeCell ref="F10:G10"/>
    <mergeCell ref="B45:AA45"/>
    <mergeCell ref="B46:AA46"/>
    <mergeCell ref="B47:AA47"/>
    <mergeCell ref="B50:AA50"/>
    <mergeCell ref="B51:AA51"/>
    <mergeCell ref="Z10:AA10"/>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B65:AA65"/>
    <mergeCell ref="B70:AA70"/>
    <mergeCell ref="B66:AA66"/>
    <mergeCell ref="B67:AA67"/>
    <mergeCell ref="B68:AA68"/>
    <mergeCell ref="F11:G11"/>
    <mergeCell ref="B58:AA58"/>
    <mergeCell ref="B59:AA59"/>
    <mergeCell ref="B60:AA60"/>
    <mergeCell ref="B61:AA61"/>
    <mergeCell ref="B24:G24"/>
    <mergeCell ref="H24:AA24"/>
    <mergeCell ref="B25:G25"/>
    <mergeCell ref="H25:AA25"/>
    <mergeCell ref="B27:AA27"/>
    <mergeCell ref="B28:AA28"/>
    <mergeCell ref="B29:AA29"/>
    <mergeCell ref="B30:AA30"/>
    <mergeCell ref="B39:AA39"/>
    <mergeCell ref="B40:AA40"/>
    <mergeCell ref="B38:AA38"/>
    <mergeCell ref="B44:AA44"/>
    <mergeCell ref="B49:AA49"/>
    <mergeCell ref="B41:AA41"/>
    <mergeCell ref="B52:AA52"/>
    <mergeCell ref="B53:AA53"/>
    <mergeCell ref="B54:AA54"/>
    <mergeCell ref="B55:AA55"/>
    <mergeCell ref="B56:AA56"/>
    <mergeCell ref="B57:AA57"/>
    <mergeCell ref="B92:AA92"/>
    <mergeCell ref="B91:AA91"/>
    <mergeCell ref="B93:AA93"/>
    <mergeCell ref="B71:W71"/>
    <mergeCell ref="X71:AA71"/>
    <mergeCell ref="B82:W82"/>
    <mergeCell ref="X82:AA82"/>
    <mergeCell ref="B85:W85"/>
    <mergeCell ref="X85:AA85"/>
    <mergeCell ref="B76:AA76"/>
    <mergeCell ref="B62:AA62"/>
    <mergeCell ref="B63:AA63"/>
    <mergeCell ref="B72:AA72"/>
    <mergeCell ref="B73:AA73"/>
    <mergeCell ref="B74:AA74"/>
    <mergeCell ref="B75:AA75"/>
    <mergeCell ref="B77:AA77"/>
    <mergeCell ref="B78:AA78"/>
    <mergeCell ref="B95:AA95"/>
    <mergeCell ref="B94:AA94"/>
    <mergeCell ref="B96:AA96"/>
    <mergeCell ref="B79:AA79"/>
    <mergeCell ref="B80:AA80"/>
    <mergeCell ref="B83:AA83"/>
    <mergeCell ref="B86:AA86"/>
    <mergeCell ref="B89:AA89"/>
    <mergeCell ref="B90:AA90"/>
    <mergeCell ref="B88:AA88"/>
    <mergeCell ref="B104:AA104"/>
    <mergeCell ref="B103:AA103"/>
    <mergeCell ref="B105:AA105"/>
    <mergeCell ref="B106:AA106"/>
    <mergeCell ref="B107:AA107"/>
    <mergeCell ref="B108:AA108"/>
    <mergeCell ref="B97:AA97"/>
    <mergeCell ref="B98:AA98"/>
    <mergeCell ref="B99:AA99"/>
    <mergeCell ref="B100:AA100"/>
    <mergeCell ref="B101:AA101"/>
    <mergeCell ref="B102:AA102"/>
    <mergeCell ref="B116:AA116"/>
    <mergeCell ref="B117:AA117"/>
    <mergeCell ref="B118:AA118"/>
    <mergeCell ref="B119:AA119"/>
    <mergeCell ref="B120:AA120"/>
    <mergeCell ref="B121:AA121"/>
    <mergeCell ref="B109:AA109"/>
    <mergeCell ref="B110:AA110"/>
    <mergeCell ref="B111:AA111"/>
    <mergeCell ref="B112:AA112"/>
    <mergeCell ref="B113:AA113"/>
    <mergeCell ref="B115:AA115"/>
    <mergeCell ref="B114:AA114"/>
    <mergeCell ref="B128:AA128"/>
    <mergeCell ref="B129:AA129"/>
    <mergeCell ref="B130:AA130"/>
    <mergeCell ref="B122:AA122"/>
    <mergeCell ref="B123:AA123"/>
    <mergeCell ref="B124:AA124"/>
    <mergeCell ref="B125:AA125"/>
    <mergeCell ref="B126:AA126"/>
    <mergeCell ref="B127:AA127"/>
  </mergeCells>
  <conditionalFormatting sqref="B10:AA11">
    <cfRule type="expression" dxfId="233" priority="16" stopIfTrue="1">
      <formula>B$11=" "</formula>
    </cfRule>
    <cfRule type="expression" dxfId="232" priority="17">
      <formula>B$11="Partial"</formula>
    </cfRule>
    <cfRule type="expression" dxfId="231" priority="18">
      <formula>B$11="Strong"</formula>
    </cfRule>
  </conditionalFormatting>
  <conditionalFormatting sqref="X71">
    <cfRule type="expression" dxfId="230" priority="11" stopIfTrue="1">
      <formula>X71="Υψηλό"</formula>
    </cfRule>
    <cfRule type="expression" dxfId="229" priority="12">
      <formula>X71="Μέτριο έως Υψηλό"</formula>
    </cfRule>
    <cfRule type="expression" dxfId="228" priority="13">
      <formula>X71="Μέτριο"</formula>
    </cfRule>
    <cfRule type="expression" dxfId="227" priority="14">
      <formula>X71="Χαμηλό έως Μέτριο"</formula>
    </cfRule>
    <cfRule type="expression" dxfId="226" priority="15" stopIfTrue="1">
      <formula>X71="Χαμηλό"</formula>
    </cfRule>
  </conditionalFormatting>
  <conditionalFormatting sqref="X82">
    <cfRule type="expression" dxfId="225" priority="6" stopIfTrue="1">
      <formula>X82="Υψηλό"</formula>
    </cfRule>
    <cfRule type="expression" dxfId="224" priority="7">
      <formula>X82="Μέτριο έως Υψηλό"</formula>
    </cfRule>
    <cfRule type="expression" dxfId="223" priority="8">
      <formula>X82="Μέτριο"</formula>
    </cfRule>
    <cfRule type="expression" dxfId="222" priority="9">
      <formula>X82="Χαμηλό έως Μέτριο"</formula>
    </cfRule>
    <cfRule type="expression" dxfId="221" priority="10" stopIfTrue="1">
      <formula>X82="Χαμηλό"</formula>
    </cfRule>
  </conditionalFormatting>
  <conditionalFormatting sqref="X85">
    <cfRule type="expression" dxfId="220" priority="1" stopIfTrue="1">
      <formula>X85="Υψηλό"</formula>
    </cfRule>
    <cfRule type="expression" dxfId="219" priority="2">
      <formula>X85="Μέτριο έως Υψηλό"</formula>
    </cfRule>
    <cfRule type="expression" dxfId="218" priority="3">
      <formula>X85="Μέτριο"</formula>
    </cfRule>
    <cfRule type="expression" dxfId="217" priority="4">
      <formula>X85="Χαμηλό έως Μέτριο"</formula>
    </cfRule>
    <cfRule type="expression" dxfId="216" priority="5" stopIfTrue="1">
      <formula>X85="Χαμηλό"</formula>
    </cfRule>
  </conditionalFormatting>
  <conditionalFormatting sqref="AB71:AI71">
    <cfRule type="colorScale" priority="37">
      <colorScale>
        <cfvo type="min"/>
        <cfvo type="percentile" val="50"/>
        <cfvo type="max"/>
        <color rgb="FFF8696B"/>
        <color rgb="FFFFEB84"/>
        <color rgb="FF63BE7B"/>
      </colorScale>
    </cfRule>
  </conditionalFormatting>
  <hyperlinks>
    <hyperlink ref="B66:AA66" location="ΥΕΜ!A1" display="ΥΕΜ!A1" xr:uid="{83A7639F-3264-1E4A-B1E1-8C6AAA4A9391}"/>
    <hyperlink ref="B67:AA67" location="ΠΣΥ!A1" display="ΠΣΥ!A1" xr:uid="{16E58AA8-6C86-2F45-9583-7232520D519B}"/>
    <hyperlink ref="B68:AA68" location="ΣΡΠ!A1" display="ΣΡΠ!A1" xr:uid="{9496FD5F-2025-BB4A-AC60-F3EEAC7C7D72}"/>
    <hyperlink ref="H15" location="Measure_Template!B10" display="Summary" xr:uid="{67433CB3-F96A-CE41-8F1A-2CCD4F26E9BF}"/>
    <hyperlink ref="H15:N15" location="ΣΠΕ!B17" display="Οδηγός αναγνώστη" xr:uid="{C0AE5BD7-AE32-3142-A3E7-102C93DC3D06}"/>
    <hyperlink ref="O15" location="Measure_Template!B10" display="Summary" xr:uid="{7157557A-5F56-B341-ADFC-A4F568903212}"/>
    <hyperlink ref="O15:U15" location="ΣΠΕ!B27" display="Συνοπτικά στοιχεία" xr:uid="{7331EB97-1230-3740-9958-13E950E55E09}"/>
    <hyperlink ref="V15:AA15" location="ΣΠΕ!B70" display="Αξιολόγηση μέτρου" xr:uid="{C8DFDC52-0674-D54E-910C-C98469A73C37}"/>
    <hyperlink ref="N1" location="Overview_Measures!A1" display="Go back to Overview" xr:uid="{1019121D-5CA6-A942-85CA-2170AE4D9089}"/>
    <hyperlink ref="B1" location="Instructions!A1" display="Go back to Instructions" xr:uid="{A82CAB48-933A-DD49-8397-A47793BB17D2}"/>
    <hyperlink ref="H1" location="Measures!A1" display="Go back to Measures List" xr:uid="{4700C43B-A26A-D445-AFF0-5D8B9C5EE67C}"/>
    <hyperlink ref="T1" location="Filter_multiple_criteria!A1" display="Go back to Multiple Criteria Filter" xr:uid="{3631FCF5-AAF1-5248-ACFB-F4C0C55EC9CA}"/>
    <hyperlink ref="B1:G1" location="Αρχική_Σελίδα!A1" display="Επιστροφή στην Αρχική σελίδα" xr:uid="{35FC572A-2CFC-5045-AE31-6BE832426D20}"/>
    <hyperlink ref="T1:AA1" location="Φίλτρο_Επιλογής_Μέτρων!A1" display="Μετάβαση στο Φίλτρο Επιλογής Μέτρων" xr:uid="{FDDFE327-90F0-3E47-A7A6-DBB7AC026D77}"/>
    <hyperlink ref="H1:M1" location="Μέτρα!A1" display="Μετάβαση στα Μέτρα" xr:uid="{7EA86C92-2F12-1F42-9EF6-1BFA98F357AD}"/>
    <hyperlink ref="N1:S1" location="Σύνοψη_Μέτρων!A1" display="Μετάβαση στην Σύνοψη Μέτρων" xr:uid="{785F3C52-6B8B-AA43-B1F6-4DC307540D05}"/>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83C2-DDB3-7A4C-BDC7-68CD198FF53B}">
  <sheetPr codeName="Sheet20">
    <tabColor rgb="FF7030A0"/>
  </sheetPr>
  <dimension ref="A1:AJ165"/>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Σύνοψη_Μέτρων!B50</f>
        <v>Πράσινες δημόσιες συμβάσεις</v>
      </c>
      <c r="C4" s="177"/>
      <c r="D4" s="177"/>
      <c r="E4" s="177"/>
      <c r="F4" s="177"/>
      <c r="G4" s="177"/>
      <c r="H4" s="177"/>
      <c r="I4" s="177"/>
      <c r="J4" s="177"/>
      <c r="K4" s="177"/>
      <c r="L4" s="177"/>
      <c r="M4" s="177"/>
      <c r="N4" s="177"/>
      <c r="O4" s="178" t="str">
        <f>Σύνοψη_Μέτρων!K50</f>
        <v>Οικονομικό εργαλείο</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Σύνοψη_Μέτρων!L50</f>
        <v>Επιβατικές + Εμπορευματικές μεταφορές</v>
      </c>
      <c r="C7" s="208"/>
      <c r="D7" s="208"/>
      <c r="E7" s="208"/>
      <c r="F7" s="208"/>
      <c r="G7" s="208"/>
      <c r="H7" s="208"/>
      <c r="I7" s="208"/>
      <c r="J7" s="208"/>
      <c r="K7" s="208"/>
      <c r="L7" s="208"/>
      <c r="M7" s="208"/>
      <c r="N7" s="209"/>
      <c r="O7" s="181" t="s">
        <v>373</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Σύνοψη_Μέτρων!P50</f>
        <v>Ισχυρή</v>
      </c>
      <c r="C11" s="183"/>
      <c r="D11" s="182" t="str">
        <f>Σύνοψη_Μέτρων!Q50</f>
        <v xml:space="preserve"> </v>
      </c>
      <c r="E11" s="183"/>
      <c r="F11" s="182" t="str">
        <f>Σύνοψη_Μέτρων!R50</f>
        <v xml:space="preserve"> </v>
      </c>
      <c r="G11" s="183"/>
      <c r="H11" s="182" t="str">
        <f>Σύνοψη_Μέτρων!S50</f>
        <v xml:space="preserve"> </v>
      </c>
      <c r="I11" s="183"/>
      <c r="J11" s="182" t="str">
        <f>Σύνοψη_Μέτρων!T50</f>
        <v xml:space="preserve"> </v>
      </c>
      <c r="K11" s="183"/>
      <c r="L11" s="182" t="str">
        <f>Σύνοψη_Μέτρων!U50</f>
        <v xml:space="preserve"> </v>
      </c>
      <c r="M11" s="183"/>
      <c r="N11" s="182" t="str">
        <f>Σύνοψη_Μέτρων!V50</f>
        <v>Ισχυρή</v>
      </c>
      <c r="O11" s="183"/>
      <c r="P11" s="182" t="str">
        <f>Σύνοψη_Μέτρων!W50</f>
        <v xml:space="preserve"> </v>
      </c>
      <c r="Q11" s="183"/>
      <c r="R11" s="182" t="str">
        <f>Σύνοψη_Μέτρων!X50</f>
        <v xml:space="preserve"> </v>
      </c>
      <c r="S11" s="183"/>
      <c r="T11" s="182" t="str">
        <f>Σύνοψη_Μέτρων!Y50</f>
        <v xml:space="preserve"> </v>
      </c>
      <c r="U11" s="183"/>
      <c r="V11" s="182" t="str">
        <f>Σύνοψη_Μέτρων!Z50</f>
        <v>Μερική</v>
      </c>
      <c r="W11" s="183"/>
      <c r="X11" s="182" t="str">
        <f>Σύνοψη_Μέτρων!AA50</f>
        <v xml:space="preserve"> </v>
      </c>
      <c r="Y11" s="183"/>
      <c r="Z11" s="182" t="str">
        <f>Σύνοψη_Μέτρων!AB50</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30" customHeight="1" x14ac:dyDescent="0.35">
      <c r="B20" s="188" t="s">
        <v>166</v>
      </c>
      <c r="C20" s="188"/>
      <c r="D20" s="188"/>
      <c r="E20" s="188"/>
      <c r="F20" s="188"/>
      <c r="G20" s="188"/>
      <c r="H20" s="188" t="s">
        <v>1253</v>
      </c>
      <c r="I20" s="188"/>
      <c r="J20" s="188"/>
      <c r="K20" s="188"/>
      <c r="L20" s="188"/>
      <c r="M20" s="188"/>
      <c r="N20" s="188"/>
      <c r="O20" s="188"/>
      <c r="P20" s="188"/>
      <c r="Q20" s="188"/>
      <c r="R20" s="188"/>
      <c r="S20" s="188"/>
      <c r="T20" s="188"/>
      <c r="U20" s="188"/>
      <c r="V20" s="188"/>
      <c r="W20" s="188"/>
      <c r="X20" s="188"/>
      <c r="Y20" s="188"/>
      <c r="Z20" s="188"/>
      <c r="AA20" s="188"/>
    </row>
    <row r="21" spans="2:27" ht="30" customHeight="1" x14ac:dyDescent="0.35">
      <c r="B21" s="188" t="s">
        <v>167</v>
      </c>
      <c r="C21" s="188"/>
      <c r="D21" s="188"/>
      <c r="E21" s="188"/>
      <c r="F21" s="188"/>
      <c r="G21" s="188"/>
      <c r="H21" s="188" t="s">
        <v>1253</v>
      </c>
      <c r="I21" s="188"/>
      <c r="J21" s="188"/>
      <c r="K21" s="188"/>
      <c r="L21" s="188"/>
      <c r="M21" s="188"/>
      <c r="N21" s="188"/>
      <c r="O21" s="188"/>
      <c r="P21" s="188"/>
      <c r="Q21" s="188"/>
      <c r="R21" s="188"/>
      <c r="S21" s="188"/>
      <c r="T21" s="188"/>
      <c r="U21" s="188"/>
      <c r="V21" s="188"/>
      <c r="W21" s="188"/>
      <c r="X21" s="188"/>
      <c r="Y21" s="188"/>
      <c r="Z21" s="188"/>
      <c r="AA21" s="188"/>
    </row>
    <row r="22" spans="2:27" ht="30" customHeight="1" x14ac:dyDescent="0.35">
      <c r="B22" s="188" t="s">
        <v>168</v>
      </c>
      <c r="C22" s="188"/>
      <c r="D22" s="188"/>
      <c r="E22" s="188"/>
      <c r="F22" s="188"/>
      <c r="G22" s="188"/>
      <c r="H22" s="188" t="s">
        <v>1253</v>
      </c>
      <c r="I22" s="188"/>
      <c r="J22" s="188"/>
      <c r="K22" s="188"/>
      <c r="L22" s="188"/>
      <c r="M22" s="188"/>
      <c r="N22" s="188"/>
      <c r="O22" s="188"/>
      <c r="P22" s="188"/>
      <c r="Q22" s="188"/>
      <c r="R22" s="188"/>
      <c r="S22" s="188"/>
      <c r="T22" s="188"/>
      <c r="U22" s="188"/>
      <c r="V22" s="188"/>
      <c r="W22" s="188"/>
      <c r="X22" s="188"/>
      <c r="Y22" s="188"/>
      <c r="Z22" s="188"/>
      <c r="AA22" s="188"/>
    </row>
    <row r="23" spans="2:27" ht="30" customHeight="1" x14ac:dyDescent="0.35">
      <c r="B23" s="188" t="s">
        <v>169</v>
      </c>
      <c r="C23" s="188"/>
      <c r="D23" s="188"/>
      <c r="E23" s="188"/>
      <c r="F23" s="188"/>
      <c r="G23" s="188"/>
      <c r="H23" s="188" t="s">
        <v>1253</v>
      </c>
      <c r="I23" s="188"/>
      <c r="J23" s="188"/>
      <c r="K23" s="188"/>
      <c r="L23" s="188"/>
      <c r="M23" s="188"/>
      <c r="N23" s="188"/>
      <c r="O23" s="188"/>
      <c r="P23" s="188"/>
      <c r="Q23" s="188"/>
      <c r="R23" s="188"/>
      <c r="S23" s="188"/>
      <c r="T23" s="188"/>
      <c r="U23" s="188"/>
      <c r="V23" s="188"/>
      <c r="W23" s="188"/>
      <c r="X23" s="188"/>
      <c r="Y23" s="188"/>
      <c r="Z23" s="188"/>
      <c r="AA23" s="188"/>
    </row>
    <row r="24" spans="2:27" ht="20.100000000000001" customHeight="1" x14ac:dyDescent="0.35">
      <c r="B24" s="188" t="s">
        <v>170</v>
      </c>
      <c r="C24" s="188"/>
      <c r="D24" s="188"/>
      <c r="E24" s="188"/>
      <c r="F24" s="188"/>
      <c r="G24" s="188"/>
      <c r="H24" s="188" t="s">
        <v>1254</v>
      </c>
      <c r="I24" s="188"/>
      <c r="J24" s="188"/>
      <c r="K24" s="188"/>
      <c r="L24" s="188"/>
      <c r="M24" s="188"/>
      <c r="N24" s="188"/>
      <c r="O24" s="188"/>
      <c r="P24" s="188"/>
      <c r="Q24" s="188"/>
      <c r="R24" s="188"/>
      <c r="S24" s="188"/>
      <c r="T24" s="188"/>
      <c r="U24" s="188"/>
      <c r="V24" s="188"/>
      <c r="W24" s="188"/>
      <c r="X24" s="188"/>
      <c r="Y24" s="188"/>
      <c r="Z24" s="188"/>
      <c r="AA24" s="188"/>
    </row>
    <row r="25" spans="2:27" ht="20.100000000000001" customHeight="1" x14ac:dyDescent="0.35">
      <c r="B25" s="188" t="s">
        <v>387</v>
      </c>
      <c r="C25" s="188"/>
      <c r="D25" s="188"/>
      <c r="E25" s="188"/>
      <c r="F25" s="188"/>
      <c r="G25" s="188"/>
      <c r="H25" s="188" t="s">
        <v>364</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30" customHeight="1" x14ac:dyDescent="0.35">
      <c r="B29" s="188" t="s">
        <v>1255</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row>
    <row r="30" spans="2:27" ht="75" customHeight="1" x14ac:dyDescent="0.35">
      <c r="B30" s="188" t="s">
        <v>1256</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2:27" ht="45" customHeight="1" x14ac:dyDescent="0.35">
      <c r="B31" s="188" t="s">
        <v>1257</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row>
    <row r="32" spans="2:27" ht="30" customHeight="1" thickBot="1" x14ac:dyDescent="0.4">
      <c r="B32" s="188" t="s">
        <v>1258</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row>
    <row r="33" spans="2:31" ht="30" customHeight="1" thickBot="1" x14ac:dyDescent="0.4">
      <c r="B33" s="271" t="s">
        <v>102</v>
      </c>
      <c r="C33" s="271"/>
      <c r="D33" s="260" t="s">
        <v>399</v>
      </c>
      <c r="E33" s="260"/>
      <c r="F33" s="188" t="s">
        <v>1259</v>
      </c>
      <c r="G33" s="188"/>
      <c r="H33" s="188"/>
      <c r="I33" s="188"/>
      <c r="J33" s="188"/>
      <c r="K33" s="188"/>
      <c r="L33" s="188"/>
      <c r="M33" s="188"/>
      <c r="N33" s="188"/>
      <c r="O33" s="188"/>
      <c r="P33" s="188"/>
      <c r="Q33" s="188"/>
      <c r="R33" s="188"/>
      <c r="S33" s="188"/>
      <c r="T33" s="188"/>
      <c r="U33" s="188"/>
      <c r="V33" s="188"/>
      <c r="W33" s="188"/>
      <c r="X33" s="188"/>
      <c r="Y33" s="188"/>
      <c r="Z33" s="188"/>
      <c r="AA33" s="188"/>
    </row>
    <row r="34" spans="2:31" ht="30" customHeight="1" thickBot="1" x14ac:dyDescent="0.4">
      <c r="B34" s="271"/>
      <c r="C34" s="271"/>
      <c r="D34" s="260" t="s">
        <v>396</v>
      </c>
      <c r="E34" s="260"/>
      <c r="F34" s="188" t="s">
        <v>1260</v>
      </c>
      <c r="G34" s="188"/>
      <c r="H34" s="188"/>
      <c r="I34" s="188"/>
      <c r="J34" s="188"/>
      <c r="K34" s="188"/>
      <c r="L34" s="188"/>
      <c r="M34" s="188"/>
      <c r="N34" s="188"/>
      <c r="O34" s="188"/>
      <c r="P34" s="188"/>
      <c r="Q34" s="188"/>
      <c r="R34" s="188"/>
      <c r="S34" s="188"/>
      <c r="T34" s="188"/>
      <c r="U34" s="188"/>
      <c r="V34" s="188"/>
      <c r="W34" s="188"/>
      <c r="X34" s="188"/>
      <c r="Y34" s="188"/>
      <c r="Z34" s="188"/>
      <c r="AA34" s="188"/>
      <c r="AB34" s="95"/>
      <c r="AC34" s="95"/>
      <c r="AD34" s="95"/>
      <c r="AE34" s="95"/>
    </row>
    <row r="35" spans="2:31" ht="30" customHeight="1" thickBot="1" x14ac:dyDescent="0.4">
      <c r="B35" s="271"/>
      <c r="C35" s="271"/>
      <c r="D35" s="260"/>
      <c r="E35" s="260"/>
      <c r="F35" s="188" t="s">
        <v>1261</v>
      </c>
      <c r="G35" s="188"/>
      <c r="H35" s="188"/>
      <c r="I35" s="188"/>
      <c r="J35" s="188"/>
      <c r="K35" s="188"/>
      <c r="L35" s="188"/>
      <c r="M35" s="188"/>
      <c r="N35" s="188"/>
      <c r="O35" s="188"/>
      <c r="P35" s="188"/>
      <c r="Q35" s="188"/>
      <c r="R35" s="188"/>
      <c r="S35" s="188"/>
      <c r="T35" s="188"/>
      <c r="U35" s="188"/>
      <c r="V35" s="188"/>
      <c r="W35" s="188"/>
      <c r="X35" s="188"/>
      <c r="Y35" s="188"/>
      <c r="Z35" s="188"/>
      <c r="AA35" s="188"/>
      <c r="AB35" s="95"/>
      <c r="AC35" s="95"/>
      <c r="AD35" s="95"/>
      <c r="AE35" s="95"/>
    </row>
    <row r="36" spans="2:31" ht="30" customHeight="1" thickBot="1" x14ac:dyDescent="0.4">
      <c r="B36" s="271"/>
      <c r="C36" s="271"/>
      <c r="D36" s="260"/>
      <c r="E36" s="260"/>
      <c r="F36" s="188" t="s">
        <v>1262</v>
      </c>
      <c r="G36" s="188"/>
      <c r="H36" s="188"/>
      <c r="I36" s="188"/>
      <c r="J36" s="188"/>
      <c r="K36" s="188"/>
      <c r="L36" s="188"/>
      <c r="M36" s="188"/>
      <c r="N36" s="188"/>
      <c r="O36" s="188"/>
      <c r="P36" s="188"/>
      <c r="Q36" s="188"/>
      <c r="R36" s="188"/>
      <c r="S36" s="188"/>
      <c r="T36" s="188"/>
      <c r="U36" s="188"/>
      <c r="V36" s="188"/>
      <c r="W36" s="188"/>
      <c r="X36" s="188"/>
      <c r="Y36" s="188"/>
      <c r="Z36" s="188"/>
      <c r="AA36" s="188"/>
      <c r="AB36" s="95"/>
      <c r="AC36" s="95"/>
      <c r="AD36" s="95"/>
      <c r="AE36" s="95"/>
    </row>
    <row r="37" spans="2:31" ht="60" customHeight="1" thickBot="1" x14ac:dyDescent="0.4">
      <c r="B37" s="271"/>
      <c r="C37" s="271"/>
      <c r="D37" s="260"/>
      <c r="E37" s="260"/>
      <c r="F37" s="188" t="s">
        <v>1263</v>
      </c>
      <c r="G37" s="188"/>
      <c r="H37" s="188"/>
      <c r="I37" s="188"/>
      <c r="J37" s="188"/>
      <c r="K37" s="188"/>
      <c r="L37" s="188"/>
      <c r="M37" s="188"/>
      <c r="N37" s="188"/>
      <c r="O37" s="188"/>
      <c r="P37" s="188"/>
      <c r="Q37" s="188"/>
      <c r="R37" s="188"/>
      <c r="S37" s="188"/>
      <c r="T37" s="188"/>
      <c r="U37" s="188"/>
      <c r="V37" s="188"/>
      <c r="W37" s="188"/>
      <c r="X37" s="188"/>
      <c r="Y37" s="188"/>
      <c r="Z37" s="188"/>
      <c r="AA37" s="188"/>
      <c r="AB37" s="27"/>
      <c r="AC37" s="27"/>
      <c r="AD37" s="27"/>
      <c r="AE37" s="27"/>
    </row>
    <row r="38" spans="2:31" ht="135" customHeight="1" thickBot="1" x14ac:dyDescent="0.4">
      <c r="B38" s="271"/>
      <c r="C38" s="271"/>
      <c r="D38" s="260"/>
      <c r="E38" s="260"/>
      <c r="F38" s="188" t="s">
        <v>1264</v>
      </c>
      <c r="G38" s="188"/>
      <c r="H38" s="188"/>
      <c r="I38" s="188"/>
      <c r="J38" s="188"/>
      <c r="K38" s="188"/>
      <c r="L38" s="188"/>
      <c r="M38" s="188"/>
      <c r="N38" s="188"/>
      <c r="O38" s="188"/>
      <c r="P38" s="188"/>
      <c r="Q38" s="188"/>
      <c r="R38" s="188"/>
      <c r="S38" s="188"/>
      <c r="T38" s="188"/>
      <c r="U38" s="188"/>
      <c r="V38" s="188"/>
      <c r="W38" s="188"/>
      <c r="X38" s="188"/>
      <c r="Y38" s="188"/>
      <c r="Z38" s="188"/>
      <c r="AA38" s="188"/>
      <c r="AB38" s="27"/>
      <c r="AC38" s="27"/>
      <c r="AD38" s="27"/>
      <c r="AE38" s="27"/>
    </row>
    <row r="39" spans="2:31" ht="90" customHeight="1" thickBot="1" x14ac:dyDescent="0.4">
      <c r="B39" s="271"/>
      <c r="C39" s="271"/>
      <c r="D39" s="260"/>
      <c r="E39" s="260"/>
      <c r="F39" s="188" t="s">
        <v>1265</v>
      </c>
      <c r="G39" s="188"/>
      <c r="H39" s="188"/>
      <c r="I39" s="188"/>
      <c r="J39" s="188"/>
      <c r="K39" s="188"/>
      <c r="L39" s="188"/>
      <c r="M39" s="188"/>
      <c r="N39" s="188"/>
      <c r="O39" s="188"/>
      <c r="P39" s="188"/>
      <c r="Q39" s="188"/>
      <c r="R39" s="188"/>
      <c r="S39" s="188"/>
      <c r="T39" s="188"/>
      <c r="U39" s="188"/>
      <c r="V39" s="188"/>
      <c r="W39" s="188"/>
      <c r="X39" s="188"/>
      <c r="Y39" s="188"/>
      <c r="Z39" s="188"/>
      <c r="AA39" s="188"/>
      <c r="AB39" s="27"/>
      <c r="AC39" s="27"/>
      <c r="AD39" s="27"/>
      <c r="AE39" s="27"/>
    </row>
    <row r="40" spans="2:31" ht="30" customHeight="1" thickBot="1" x14ac:dyDescent="0.4">
      <c r="B40" s="272" t="s">
        <v>103</v>
      </c>
      <c r="C40" s="272"/>
      <c r="D40" s="267" t="s">
        <v>399</v>
      </c>
      <c r="E40" s="267"/>
      <c r="F40" s="216" t="s">
        <v>1266</v>
      </c>
      <c r="G40" s="216"/>
      <c r="H40" s="216"/>
      <c r="I40" s="216"/>
      <c r="J40" s="216"/>
      <c r="K40" s="216"/>
      <c r="L40" s="216"/>
      <c r="M40" s="216"/>
      <c r="N40" s="216"/>
      <c r="O40" s="216"/>
      <c r="P40" s="216"/>
      <c r="Q40" s="216"/>
      <c r="R40" s="216"/>
      <c r="S40" s="216"/>
      <c r="T40" s="216"/>
      <c r="U40" s="216"/>
      <c r="V40" s="216"/>
      <c r="W40" s="216"/>
      <c r="X40" s="216"/>
      <c r="Y40" s="216"/>
      <c r="Z40" s="216"/>
      <c r="AA40" s="216"/>
    </row>
    <row r="41" spans="2:31" ht="75" customHeight="1" thickBot="1" x14ac:dyDescent="0.4">
      <c r="B41" s="272"/>
      <c r="C41" s="272"/>
      <c r="D41" s="267" t="s">
        <v>396</v>
      </c>
      <c r="E41" s="267"/>
      <c r="F41" s="188" t="s">
        <v>1267</v>
      </c>
      <c r="G41" s="188"/>
      <c r="H41" s="188"/>
      <c r="I41" s="188"/>
      <c r="J41" s="188"/>
      <c r="K41" s="188"/>
      <c r="L41" s="188"/>
      <c r="M41" s="188"/>
      <c r="N41" s="188"/>
      <c r="O41" s="188"/>
      <c r="P41" s="188"/>
      <c r="Q41" s="188"/>
      <c r="R41" s="188"/>
      <c r="S41" s="188"/>
      <c r="T41" s="188"/>
      <c r="U41" s="188"/>
      <c r="V41" s="188"/>
      <c r="W41" s="188"/>
      <c r="X41" s="188"/>
      <c r="Y41" s="188"/>
      <c r="Z41" s="188"/>
      <c r="AA41" s="188"/>
      <c r="AB41" s="95"/>
      <c r="AC41" s="95"/>
      <c r="AD41" s="95"/>
      <c r="AE41" s="95"/>
    </row>
    <row r="42" spans="2:31" ht="150" customHeight="1" thickBot="1" x14ac:dyDescent="0.4">
      <c r="B42" s="272"/>
      <c r="C42" s="272"/>
      <c r="D42" s="267"/>
      <c r="E42" s="267"/>
      <c r="F42" s="188" t="s">
        <v>1268</v>
      </c>
      <c r="G42" s="188"/>
      <c r="H42" s="188"/>
      <c r="I42" s="188"/>
      <c r="J42" s="188"/>
      <c r="K42" s="188"/>
      <c r="L42" s="188"/>
      <c r="M42" s="188"/>
      <c r="N42" s="188"/>
      <c r="O42" s="188"/>
      <c r="P42" s="188"/>
      <c r="Q42" s="188"/>
      <c r="R42" s="188"/>
      <c r="S42" s="188"/>
      <c r="T42" s="188"/>
      <c r="U42" s="188"/>
      <c r="V42" s="188"/>
      <c r="W42" s="188"/>
      <c r="X42" s="188"/>
      <c r="Y42" s="188"/>
      <c r="Z42" s="188"/>
      <c r="AA42" s="188"/>
      <c r="AB42" s="27"/>
      <c r="AC42" s="27"/>
      <c r="AD42" s="27"/>
      <c r="AE42" s="27"/>
    </row>
    <row r="43" spans="2:31" ht="45" customHeight="1" thickBot="1" x14ac:dyDescent="0.4">
      <c r="B43" s="272"/>
      <c r="C43" s="272"/>
      <c r="D43" s="267"/>
      <c r="E43" s="267"/>
      <c r="F43" s="188" t="s">
        <v>1269</v>
      </c>
      <c r="G43" s="188"/>
      <c r="H43" s="188"/>
      <c r="I43" s="188"/>
      <c r="J43" s="188"/>
      <c r="K43" s="188"/>
      <c r="L43" s="188"/>
      <c r="M43" s="188"/>
      <c r="N43" s="188"/>
      <c r="O43" s="188"/>
      <c r="P43" s="188"/>
      <c r="Q43" s="188"/>
      <c r="R43" s="188"/>
      <c r="S43" s="188"/>
      <c r="T43" s="188"/>
      <c r="U43" s="188"/>
      <c r="V43" s="188"/>
      <c r="W43" s="188"/>
      <c r="X43" s="188"/>
      <c r="Y43" s="188"/>
      <c r="Z43" s="188"/>
      <c r="AA43" s="188"/>
      <c r="AB43" s="27"/>
      <c r="AC43" s="27"/>
      <c r="AD43" s="27"/>
      <c r="AE43" s="27"/>
    </row>
    <row r="44" spans="2:31" ht="15" customHeight="1" x14ac:dyDescent="0.35">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2:31" ht="25.35" customHeight="1" x14ac:dyDescent="0.35">
      <c r="B45" s="219" t="s">
        <v>406</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row>
    <row r="46" spans="2:31" ht="60" customHeight="1" x14ac:dyDescent="0.35">
      <c r="B46" s="188" t="s">
        <v>1270</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row>
    <row r="47" spans="2:31" ht="90" customHeight="1" x14ac:dyDescent="0.35">
      <c r="B47" s="188" t="s">
        <v>1271</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row>
    <row r="48" spans="2:31" ht="20.100000000000001" customHeight="1" x14ac:dyDescent="0.35">
      <c r="B48" s="188" t="s">
        <v>1272</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row>
    <row r="49" spans="2:27" ht="20.100000000000001" customHeight="1" x14ac:dyDescent="0.35">
      <c r="B49" s="188" t="s">
        <v>1273</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row>
    <row r="50" spans="2:27" ht="30" customHeight="1" x14ac:dyDescent="0.35">
      <c r="B50" s="188" t="s">
        <v>411</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row>
    <row r="51" spans="2:27" ht="15" customHeight="1" x14ac:dyDescent="0.3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2:27" ht="25.35" customHeight="1" x14ac:dyDescent="0.35">
      <c r="B52" s="219" t="s">
        <v>412</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row>
    <row r="53" spans="2:27" ht="30" customHeight="1" x14ac:dyDescent="0.35">
      <c r="B53" s="188" t="s">
        <v>1274</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row>
    <row r="54" spans="2:27" ht="30" customHeight="1" x14ac:dyDescent="0.35">
      <c r="B54" s="188" t="s">
        <v>1275</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75" customHeight="1" x14ac:dyDescent="0.35">
      <c r="B55" s="216" t="s">
        <v>1276</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row>
    <row r="56" spans="2:27" ht="20.100000000000001" customHeight="1" x14ac:dyDescent="0.35">
      <c r="B56" s="188" t="s">
        <v>1277</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row>
    <row r="57" spans="2:27" ht="15" customHeight="1" x14ac:dyDescent="0.3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2:27" ht="25.35" customHeight="1" x14ac:dyDescent="0.35">
      <c r="B58" s="219" t="s">
        <v>420</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row>
    <row r="59" spans="2:27" ht="20.100000000000001" customHeight="1" x14ac:dyDescent="0.35">
      <c r="B59" s="188" t="s">
        <v>1278</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row>
    <row r="60" spans="2:27" ht="20.100000000000001" customHeight="1" x14ac:dyDescent="0.35">
      <c r="B60" s="188" t="s">
        <v>1279</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row>
    <row r="61" spans="2:27" ht="20.100000000000001" customHeight="1" x14ac:dyDescent="0.35">
      <c r="B61" s="188" t="s">
        <v>1280</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row>
    <row r="62" spans="2:27" ht="20.100000000000001" customHeight="1" x14ac:dyDescent="0.35">
      <c r="B62" s="188" t="s">
        <v>1281</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row>
    <row r="63" spans="2:27" ht="20.100000000000001" customHeight="1" x14ac:dyDescent="0.35">
      <c r="B63" s="188" t="s">
        <v>1282</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row>
    <row r="64" spans="2:27" ht="20.100000000000001" customHeight="1" x14ac:dyDescent="0.35">
      <c r="B64" s="188" t="s">
        <v>1283</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row>
    <row r="65" spans="2:35" ht="20.100000000000001" customHeight="1" x14ac:dyDescent="0.35">
      <c r="B65" s="188" t="s">
        <v>1284</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row>
    <row r="66" spans="2:35" ht="20.100000000000001" customHeight="1" x14ac:dyDescent="0.35">
      <c r="B66" s="188" t="s">
        <v>1285</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row>
    <row r="67" spans="2:35" ht="20.100000000000001" customHeight="1" x14ac:dyDescent="0.35">
      <c r="B67" s="188" t="s">
        <v>1286</v>
      </c>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row>
    <row r="68" spans="2:35" ht="20.100000000000001" customHeight="1" x14ac:dyDescent="0.35">
      <c r="B68" s="188" t="s">
        <v>1287</v>
      </c>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row>
    <row r="69" spans="2:35" ht="20.100000000000001" customHeight="1" x14ac:dyDescent="0.35">
      <c r="B69" s="188" t="s">
        <v>1288</v>
      </c>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row>
    <row r="70" spans="2:35" ht="15" customHeight="1" x14ac:dyDescent="0.3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2:35" ht="25.35" customHeight="1" x14ac:dyDescent="0.35">
      <c r="B71" s="219" t="s">
        <v>431</v>
      </c>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row>
    <row r="72" spans="2:35" ht="20.100000000000001" customHeight="1" x14ac:dyDescent="0.35">
      <c r="B72" s="250" t="str">
        <f>Μέτρα!B7</f>
        <v>Υψηλής ποιότητας υπηρεσίες και υποδομές δημόσιων συγκοινωνιών για τοπικές λεωφορειακές γραμμές</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20.100000000000001" customHeight="1" x14ac:dyDescent="0.35">
      <c r="B73" s="250" t="str">
        <f>Μέτρα!B14</f>
        <v>Υψηλής ποιότητας συνδέσεις υπεραστικών δημοσιών συγκοινωνιών</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row>
    <row r="74" spans="2:35" ht="20.100000000000001" customHeight="1" x14ac:dyDescent="0.35">
      <c r="B74" s="250" t="str">
        <f>Μέτρα!B53</f>
        <v>Συστήματα διαμοιρασμού διαδρομών και μεταφορών με μίσθωση (ηλεκτρικών) οχημάτων</v>
      </c>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row>
    <row r="75" spans="2:35" ht="20.100000000000001" customHeight="1" x14ac:dyDescent="0.35">
      <c r="B75" s="250" t="str">
        <f>Μέτρα!B52</f>
        <v>Υποδομές φόρτισης ηλεκτρικών οχημάτων</v>
      </c>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row>
    <row r="76" spans="2:35" ht="20.100000000000001" customHeight="1" x14ac:dyDescent="0.35">
      <c r="B76" s="250" t="str">
        <f>Μέτρα!B69</f>
        <v>Οικολογική οδήγηση</v>
      </c>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row>
    <row r="77" spans="2:35" ht="20.100000000000001" customHeight="1" x14ac:dyDescent="0.35">
      <c r="B77" s="250" t="str">
        <f>Μέτρα!B76</f>
        <v xml:space="preserve">Εξηλεκτρισμός εμπορευματικών μεταφορών </v>
      </c>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row>
    <row r="78" spans="2:35" ht="15" customHeight="1" thickBot="1" x14ac:dyDescent="0.4">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row>
    <row r="79" spans="2:35" ht="30" customHeight="1" thickBot="1" x14ac:dyDescent="0.4">
      <c r="B79" s="184" t="s">
        <v>381</v>
      </c>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6"/>
    </row>
    <row r="80" spans="2:35" ht="25.35" customHeight="1" x14ac:dyDescent="0.35">
      <c r="B80" s="218" t="s">
        <v>432</v>
      </c>
      <c r="C80" s="218"/>
      <c r="D80" s="218"/>
      <c r="E80" s="218"/>
      <c r="F80" s="218"/>
      <c r="G80" s="218"/>
      <c r="H80" s="218"/>
      <c r="I80" s="218"/>
      <c r="J80" s="218"/>
      <c r="K80" s="218"/>
      <c r="L80" s="218"/>
      <c r="M80" s="218"/>
      <c r="N80" s="218"/>
      <c r="O80" s="218"/>
      <c r="P80" s="218"/>
      <c r="Q80" s="218"/>
      <c r="R80" s="218"/>
      <c r="S80" s="218"/>
      <c r="T80" s="218"/>
      <c r="U80" s="218"/>
      <c r="V80" s="218"/>
      <c r="W80" s="218"/>
      <c r="X80" s="201" t="str">
        <f>Σύνοψη_Μέτρων!M50</f>
        <v>Χαμηλό έως Μέτριο</v>
      </c>
      <c r="Y80" s="201"/>
      <c r="Z80" s="201"/>
      <c r="AA80" s="201"/>
      <c r="AB80" s="21"/>
      <c r="AC80" s="21"/>
      <c r="AD80" s="21"/>
      <c r="AE80" s="21"/>
      <c r="AF80" s="21"/>
      <c r="AG80" s="21"/>
      <c r="AH80" s="21"/>
      <c r="AI80" s="21"/>
    </row>
    <row r="81" spans="2:27" ht="75" customHeight="1" x14ac:dyDescent="0.35">
      <c r="B81" s="188" t="s">
        <v>1289</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row>
    <row r="82" spans="2:27" ht="20.100000000000001" customHeight="1" x14ac:dyDescent="0.35">
      <c r="B82" s="188" t="s">
        <v>1290</v>
      </c>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row>
    <row r="83" spans="2:27" ht="20.100000000000001" customHeight="1" x14ac:dyDescent="0.35">
      <c r="B83" s="188" t="s">
        <v>1291</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row>
    <row r="84" spans="2:27" ht="20.100000000000001" customHeight="1" x14ac:dyDescent="0.35">
      <c r="B84" s="188" t="s">
        <v>1292</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row>
    <row r="85" spans="2:27" ht="20.100000000000001" customHeight="1" x14ac:dyDescent="0.35">
      <c r="B85" s="188" t="s">
        <v>1293</v>
      </c>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row>
    <row r="86" spans="2:27" ht="20.100000000000001" customHeight="1" x14ac:dyDescent="0.35">
      <c r="B86" s="188" t="s">
        <v>1294</v>
      </c>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row>
    <row r="87" spans="2:27" ht="20.100000000000001" customHeight="1" x14ac:dyDescent="0.35">
      <c r="B87" s="188" t="s">
        <v>1295</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row>
    <row r="88" spans="2:27" ht="20.100000000000001" customHeight="1" x14ac:dyDescent="0.35">
      <c r="B88" s="188" t="s">
        <v>1296</v>
      </c>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row>
    <row r="89" spans="2:27" ht="20.100000000000001" customHeight="1" x14ac:dyDescent="0.35">
      <c r="B89" s="188" t="s">
        <v>1297</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row>
    <row r="90" spans="2:27" ht="20.100000000000001" customHeight="1" x14ac:dyDescent="0.35">
      <c r="B90" s="188" t="s">
        <v>1298</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row>
    <row r="91" spans="2:27" ht="20.100000000000001" customHeight="1" x14ac:dyDescent="0.35">
      <c r="B91" s="188" t="s">
        <v>1299</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20.100000000000001" customHeight="1" x14ac:dyDescent="0.35">
      <c r="B92" s="188" t="s">
        <v>1300</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row>
    <row r="93" spans="2:27" ht="20.100000000000001" customHeight="1" x14ac:dyDescent="0.35">
      <c r="B93" s="188" t="s">
        <v>1301</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row>
    <row r="94" spans="2:27" ht="20.100000000000001" customHeight="1" x14ac:dyDescent="0.35">
      <c r="B94" s="188" t="s">
        <v>1302</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row>
    <row r="95" spans="2:27" ht="20.100000000000001" customHeight="1" x14ac:dyDescent="0.35">
      <c r="B95" s="188" t="s">
        <v>1303</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row>
    <row r="96" spans="2:27" ht="20.100000000000001" customHeight="1" x14ac:dyDescent="0.35">
      <c r="B96" s="188" t="s">
        <v>1304</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row>
    <row r="97" spans="2:27" ht="20.100000000000001" customHeight="1" x14ac:dyDescent="0.35">
      <c r="B97" s="188" t="s">
        <v>1305</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row>
    <row r="98" spans="2:27" ht="20.100000000000001" customHeight="1" x14ac:dyDescent="0.35">
      <c r="B98" s="188" t="s">
        <v>1306</v>
      </c>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row>
    <row r="99" spans="2:27" ht="20.100000000000001" customHeight="1" x14ac:dyDescent="0.35">
      <c r="B99" s="188" t="s">
        <v>1307</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row>
    <row r="100" spans="2:27" ht="20.100000000000001" customHeight="1" x14ac:dyDescent="0.35">
      <c r="B100" s="188" t="s">
        <v>1308</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row>
    <row r="101" spans="2:27" ht="20.100000000000001" customHeight="1" x14ac:dyDescent="0.35">
      <c r="B101" s="188" t="s">
        <v>1309</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row>
    <row r="102" spans="2:27" ht="20.100000000000001" customHeight="1" x14ac:dyDescent="0.35">
      <c r="B102" s="188" t="s">
        <v>1310</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row>
    <row r="103" spans="2:27" ht="20.100000000000001" customHeight="1" x14ac:dyDescent="0.35">
      <c r="B103" s="188" t="s">
        <v>1311</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row>
    <row r="104" spans="2:27" ht="20.100000000000001" customHeight="1" x14ac:dyDescent="0.35">
      <c r="B104" s="188" t="s">
        <v>1312</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row>
    <row r="105" spans="2:27" ht="20.100000000000001" customHeight="1" x14ac:dyDescent="0.35">
      <c r="B105" s="188" t="s">
        <v>1313</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row>
    <row r="106" spans="2:27" ht="20.100000000000001" customHeight="1" x14ac:dyDescent="0.35">
      <c r="B106" s="188" t="s">
        <v>1314</v>
      </c>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row>
    <row r="107" spans="2:27" ht="20.100000000000001" customHeight="1" x14ac:dyDescent="0.35">
      <c r="B107" s="188" t="s">
        <v>1315</v>
      </c>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row>
    <row r="108" spans="2:27" ht="20.100000000000001" customHeight="1" x14ac:dyDescent="0.35">
      <c r="B108" s="188" t="s">
        <v>1316</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row>
    <row r="109" spans="2:27" ht="20.100000000000001" customHeight="1" x14ac:dyDescent="0.35">
      <c r="B109" s="188" t="s">
        <v>1317</v>
      </c>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row>
    <row r="110" spans="2:27" ht="15" customHeight="1" thickBot="1" x14ac:dyDescent="0.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2:27" ht="25.35" customHeight="1" x14ac:dyDescent="0.35">
      <c r="B111" s="214" t="s">
        <v>625</v>
      </c>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01" t="str">
        <f>Σύνοψη_Μέτρων!N50</f>
        <v>Χαμηλό έως Μέτριο</v>
      </c>
      <c r="Y111" s="201"/>
      <c r="Z111" s="201"/>
      <c r="AA111" s="201"/>
    </row>
    <row r="112" spans="2:27" ht="45" customHeight="1" x14ac:dyDescent="0.35">
      <c r="B112" s="188" t="s">
        <v>1318</v>
      </c>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row>
    <row r="113" spans="2:27" ht="15" customHeight="1" thickBot="1" x14ac:dyDescent="0.4">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25.35" customHeight="1" x14ac:dyDescent="0.35">
      <c r="B114" s="214" t="s">
        <v>438</v>
      </c>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01" t="str">
        <f>Σύνοψη_Μέτρων!O50</f>
        <v>Μέτριο</v>
      </c>
      <c r="Y114" s="201"/>
      <c r="Z114" s="201"/>
      <c r="AA114" s="201"/>
    </row>
    <row r="115" spans="2:27" ht="30" customHeight="1" x14ac:dyDescent="0.35">
      <c r="B115" s="188" t="s">
        <v>1319</v>
      </c>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row>
    <row r="116" spans="2:27" ht="60" customHeight="1" x14ac:dyDescent="0.35">
      <c r="B116" s="270" t="s">
        <v>1320</v>
      </c>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row>
    <row r="117" spans="2:27" ht="30" customHeight="1" x14ac:dyDescent="0.35">
      <c r="B117" s="188" t="s">
        <v>1321</v>
      </c>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row>
    <row r="118" spans="2:27" ht="15" customHeight="1" x14ac:dyDescent="0.35">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30" customHeight="1" x14ac:dyDescent="0.35">
      <c r="B119" s="221" t="s">
        <v>441</v>
      </c>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row>
    <row r="120" spans="2:27" ht="30" customHeight="1" x14ac:dyDescent="0.35">
      <c r="B120" s="188" t="s">
        <v>1322</v>
      </c>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row>
    <row r="121" spans="2:27" ht="20.100000000000001" customHeight="1" x14ac:dyDescent="0.35">
      <c r="B121" s="188" t="s">
        <v>1323</v>
      </c>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row>
    <row r="122" spans="2:27" ht="20.100000000000001" customHeight="1" x14ac:dyDescent="0.35">
      <c r="B122" s="188" t="s">
        <v>1324</v>
      </c>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row>
    <row r="123" spans="2:27" ht="20.100000000000001" customHeight="1" x14ac:dyDescent="0.35">
      <c r="B123" s="188" t="s">
        <v>1325</v>
      </c>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row>
    <row r="124" spans="2:27" ht="20.100000000000001" customHeight="1" x14ac:dyDescent="0.35">
      <c r="B124" s="188" t="s">
        <v>1326</v>
      </c>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row>
    <row r="125" spans="2:27" ht="20.100000000000001" customHeight="1" x14ac:dyDescent="0.35">
      <c r="B125" s="188" t="s">
        <v>1327</v>
      </c>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row>
    <row r="126" spans="2:27" ht="20.100000000000001" customHeight="1" x14ac:dyDescent="0.35">
      <c r="B126" s="188" t="s">
        <v>1328</v>
      </c>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row>
    <row r="127" spans="2:27" ht="20.100000000000001" customHeight="1" x14ac:dyDescent="0.35">
      <c r="B127" s="188" t="s">
        <v>1329</v>
      </c>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row>
    <row r="128" spans="2:27" ht="20.100000000000001" customHeight="1" x14ac:dyDescent="0.35">
      <c r="B128" s="188" t="s">
        <v>1330</v>
      </c>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row>
    <row r="129" spans="2:27" ht="20.100000000000001" customHeight="1" x14ac:dyDescent="0.35">
      <c r="B129" s="188" t="s">
        <v>1331</v>
      </c>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row>
    <row r="130" spans="2:27" ht="20.100000000000001" customHeight="1" x14ac:dyDescent="0.35">
      <c r="B130" s="188" t="s">
        <v>1332</v>
      </c>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row>
    <row r="131" spans="2:27" ht="20.100000000000001" customHeight="1" x14ac:dyDescent="0.35">
      <c r="B131" s="188" t="s">
        <v>1333</v>
      </c>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row>
    <row r="132" spans="2:27" ht="20.100000000000001" customHeight="1" x14ac:dyDescent="0.35">
      <c r="B132" s="188" t="s">
        <v>1334</v>
      </c>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row>
    <row r="133" spans="2:27" ht="20.100000000000001" customHeight="1" x14ac:dyDescent="0.35">
      <c r="B133" s="188" t="s">
        <v>1335</v>
      </c>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row>
    <row r="134" spans="2:27" ht="20.100000000000001" customHeight="1" x14ac:dyDescent="0.35">
      <c r="B134" s="188" t="s">
        <v>1336</v>
      </c>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row>
    <row r="135" spans="2:27" ht="20.100000000000001" customHeight="1" x14ac:dyDescent="0.35">
      <c r="B135" s="188" t="s">
        <v>1337</v>
      </c>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row>
    <row r="136" spans="2:27" ht="20.100000000000001" customHeight="1" x14ac:dyDescent="0.35">
      <c r="B136" s="188" t="s">
        <v>1338</v>
      </c>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row>
    <row r="137" spans="2:27" ht="20.100000000000001" customHeight="1" x14ac:dyDescent="0.35">
      <c r="B137" s="188" t="s">
        <v>1339</v>
      </c>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row>
    <row r="138" spans="2:27" ht="20.100000000000001" customHeight="1" x14ac:dyDescent="0.35">
      <c r="B138" s="188" t="s">
        <v>1340</v>
      </c>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row>
    <row r="139" spans="2:27" ht="20.100000000000001" customHeight="1" x14ac:dyDescent="0.35">
      <c r="B139" s="188" t="s">
        <v>1341</v>
      </c>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row>
    <row r="140" spans="2:27" ht="20.100000000000001" customHeight="1" x14ac:dyDescent="0.35">
      <c r="B140" s="188" t="s">
        <v>1342</v>
      </c>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5">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5">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2:27" x14ac:dyDescent="0.35">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2:27" x14ac:dyDescent="0.35">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2:27" x14ac:dyDescent="0.35">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2:27" x14ac:dyDescent="0.35">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2:27" x14ac:dyDescent="0.35">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2:27" x14ac:dyDescent="0.35">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2:27" x14ac:dyDescent="0.35">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spans="2:27" x14ac:dyDescent="0.35">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spans="2:27" x14ac:dyDescent="0.35">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spans="2:27" x14ac:dyDescent="0.35">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spans="2:27" x14ac:dyDescent="0.35">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spans="2:27" x14ac:dyDescent="0.35">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spans="2:27" x14ac:dyDescent="0.35">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spans="2:27" x14ac:dyDescent="0.35">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spans="2:27" x14ac:dyDescent="0.35">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spans="2:27" x14ac:dyDescent="0.35">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spans="2:27" x14ac:dyDescent="0.35">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spans="2:27" x14ac:dyDescent="0.35">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spans="2:27" x14ac:dyDescent="0.35">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spans="2:27" x14ac:dyDescent="0.35">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spans="2:27" x14ac:dyDescent="0.35">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spans="2:27" x14ac:dyDescent="0.35">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sheetData>
  <sheetProtection algorithmName="SHA-512" hashValue="hlkyhVgZxO3H35q3OQk+JhQrvys4yRzhbLhXpoB3yJ4mXinahBa6966NN6gSR9wXRHe4ibZfE1+dyJ97pDiOlw==" saltValue="7bRUeEI7lzHkyXvxkomWJA==" spinCount="100000" sheet="1" objects="1" scenarios="1"/>
  <dataConsolidate/>
  <mergeCells count="180">
    <mergeCell ref="B85:AA85"/>
    <mergeCell ref="B86:AA86"/>
    <mergeCell ref="B87:AA87"/>
    <mergeCell ref="B82:AA82"/>
    <mergeCell ref="B83:AA83"/>
    <mergeCell ref="B84:AA84"/>
    <mergeCell ref="B117:AA117"/>
    <mergeCell ref="B97:AA97"/>
    <mergeCell ref="B98:AA98"/>
    <mergeCell ref="B88:AA88"/>
    <mergeCell ref="B89:AA89"/>
    <mergeCell ref="B90:AA90"/>
    <mergeCell ref="B91:AA91"/>
    <mergeCell ref="B92:AA92"/>
    <mergeCell ref="B114:W114"/>
    <mergeCell ref="X114:AA114"/>
    <mergeCell ref="B100:AA100"/>
    <mergeCell ref="B103:AA103"/>
    <mergeCell ref="B104:AA104"/>
    <mergeCell ref="B111:W111"/>
    <mergeCell ref="X111:AA111"/>
    <mergeCell ref="B93:AA93"/>
    <mergeCell ref="B115:AA115"/>
    <mergeCell ref="B116:AA116"/>
    <mergeCell ref="B120:AA120"/>
    <mergeCell ref="B122:AA122"/>
    <mergeCell ref="B121:AA121"/>
    <mergeCell ref="B119:AA119"/>
    <mergeCell ref="B50:AA50"/>
    <mergeCell ref="B72:AA72"/>
    <mergeCell ref="B73:AA73"/>
    <mergeCell ref="B74:AA74"/>
    <mergeCell ref="B75:AA75"/>
    <mergeCell ref="B76:AA76"/>
    <mergeCell ref="B77:AA77"/>
    <mergeCell ref="B105:AA105"/>
    <mergeCell ref="B106:AA106"/>
    <mergeCell ref="B107:AA107"/>
    <mergeCell ref="B108:AA108"/>
    <mergeCell ref="B109:AA109"/>
    <mergeCell ref="B112:AA112"/>
    <mergeCell ref="B99:AA99"/>
    <mergeCell ref="B101:AA101"/>
    <mergeCell ref="B102:AA102"/>
    <mergeCell ref="B94:AA94"/>
    <mergeCell ref="B95:AA95"/>
    <mergeCell ref="B96:AA96"/>
    <mergeCell ref="B81:AA81"/>
    <mergeCell ref="B139:AA139"/>
    <mergeCell ref="B140:AA140"/>
    <mergeCell ref="B130:AA130"/>
    <mergeCell ref="B131:AA131"/>
    <mergeCell ref="B132:AA132"/>
    <mergeCell ref="B133:AA133"/>
    <mergeCell ref="B134:AA134"/>
    <mergeCell ref="B135:AA135"/>
    <mergeCell ref="B123:AA123"/>
    <mergeCell ref="B124:AA124"/>
    <mergeCell ref="B125:AA125"/>
    <mergeCell ref="B126:AA126"/>
    <mergeCell ref="B127:AA127"/>
    <mergeCell ref="B129:AA129"/>
    <mergeCell ref="B128:AA128"/>
    <mergeCell ref="B138:AA138"/>
    <mergeCell ref="B136:AA136"/>
    <mergeCell ref="B137:AA137"/>
    <mergeCell ref="B29:AA29"/>
    <mergeCell ref="B30:AA30"/>
    <mergeCell ref="B31:AA31"/>
    <mergeCell ref="B32:AA32"/>
    <mergeCell ref="B79:AA79"/>
    <mergeCell ref="B54:AA54"/>
    <mergeCell ref="B55:AA55"/>
    <mergeCell ref="B56:AA56"/>
    <mergeCell ref="B59:AA59"/>
    <mergeCell ref="B60:AA60"/>
    <mergeCell ref="B61:AA61"/>
    <mergeCell ref="B46:AA46"/>
    <mergeCell ref="B68:AA68"/>
    <mergeCell ref="B69:AA69"/>
    <mergeCell ref="B62:AA62"/>
    <mergeCell ref="B45:AA45"/>
    <mergeCell ref="B52:AA52"/>
    <mergeCell ref="B58:AA58"/>
    <mergeCell ref="B71:AA71"/>
    <mergeCell ref="B47:AA47"/>
    <mergeCell ref="B48:AA48"/>
    <mergeCell ref="B49:AA49"/>
    <mergeCell ref="B53:AA53"/>
    <mergeCell ref="F37:AA37"/>
    <mergeCell ref="B24:G24"/>
    <mergeCell ref="H24:AA24"/>
    <mergeCell ref="B25:G25"/>
    <mergeCell ref="H25:AA25"/>
    <mergeCell ref="B27:AA27"/>
    <mergeCell ref="B28:AA28"/>
    <mergeCell ref="B21:G21"/>
    <mergeCell ref="H21:AA21"/>
    <mergeCell ref="B22:G22"/>
    <mergeCell ref="H22:AA22"/>
    <mergeCell ref="B23:G23"/>
    <mergeCell ref="H23:AA23"/>
    <mergeCell ref="B63:AA63"/>
    <mergeCell ref="B64:AA64"/>
    <mergeCell ref="B65:AA65"/>
    <mergeCell ref="B66:AA66"/>
    <mergeCell ref="B67:AA67"/>
    <mergeCell ref="B80:W80"/>
    <mergeCell ref="X80:AA80"/>
    <mergeCell ref="B20:G20"/>
    <mergeCell ref="H20:AA20"/>
    <mergeCell ref="F41:AA41"/>
    <mergeCell ref="F42:AA42"/>
    <mergeCell ref="F43:AA43"/>
    <mergeCell ref="F33:AA33"/>
    <mergeCell ref="F40:AA40"/>
    <mergeCell ref="D41:E43"/>
    <mergeCell ref="B40:C43"/>
    <mergeCell ref="D34:E39"/>
    <mergeCell ref="B33:C39"/>
    <mergeCell ref="D33:E33"/>
    <mergeCell ref="D40:E40"/>
    <mergeCell ref="F34:AA34"/>
    <mergeCell ref="F35:AA35"/>
    <mergeCell ref="F36:AA36"/>
    <mergeCell ref="F38:AA38"/>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D13:G13"/>
    <mergeCell ref="J13:M13"/>
    <mergeCell ref="N13:O13"/>
    <mergeCell ref="P13:S13"/>
    <mergeCell ref="L10:M10"/>
    <mergeCell ref="N10:O10"/>
    <mergeCell ref="P10:Q10"/>
    <mergeCell ref="R10:S10"/>
    <mergeCell ref="T10:U10"/>
    <mergeCell ref="V10:W10"/>
    <mergeCell ref="X10:Y10"/>
    <mergeCell ref="Z10:AA10"/>
    <mergeCell ref="X11:Y11"/>
    <mergeCell ref="Z11:AA11"/>
    <mergeCell ref="F39:AA39"/>
    <mergeCell ref="B4:N4"/>
    <mergeCell ref="O4:AA4"/>
    <mergeCell ref="B6:N6"/>
    <mergeCell ref="O6:AA6"/>
    <mergeCell ref="B7:N7"/>
    <mergeCell ref="O7:AA7"/>
    <mergeCell ref="B1:G1"/>
    <mergeCell ref="H1:M1"/>
    <mergeCell ref="N1:S1"/>
    <mergeCell ref="T1:AA1"/>
    <mergeCell ref="B3:N3"/>
    <mergeCell ref="O3:AA3"/>
    <mergeCell ref="B17:AA17"/>
    <mergeCell ref="B18:AA18"/>
    <mergeCell ref="B19:G19"/>
    <mergeCell ref="H19:AA19"/>
    <mergeCell ref="B9:S9"/>
    <mergeCell ref="T9:AA9"/>
    <mergeCell ref="B10:C10"/>
    <mergeCell ref="D10:E10"/>
    <mergeCell ref="F10:G10"/>
    <mergeCell ref="H10:I10"/>
    <mergeCell ref="J10:K10"/>
  </mergeCells>
  <conditionalFormatting sqref="B10:AA11">
    <cfRule type="expression" dxfId="215" priority="16" stopIfTrue="1">
      <formula>B$11=" "</formula>
    </cfRule>
    <cfRule type="expression" dxfId="214" priority="17">
      <formula>B$11="Partial"</formula>
    </cfRule>
    <cfRule type="expression" dxfId="213" priority="18">
      <formula>B$11="Strong"</formula>
    </cfRule>
  </conditionalFormatting>
  <conditionalFormatting sqref="X80">
    <cfRule type="expression" dxfId="212" priority="11" stopIfTrue="1">
      <formula>X80="Υψηλό"</formula>
    </cfRule>
    <cfRule type="expression" dxfId="211" priority="12">
      <formula>X80="Μέτριο έως Υψηλό"</formula>
    </cfRule>
    <cfRule type="expression" dxfId="210" priority="13">
      <formula>X80="Μέτριο"</formula>
    </cfRule>
    <cfRule type="expression" dxfId="209" priority="14">
      <formula>X80="Χαμηλό έως Μέτριο"</formula>
    </cfRule>
    <cfRule type="expression" dxfId="208" priority="15" stopIfTrue="1">
      <formula>X80="Χαμηλό"</formula>
    </cfRule>
  </conditionalFormatting>
  <conditionalFormatting sqref="X111">
    <cfRule type="expression" dxfId="207" priority="6" stopIfTrue="1">
      <formula>X111="Υψηλό"</formula>
    </cfRule>
    <cfRule type="expression" dxfId="206" priority="7">
      <formula>X111="Μέτριο έως Υψηλό"</formula>
    </cfRule>
    <cfRule type="expression" dxfId="205" priority="8">
      <formula>X111="Μέτριο"</formula>
    </cfRule>
    <cfRule type="expression" dxfId="204" priority="9">
      <formula>X111="Χαμηλό έως Μέτριο"</formula>
    </cfRule>
    <cfRule type="expression" dxfId="203" priority="10" stopIfTrue="1">
      <formula>X111="Χαμηλό"</formula>
    </cfRule>
  </conditionalFormatting>
  <conditionalFormatting sqref="X114">
    <cfRule type="expression" dxfId="202" priority="1" stopIfTrue="1">
      <formula>X114="Υψηλό"</formula>
    </cfRule>
    <cfRule type="expression" dxfId="201" priority="2">
      <formula>X114="Μέτριο έως Υψηλό"</formula>
    </cfRule>
    <cfRule type="expression" dxfId="200" priority="3">
      <formula>X114="Μέτριο"</formula>
    </cfRule>
    <cfRule type="expression" dxfId="199" priority="4">
      <formula>X114="Χαμηλό έως Μέτριο"</formula>
    </cfRule>
    <cfRule type="expression" dxfId="198" priority="5" stopIfTrue="1">
      <formula>X114="Χαμηλό"</formula>
    </cfRule>
  </conditionalFormatting>
  <conditionalFormatting sqref="AB80:AI80">
    <cfRule type="colorScale" priority="37">
      <colorScale>
        <cfvo type="min"/>
        <cfvo type="percentile" val="50"/>
        <cfvo type="max"/>
        <color rgb="FFF8696B"/>
        <color rgb="FFFFEB84"/>
        <color rgb="FF63BE7B"/>
      </colorScale>
    </cfRule>
  </conditionalFormatting>
  <hyperlinks>
    <hyperlink ref="B72:AA72" location="ΥΔΛ!A1" display="ΥΔΛ!A1" xr:uid="{AD14D105-A64C-3F41-9360-E99E219A2916}"/>
    <hyperlink ref="B73:AA73" location="ΣΥΔ!A1" display="ΣΥΔ!A1" xr:uid="{9C8514B5-5A0F-CB4C-BCBF-6246CFB6CB72}"/>
    <hyperlink ref="B74:AA74" location="ΣΔΜ!A1" display="ΣΔΜ!A1" xr:uid="{84D12B8D-3200-5D40-AC5D-0A77A4EF99A6}"/>
    <hyperlink ref="B75:AA75" location="ΥΦΗ!A1" display="ΥΦΗ!A1" xr:uid="{82A28EAB-0380-B847-8255-E1D973861FF1}"/>
    <hyperlink ref="B76:AA76" location="ΟΚΟ!A1" display="ΟΚΟ!A1" xr:uid="{C7B00254-FD70-6E41-AAC8-0098FE3929F8}"/>
    <hyperlink ref="B77:AA77" location="ΕΕΜ!A1" display="ΕΕΜ!A1" xr:uid="{CB54A860-E1E4-2A4D-97C4-ABD274816D8C}"/>
    <hyperlink ref="H15" location="Measure_Template!B10" display="Summary" xr:uid="{571B70B1-BF70-B045-8954-479764D8508D}"/>
    <hyperlink ref="H15:N15" location="ΠΔΣ!B17" display="Οδηγός αναγνώστη" xr:uid="{D1CCC179-D92F-E745-8A36-79E84C201DD7}"/>
    <hyperlink ref="O15" location="Measure_Template!B10" display="Summary" xr:uid="{1663DCD5-BE2C-BA43-AFF5-0BFBB7D52EA1}"/>
    <hyperlink ref="O15:U15" location="ΠΔΣ!B27" display="Συνοπτικά στοιχεία" xr:uid="{50F9DE46-67F3-1B4F-A7DA-B1B0E435AD30}"/>
    <hyperlink ref="V15:AA15" location="ΠΔΣ!B79" display="Αξιολόγηση μέτρου" xr:uid="{BEBECC05-3620-9343-A79F-C93C309C1BFC}"/>
    <hyperlink ref="N1" location="Overview_Measures!A1" display="Go back to Overview" xr:uid="{1E4E35A8-1F71-574C-9DF5-53BD8AC2DCC1}"/>
    <hyperlink ref="B1" location="Instructions!A1" display="Go back to Instructions" xr:uid="{54E52553-F29F-B34A-8999-38F171019A90}"/>
    <hyperlink ref="H1" location="Measures!A1" display="Go back to Measures List" xr:uid="{D69C2831-2D87-D44B-9627-C14393EE3C53}"/>
    <hyperlink ref="T1" location="Filter_multiple_criteria!A1" display="Go back to Multiple Criteria Filter" xr:uid="{7B0A2862-B66A-2E47-BF42-0959466B9DE2}"/>
    <hyperlink ref="B1:G1" location="Αρχική_Σελίδα!A1" display="Επιστροφή στην Αρχική σελίδα" xr:uid="{6B7AEEB3-8E96-A742-9C57-0E73FCF5AF22}"/>
    <hyperlink ref="T1:AA1" location="Φίλτρο_Επιλογής_Μέτρων!A1" display="Μετάβαση στο Φίλτρο Επιλογής Μέτρων" xr:uid="{59E8DCB8-D30D-104F-9480-8B401A885688}"/>
    <hyperlink ref="H1:M1" location="Μέτρα!A1" display="Μετάβαση στα Μέτρα" xr:uid="{173DF8BB-E5ED-F84D-8DF6-D6DA113A03EC}"/>
    <hyperlink ref="N1:S1" location="Σύνοψη_Μέτρων!A1" display="Μετάβαση στην Σύνοψη Μέτρων" xr:uid="{48895A59-61C3-D54C-88CF-584BBB6BD4A1}"/>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FC089-BFDD-CD48-9DD8-319B45E3229C}">
  <sheetPr codeName="Sheet21">
    <tabColor rgb="FF7030A0"/>
  </sheetPr>
  <dimension ref="A1:AJ132"/>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6"/>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Σύνοψη_Μέτρων!B52</f>
        <v>Υποδομές φόρτισης ηλεκτρικών οχημάτων</v>
      </c>
      <c r="C4" s="177"/>
      <c r="D4" s="177"/>
      <c r="E4" s="177"/>
      <c r="F4" s="177"/>
      <c r="G4" s="177"/>
      <c r="H4" s="177"/>
      <c r="I4" s="177"/>
      <c r="J4" s="177"/>
      <c r="K4" s="177"/>
      <c r="L4" s="177"/>
      <c r="M4" s="177"/>
      <c r="N4" s="177"/>
      <c r="O4" s="178" t="str">
        <f>Σύνοψη_Μέτρων!K52</f>
        <v>Ρυθμιστικές διατάξεις</v>
      </c>
      <c r="P4" s="179"/>
      <c r="Q4" s="179"/>
      <c r="R4" s="179"/>
      <c r="S4" s="179"/>
      <c r="T4" s="179"/>
      <c r="U4" s="179"/>
      <c r="V4" s="179"/>
      <c r="W4" s="179"/>
      <c r="X4" s="179"/>
      <c r="Y4" s="179"/>
      <c r="Z4" s="179"/>
      <c r="AA4" s="180"/>
      <c r="AB4" s="12"/>
      <c r="AC4" s="12"/>
      <c r="AD4" s="12"/>
      <c r="AE4" s="12"/>
      <c r="AF4" s="12"/>
      <c r="AG4" s="12"/>
      <c r="AH4" s="12"/>
      <c r="AI4" s="12"/>
      <c r="AJ4" s="12"/>
    </row>
    <row r="5" spans="1:36" ht="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Σύνοψη_Μέτρων!L52</f>
        <v>Επιβατικές + Εμπορευματικές μεταφορές</v>
      </c>
      <c r="C7" s="208"/>
      <c r="D7" s="208"/>
      <c r="E7" s="208"/>
      <c r="F7" s="208"/>
      <c r="G7" s="208"/>
      <c r="H7" s="208"/>
      <c r="I7" s="208"/>
      <c r="J7" s="208"/>
      <c r="K7" s="208"/>
      <c r="L7" s="208"/>
      <c r="M7" s="208"/>
      <c r="N7" s="209"/>
      <c r="O7" s="181" t="s">
        <v>1085</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Σύνοψη_Μέτρων!P52</f>
        <v xml:space="preserve"> </v>
      </c>
      <c r="C11" s="183"/>
      <c r="D11" s="182" t="str">
        <f>Σύνοψη_Μέτρων!Q52</f>
        <v xml:space="preserve"> </v>
      </c>
      <c r="E11" s="183"/>
      <c r="F11" s="182" t="str">
        <f>Σύνοψη_Μέτρων!R52</f>
        <v xml:space="preserve"> </v>
      </c>
      <c r="G11" s="183"/>
      <c r="H11" s="182" t="str">
        <f>Σύνοψη_Μέτρων!S52</f>
        <v xml:space="preserve"> </v>
      </c>
      <c r="I11" s="183"/>
      <c r="J11" s="182" t="str">
        <f>Σύνοψη_Μέτρων!T52</f>
        <v xml:space="preserve"> </v>
      </c>
      <c r="K11" s="183"/>
      <c r="L11" s="182" t="str">
        <f>Σύνοψη_Μέτρων!U52</f>
        <v xml:space="preserve"> </v>
      </c>
      <c r="M11" s="183"/>
      <c r="N11" s="182" t="str">
        <f>Σύνοψη_Μέτρων!V52</f>
        <v>Ισχυρή</v>
      </c>
      <c r="O11" s="183"/>
      <c r="P11" s="182" t="str">
        <f>Σύνοψη_Μέτρων!W52</f>
        <v xml:space="preserve"> </v>
      </c>
      <c r="Q11" s="183"/>
      <c r="R11" s="182" t="str">
        <f>Σύνοψη_Μέτρων!X52</f>
        <v xml:space="preserve"> </v>
      </c>
      <c r="S11" s="183"/>
      <c r="T11" s="182" t="str">
        <f>Σύνοψη_Μέτρων!Y52</f>
        <v xml:space="preserve"> </v>
      </c>
      <c r="U11" s="183"/>
      <c r="V11" s="182" t="str">
        <f>Σύνοψη_Μέτρων!Z52</f>
        <v>Μερική</v>
      </c>
      <c r="W11" s="183"/>
      <c r="X11" s="182" t="str">
        <f>Σύνοψη_Μέτρων!AA52</f>
        <v xml:space="preserve"> </v>
      </c>
      <c r="Y11" s="183"/>
      <c r="Z11" s="182" t="str">
        <f>Σύνοψη_Μέτρων!AB52</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31"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31"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31"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31" ht="20.100000000000001" customHeight="1" x14ac:dyDescent="0.35">
      <c r="B20" s="188" t="s">
        <v>166</v>
      </c>
      <c r="C20" s="188"/>
      <c r="D20" s="188"/>
      <c r="E20" s="188"/>
      <c r="F20" s="188"/>
      <c r="G20" s="188"/>
      <c r="H20" s="188" t="s">
        <v>1343</v>
      </c>
      <c r="I20" s="188"/>
      <c r="J20" s="188"/>
      <c r="K20" s="188"/>
      <c r="L20" s="188"/>
      <c r="M20" s="188"/>
      <c r="N20" s="188"/>
      <c r="O20" s="188"/>
      <c r="P20" s="188"/>
      <c r="Q20" s="188"/>
      <c r="R20" s="188"/>
      <c r="S20" s="188"/>
      <c r="T20" s="188"/>
      <c r="U20" s="188"/>
      <c r="V20" s="188"/>
      <c r="W20" s="188"/>
      <c r="X20" s="188"/>
      <c r="Y20" s="188"/>
      <c r="Z20" s="188"/>
      <c r="AA20" s="188"/>
    </row>
    <row r="21" spans="2:31" ht="20.100000000000001" customHeight="1" x14ac:dyDescent="0.35">
      <c r="B21" s="188" t="s">
        <v>167</v>
      </c>
      <c r="C21" s="188"/>
      <c r="D21" s="188"/>
      <c r="E21" s="188"/>
      <c r="F21" s="188"/>
      <c r="G21" s="188"/>
      <c r="H21" s="188" t="s">
        <v>1343</v>
      </c>
      <c r="I21" s="188"/>
      <c r="J21" s="188"/>
      <c r="K21" s="188"/>
      <c r="L21" s="188"/>
      <c r="M21" s="188"/>
      <c r="N21" s="188"/>
      <c r="O21" s="188"/>
      <c r="P21" s="188"/>
      <c r="Q21" s="188"/>
      <c r="R21" s="188"/>
      <c r="S21" s="188"/>
      <c r="T21" s="188"/>
      <c r="U21" s="188"/>
      <c r="V21" s="188"/>
      <c r="W21" s="188"/>
      <c r="X21" s="188"/>
      <c r="Y21" s="188"/>
      <c r="Z21" s="188"/>
      <c r="AA21" s="188"/>
    </row>
    <row r="22" spans="2:31" ht="20.100000000000001" customHeight="1" x14ac:dyDescent="0.35">
      <c r="B22" s="188" t="s">
        <v>168</v>
      </c>
      <c r="C22" s="188"/>
      <c r="D22" s="188"/>
      <c r="E22" s="188"/>
      <c r="F22" s="188"/>
      <c r="G22" s="188"/>
      <c r="H22" s="188" t="s">
        <v>1343</v>
      </c>
      <c r="I22" s="188"/>
      <c r="J22" s="188"/>
      <c r="K22" s="188"/>
      <c r="L22" s="188"/>
      <c r="M22" s="188"/>
      <c r="N22" s="188"/>
      <c r="O22" s="188"/>
      <c r="P22" s="188"/>
      <c r="Q22" s="188"/>
      <c r="R22" s="188"/>
      <c r="S22" s="188"/>
      <c r="T22" s="188"/>
      <c r="U22" s="188"/>
      <c r="V22" s="188"/>
      <c r="W22" s="188"/>
      <c r="X22" s="188"/>
      <c r="Y22" s="188"/>
      <c r="Z22" s="188"/>
      <c r="AA22" s="188"/>
    </row>
    <row r="23" spans="2:31" ht="20.100000000000001" customHeight="1" x14ac:dyDescent="0.35">
      <c r="B23" s="188" t="s">
        <v>169</v>
      </c>
      <c r="C23" s="188"/>
      <c r="D23" s="188"/>
      <c r="E23" s="188"/>
      <c r="F23" s="188"/>
      <c r="G23" s="188"/>
      <c r="H23" s="188" t="s">
        <v>1343</v>
      </c>
      <c r="I23" s="188"/>
      <c r="J23" s="188"/>
      <c r="K23" s="188"/>
      <c r="L23" s="188"/>
      <c r="M23" s="188"/>
      <c r="N23" s="188"/>
      <c r="O23" s="188"/>
      <c r="P23" s="188"/>
      <c r="Q23" s="188"/>
      <c r="R23" s="188"/>
      <c r="S23" s="188"/>
      <c r="T23" s="188"/>
      <c r="U23" s="188"/>
      <c r="V23" s="188"/>
      <c r="W23" s="188"/>
      <c r="X23" s="188"/>
      <c r="Y23" s="188"/>
      <c r="Z23" s="188"/>
      <c r="AA23" s="188"/>
    </row>
    <row r="24" spans="2:31" ht="20.100000000000001" customHeight="1" x14ac:dyDescent="0.35">
      <c r="B24" s="188" t="s">
        <v>170</v>
      </c>
      <c r="C24" s="188"/>
      <c r="D24" s="188"/>
      <c r="E24" s="188"/>
      <c r="F24" s="188"/>
      <c r="G24" s="188"/>
      <c r="H24" s="188" t="s">
        <v>364</v>
      </c>
      <c r="I24" s="188"/>
      <c r="J24" s="188"/>
      <c r="K24" s="188"/>
      <c r="L24" s="188"/>
      <c r="M24" s="188"/>
      <c r="N24" s="188"/>
      <c r="O24" s="188"/>
      <c r="P24" s="188"/>
      <c r="Q24" s="188"/>
      <c r="R24" s="188"/>
      <c r="S24" s="188"/>
      <c r="T24" s="188"/>
      <c r="U24" s="188"/>
      <c r="V24" s="188"/>
      <c r="W24" s="188"/>
      <c r="X24" s="188"/>
      <c r="Y24" s="188"/>
      <c r="Z24" s="188"/>
      <c r="AA24" s="188"/>
    </row>
    <row r="25" spans="2:31" ht="20.100000000000001" customHeight="1" x14ac:dyDescent="0.35">
      <c r="B25" s="188" t="s">
        <v>387</v>
      </c>
      <c r="C25" s="188"/>
      <c r="D25" s="188"/>
      <c r="E25" s="188"/>
      <c r="F25" s="188"/>
      <c r="G25" s="188"/>
      <c r="H25" s="188" t="s">
        <v>364</v>
      </c>
      <c r="I25" s="188"/>
      <c r="J25" s="188"/>
      <c r="K25" s="188"/>
      <c r="L25" s="188"/>
      <c r="M25" s="188"/>
      <c r="N25" s="188"/>
      <c r="O25" s="188"/>
      <c r="P25" s="188"/>
      <c r="Q25" s="188"/>
      <c r="R25" s="188"/>
      <c r="S25" s="188"/>
      <c r="T25" s="188"/>
      <c r="U25" s="188"/>
      <c r="V25" s="188"/>
      <c r="W25" s="188"/>
      <c r="X25" s="188"/>
      <c r="Y25" s="188"/>
      <c r="Z25" s="188"/>
      <c r="AA25" s="188"/>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31"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31" ht="30" customHeight="1" x14ac:dyDescent="0.35">
      <c r="B29" s="188" t="s">
        <v>1344</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row>
    <row r="30" spans="2:31" ht="30" customHeight="1" thickBot="1" x14ac:dyDescent="0.4">
      <c r="B30" s="188" t="s">
        <v>1345</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2:31" ht="30" customHeight="1" thickBot="1" x14ac:dyDescent="0.4">
      <c r="B31" s="271" t="s">
        <v>106</v>
      </c>
      <c r="C31" s="271"/>
      <c r="D31" s="260" t="s">
        <v>399</v>
      </c>
      <c r="E31" s="260"/>
      <c r="F31" s="188" t="s">
        <v>1346</v>
      </c>
      <c r="G31" s="188"/>
      <c r="H31" s="188"/>
      <c r="I31" s="188"/>
      <c r="J31" s="188"/>
      <c r="K31" s="188"/>
      <c r="L31" s="188"/>
      <c r="M31" s="188"/>
      <c r="N31" s="188"/>
      <c r="O31" s="188"/>
      <c r="P31" s="188"/>
      <c r="Q31" s="188"/>
      <c r="R31" s="188"/>
      <c r="S31" s="188"/>
      <c r="T31" s="188"/>
      <c r="U31" s="188"/>
      <c r="V31" s="188"/>
      <c r="W31" s="188"/>
      <c r="X31" s="188"/>
      <c r="Y31" s="188"/>
      <c r="Z31" s="188"/>
      <c r="AA31" s="188"/>
      <c r="AB31" s="27"/>
      <c r="AC31" s="27"/>
      <c r="AD31" s="27"/>
      <c r="AE31" s="27"/>
    </row>
    <row r="32" spans="2:31" ht="105" customHeight="1" thickBot="1" x14ac:dyDescent="0.4">
      <c r="B32" s="271"/>
      <c r="C32" s="271"/>
      <c r="D32" s="260" t="s">
        <v>396</v>
      </c>
      <c r="E32" s="260"/>
      <c r="F32" s="188" t="s">
        <v>1347</v>
      </c>
      <c r="G32" s="188"/>
      <c r="H32" s="188"/>
      <c r="I32" s="188"/>
      <c r="J32" s="188"/>
      <c r="K32" s="188"/>
      <c r="L32" s="188"/>
      <c r="M32" s="188"/>
      <c r="N32" s="188"/>
      <c r="O32" s="188"/>
      <c r="P32" s="188"/>
      <c r="Q32" s="188"/>
      <c r="R32" s="188"/>
      <c r="S32" s="188"/>
      <c r="T32" s="188"/>
      <c r="U32" s="188"/>
      <c r="V32" s="188"/>
      <c r="W32" s="188"/>
      <c r="X32" s="188"/>
      <c r="Y32" s="188"/>
      <c r="Z32" s="188"/>
      <c r="AA32" s="188"/>
      <c r="AB32" s="27"/>
      <c r="AC32" s="27"/>
      <c r="AD32" s="27"/>
      <c r="AE32" s="27"/>
    </row>
    <row r="33" spans="2:31" ht="45" customHeight="1" thickBot="1" x14ac:dyDescent="0.4">
      <c r="B33" s="271"/>
      <c r="C33" s="271"/>
      <c r="D33" s="260"/>
      <c r="E33" s="260"/>
      <c r="F33" s="188" t="s">
        <v>1348</v>
      </c>
      <c r="G33" s="188"/>
      <c r="H33" s="188"/>
      <c r="I33" s="188"/>
      <c r="J33" s="188"/>
      <c r="K33" s="188"/>
      <c r="L33" s="188"/>
      <c r="M33" s="188"/>
      <c r="N33" s="188"/>
      <c r="O33" s="188"/>
      <c r="P33" s="188"/>
      <c r="Q33" s="188"/>
      <c r="R33" s="188"/>
      <c r="S33" s="188"/>
      <c r="T33" s="188"/>
      <c r="U33" s="188"/>
      <c r="V33" s="188"/>
      <c r="W33" s="188"/>
      <c r="X33" s="188"/>
      <c r="Y33" s="188"/>
      <c r="Z33" s="188"/>
      <c r="AA33" s="188"/>
      <c r="AB33" s="27"/>
      <c r="AC33" s="27"/>
      <c r="AD33" s="27"/>
      <c r="AE33" s="27"/>
    </row>
    <row r="34" spans="2:31" ht="105" customHeight="1" thickBot="1" x14ac:dyDescent="0.4">
      <c r="B34" s="271"/>
      <c r="C34" s="271"/>
      <c r="D34" s="260"/>
      <c r="E34" s="260"/>
      <c r="F34" s="188" t="s">
        <v>1349</v>
      </c>
      <c r="G34" s="188"/>
      <c r="H34" s="188"/>
      <c r="I34" s="188"/>
      <c r="J34" s="188"/>
      <c r="K34" s="188"/>
      <c r="L34" s="188"/>
      <c r="M34" s="188"/>
      <c r="N34" s="188"/>
      <c r="O34" s="188"/>
      <c r="P34" s="188"/>
      <c r="Q34" s="188"/>
      <c r="R34" s="188"/>
      <c r="S34" s="188"/>
      <c r="T34" s="188"/>
      <c r="U34" s="188"/>
      <c r="V34" s="188"/>
      <c r="W34" s="188"/>
      <c r="X34" s="188"/>
      <c r="Y34" s="188"/>
      <c r="Z34" s="188"/>
      <c r="AA34" s="188"/>
      <c r="AB34" s="27"/>
      <c r="AC34" s="27"/>
      <c r="AD34" s="27"/>
      <c r="AE34" s="27"/>
    </row>
    <row r="35" spans="2:31" ht="45" customHeight="1" thickBot="1" x14ac:dyDescent="0.4">
      <c r="B35" s="271"/>
      <c r="C35" s="271"/>
      <c r="D35" s="260"/>
      <c r="E35" s="260"/>
      <c r="F35" s="188" t="s">
        <v>1350</v>
      </c>
      <c r="G35" s="188"/>
      <c r="H35" s="188"/>
      <c r="I35" s="188"/>
      <c r="J35" s="188"/>
      <c r="K35" s="188"/>
      <c r="L35" s="188"/>
      <c r="M35" s="188"/>
      <c r="N35" s="188"/>
      <c r="O35" s="188"/>
      <c r="P35" s="188"/>
      <c r="Q35" s="188"/>
      <c r="R35" s="188"/>
      <c r="S35" s="188"/>
      <c r="T35" s="188"/>
      <c r="U35" s="188"/>
      <c r="V35" s="188"/>
      <c r="W35" s="188"/>
      <c r="X35" s="188"/>
      <c r="Y35" s="188"/>
      <c r="Z35" s="188"/>
      <c r="AA35" s="188"/>
      <c r="AB35" s="27"/>
      <c r="AC35" s="27"/>
      <c r="AD35" s="27"/>
      <c r="AE35" s="27"/>
    </row>
    <row r="36" spans="2:31" ht="60" customHeight="1" thickBot="1" x14ac:dyDescent="0.4">
      <c r="B36" s="271"/>
      <c r="C36" s="271"/>
      <c r="D36" s="260"/>
      <c r="E36" s="260"/>
      <c r="F36" s="188" t="s">
        <v>1351</v>
      </c>
      <c r="G36" s="188"/>
      <c r="H36" s="188"/>
      <c r="I36" s="188"/>
      <c r="J36" s="188"/>
      <c r="K36" s="188"/>
      <c r="L36" s="188"/>
      <c r="M36" s="188"/>
      <c r="N36" s="188"/>
      <c r="O36" s="188"/>
      <c r="P36" s="188"/>
      <c r="Q36" s="188"/>
      <c r="R36" s="188"/>
      <c r="S36" s="188"/>
      <c r="T36" s="188"/>
      <c r="U36" s="188"/>
      <c r="V36" s="188"/>
      <c r="W36" s="188"/>
      <c r="X36" s="188"/>
      <c r="Y36" s="188"/>
      <c r="Z36" s="188"/>
      <c r="AA36" s="188"/>
      <c r="AB36" s="27"/>
      <c r="AC36" s="27"/>
      <c r="AD36" s="27"/>
      <c r="AE36" s="27"/>
    </row>
    <row r="37" spans="2:31" ht="90" customHeight="1" thickBot="1" x14ac:dyDescent="0.4">
      <c r="B37" s="271"/>
      <c r="C37" s="271"/>
      <c r="D37" s="260"/>
      <c r="E37" s="260"/>
      <c r="F37" s="188" t="s">
        <v>1352</v>
      </c>
      <c r="G37" s="188"/>
      <c r="H37" s="188"/>
      <c r="I37" s="188"/>
      <c r="J37" s="188"/>
      <c r="K37" s="188"/>
      <c r="L37" s="188"/>
      <c r="M37" s="188"/>
      <c r="N37" s="188"/>
      <c r="O37" s="188"/>
      <c r="P37" s="188"/>
      <c r="Q37" s="188"/>
      <c r="R37" s="188"/>
      <c r="S37" s="188"/>
      <c r="T37" s="188"/>
      <c r="U37" s="188"/>
      <c r="V37" s="188"/>
      <c r="W37" s="188"/>
      <c r="X37" s="188"/>
      <c r="Y37" s="188"/>
      <c r="Z37" s="188"/>
      <c r="AA37" s="188"/>
      <c r="AB37" s="27"/>
      <c r="AC37" s="27"/>
      <c r="AD37" s="27"/>
      <c r="AE37" s="27"/>
    </row>
    <row r="38" spans="2:31" ht="75" customHeight="1" thickBot="1" x14ac:dyDescent="0.4">
      <c r="B38" s="271"/>
      <c r="C38" s="271"/>
      <c r="D38" s="260"/>
      <c r="E38" s="260"/>
      <c r="F38" s="188" t="s">
        <v>1353</v>
      </c>
      <c r="G38" s="188"/>
      <c r="H38" s="188"/>
      <c r="I38" s="188"/>
      <c r="J38" s="188"/>
      <c r="K38" s="188"/>
      <c r="L38" s="188"/>
      <c r="M38" s="188"/>
      <c r="N38" s="188"/>
      <c r="O38" s="188"/>
      <c r="P38" s="188"/>
      <c r="Q38" s="188"/>
      <c r="R38" s="188"/>
      <c r="S38" s="188"/>
      <c r="T38" s="188"/>
      <c r="U38" s="188"/>
      <c r="V38" s="188"/>
      <c r="W38" s="188"/>
      <c r="X38" s="188"/>
      <c r="Y38" s="188"/>
      <c r="Z38" s="188"/>
      <c r="AA38" s="188"/>
      <c r="AB38" s="27"/>
      <c r="AC38" s="27"/>
      <c r="AD38" s="27"/>
      <c r="AE38" s="27"/>
    </row>
    <row r="39" spans="2:31" ht="45" customHeight="1" thickBot="1" x14ac:dyDescent="0.4">
      <c r="B39" s="271"/>
      <c r="C39" s="271"/>
      <c r="D39" s="260"/>
      <c r="E39" s="260"/>
      <c r="F39" s="188" t="s">
        <v>1939</v>
      </c>
      <c r="G39" s="188"/>
      <c r="H39" s="188"/>
      <c r="I39" s="188"/>
      <c r="J39" s="188"/>
      <c r="K39" s="188"/>
      <c r="L39" s="188"/>
      <c r="M39" s="188"/>
      <c r="N39" s="188"/>
      <c r="O39" s="188"/>
      <c r="P39" s="188"/>
      <c r="Q39" s="188"/>
      <c r="R39" s="188"/>
      <c r="S39" s="188"/>
      <c r="T39" s="188"/>
      <c r="U39" s="188"/>
      <c r="V39" s="188"/>
      <c r="W39" s="188"/>
      <c r="X39" s="188"/>
      <c r="Y39" s="188"/>
      <c r="Z39" s="188"/>
      <c r="AA39" s="188"/>
    </row>
    <row r="40" spans="2:31" ht="15" customHeight="1" x14ac:dyDescent="0.35">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2:31" ht="25.35" customHeight="1" x14ac:dyDescent="0.35">
      <c r="B41" s="219" t="s">
        <v>406</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row>
    <row r="42" spans="2:31" ht="45" customHeight="1" x14ac:dyDescent="0.35">
      <c r="B42" s="188" t="s">
        <v>1354</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row>
    <row r="43" spans="2:31" ht="90" customHeight="1" x14ac:dyDescent="0.35">
      <c r="B43" s="188" t="s">
        <v>1355</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row>
    <row r="44" spans="2:31" ht="30" customHeight="1" x14ac:dyDescent="0.35">
      <c r="B44" s="188" t="s">
        <v>411</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row>
    <row r="45" spans="2:31" ht="15" customHeight="1" x14ac:dyDescent="0.35">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2:31" ht="25.35" customHeight="1" x14ac:dyDescent="0.35">
      <c r="B46" s="219" t="s">
        <v>412</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row>
    <row r="47" spans="2:31" ht="60" customHeight="1" x14ac:dyDescent="0.35">
      <c r="B47" s="216" t="s">
        <v>1356</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row>
    <row r="48" spans="2:31" ht="75" customHeight="1" x14ac:dyDescent="0.35">
      <c r="B48" s="188" t="s">
        <v>1357</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row>
    <row r="49" spans="2:27" ht="45" customHeight="1" x14ac:dyDescent="0.35">
      <c r="B49" s="188" t="s">
        <v>1358</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row>
    <row r="50" spans="2:27" ht="60" customHeight="1" x14ac:dyDescent="0.35">
      <c r="B50" s="188" t="s">
        <v>1359</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row>
    <row r="51" spans="2:27" ht="30" customHeight="1" x14ac:dyDescent="0.35">
      <c r="B51" s="188" t="s">
        <v>1360</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row>
    <row r="52" spans="2:27" ht="15" customHeight="1" x14ac:dyDescent="0.3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2:27" ht="25.35" customHeight="1" x14ac:dyDescent="0.35">
      <c r="B53" s="219" t="s">
        <v>420</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row>
    <row r="54" spans="2:27" ht="20.100000000000001" customHeight="1" x14ac:dyDescent="0.35">
      <c r="B54" s="188" t="s">
        <v>1361</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20.100000000000001" customHeight="1" x14ac:dyDescent="0.35">
      <c r="B55" s="188" t="s">
        <v>1362</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row>
    <row r="56" spans="2:27" ht="20.100000000000001" customHeight="1" x14ac:dyDescent="0.35">
      <c r="B56" s="188" t="s">
        <v>1363</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row>
    <row r="57" spans="2:27" ht="20.100000000000001" customHeight="1" x14ac:dyDescent="0.35">
      <c r="B57" s="188" t="s">
        <v>1364</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row>
    <row r="58" spans="2:27" ht="20.100000000000001" customHeight="1" x14ac:dyDescent="0.35">
      <c r="B58" s="188" t="s">
        <v>1365</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row>
    <row r="59" spans="2:27" ht="20.100000000000001" customHeight="1" x14ac:dyDescent="0.35">
      <c r="B59" s="188" t="s">
        <v>1366</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row>
    <row r="60" spans="2:27" ht="20.100000000000001" customHeight="1" x14ac:dyDescent="0.35">
      <c r="B60" s="188" t="s">
        <v>1367</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row>
    <row r="61" spans="2:27" ht="20.100000000000001" customHeight="1" x14ac:dyDescent="0.35">
      <c r="B61" s="188" t="s">
        <v>1368</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row>
    <row r="62" spans="2:27" ht="20.100000000000001" customHeight="1" x14ac:dyDescent="0.35">
      <c r="B62" s="188" t="s">
        <v>1369</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row>
    <row r="63" spans="2:27" ht="20.100000000000001" customHeight="1" x14ac:dyDescent="0.35">
      <c r="B63" s="188" t="s">
        <v>1370</v>
      </c>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row>
    <row r="64" spans="2:27" ht="20.100000000000001" customHeight="1" x14ac:dyDescent="0.35">
      <c r="B64" s="188" t="s">
        <v>1371</v>
      </c>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row>
    <row r="65" spans="2:35" ht="20.100000000000001" customHeight="1" x14ac:dyDescent="0.35">
      <c r="B65" s="188" t="s">
        <v>1372</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row>
    <row r="66" spans="2:35" ht="20.100000000000001" customHeight="1" x14ac:dyDescent="0.35">
      <c r="B66" s="188" t="s">
        <v>1373</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row>
    <row r="67" spans="2:35" ht="15" customHeight="1" x14ac:dyDescent="0.3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2:35" ht="25.35" customHeight="1" x14ac:dyDescent="0.35">
      <c r="B68" s="219" t="s">
        <v>431</v>
      </c>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row>
    <row r="69" spans="2:35" ht="20.100000000000001" customHeight="1" x14ac:dyDescent="0.35">
      <c r="B69" s="250" t="str">
        <f>Μέτρα!B53</f>
        <v>Συστήματα διαμοιρασμού διαδρομών και μεταφορών με μίσθωση (ηλεκτρικών) οχημάτων</v>
      </c>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row>
    <row r="70" spans="2:35" ht="20.100000000000001" customHeight="1" x14ac:dyDescent="0.35">
      <c r="B70" s="250" t="str">
        <f>Μέτρα!B56</f>
        <v>Συστήματα κοινής χρήσης (ηλεκτρικών) οχημάτων</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row>
    <row r="71" spans="2:35" ht="20.100000000000001" customHeight="1" x14ac:dyDescent="0.35">
      <c r="B71" s="250" t="str">
        <f>Μέτρα!B50</f>
        <v>Πράσινες δημόσιες συμβάσεις</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row>
    <row r="72" spans="2:35" ht="20.100000000000001" customHeight="1" x14ac:dyDescent="0.35">
      <c r="B72" s="250" t="str">
        <f>Μέτρα!B69</f>
        <v>Οικολογική οδήγηση</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20.100000000000001" customHeight="1" x14ac:dyDescent="0.35">
      <c r="B73" s="250" t="str">
        <f>Μέτρα!B76</f>
        <v xml:space="preserve">Εξηλεκτρισμός εμπορευματικών μεταφορών </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row>
    <row r="74" spans="2:35" ht="15" customHeight="1" thickBot="1" x14ac:dyDescent="0.4">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row>
    <row r="75" spans="2:35" ht="30" customHeight="1" thickBot="1" x14ac:dyDescent="0.4">
      <c r="B75" s="184" t="s">
        <v>381</v>
      </c>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6"/>
    </row>
    <row r="76" spans="2:35" ht="25.35" customHeight="1" x14ac:dyDescent="0.35">
      <c r="B76" s="218" t="s">
        <v>432</v>
      </c>
      <c r="C76" s="218"/>
      <c r="D76" s="218"/>
      <c r="E76" s="218"/>
      <c r="F76" s="218"/>
      <c r="G76" s="218"/>
      <c r="H76" s="218"/>
      <c r="I76" s="218"/>
      <c r="J76" s="218"/>
      <c r="K76" s="218"/>
      <c r="L76" s="218"/>
      <c r="M76" s="218"/>
      <c r="N76" s="218"/>
      <c r="O76" s="218"/>
      <c r="P76" s="218"/>
      <c r="Q76" s="218"/>
      <c r="R76" s="218"/>
      <c r="S76" s="218"/>
      <c r="T76" s="218"/>
      <c r="U76" s="218"/>
      <c r="V76" s="218"/>
      <c r="W76" s="218"/>
      <c r="X76" s="201" t="str">
        <f>Σύνοψη_Μέτρων!M52</f>
        <v>Χαμηλό</v>
      </c>
      <c r="Y76" s="201"/>
      <c r="Z76" s="201"/>
      <c r="AA76" s="201"/>
      <c r="AB76" s="21"/>
      <c r="AC76" s="21"/>
      <c r="AD76" s="21"/>
      <c r="AE76" s="21"/>
      <c r="AF76" s="21"/>
      <c r="AG76" s="21"/>
      <c r="AH76" s="21"/>
      <c r="AI76" s="21"/>
    </row>
    <row r="77" spans="2:35" ht="45" customHeight="1" x14ac:dyDescent="0.35">
      <c r="B77" s="188" t="s">
        <v>1374</v>
      </c>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row>
    <row r="78" spans="2:35" ht="45" customHeight="1" x14ac:dyDescent="0.35">
      <c r="B78" s="188" t="s">
        <v>1375</v>
      </c>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row>
    <row r="79" spans="2:35" ht="15" customHeight="1" thickBot="1" x14ac:dyDescent="0.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2:35" ht="25.35" customHeight="1" x14ac:dyDescent="0.35">
      <c r="B80" s="214" t="s">
        <v>625</v>
      </c>
      <c r="C80" s="214"/>
      <c r="D80" s="214"/>
      <c r="E80" s="214"/>
      <c r="F80" s="214"/>
      <c r="G80" s="214"/>
      <c r="H80" s="214"/>
      <c r="I80" s="214"/>
      <c r="J80" s="214"/>
      <c r="K80" s="214"/>
      <c r="L80" s="214"/>
      <c r="M80" s="214"/>
      <c r="N80" s="214"/>
      <c r="O80" s="214"/>
      <c r="P80" s="214"/>
      <c r="Q80" s="214"/>
      <c r="R80" s="214"/>
      <c r="S80" s="214"/>
      <c r="T80" s="214"/>
      <c r="U80" s="214"/>
      <c r="V80" s="214"/>
      <c r="W80" s="214"/>
      <c r="X80" s="201" t="str">
        <f>Σύνοψη_Μέτρων!N52</f>
        <v>Χαμηλό έως Μέτριο</v>
      </c>
      <c r="Y80" s="201"/>
      <c r="Z80" s="201"/>
      <c r="AA80" s="201"/>
    </row>
    <row r="81" spans="2:27" ht="45" customHeight="1" x14ac:dyDescent="0.35">
      <c r="B81" s="188" t="s">
        <v>1376</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row>
    <row r="82" spans="2:27" ht="15" customHeight="1" thickBot="1" x14ac:dyDescent="0.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2:27" ht="25.35" customHeight="1" x14ac:dyDescent="0.35">
      <c r="B83" s="214" t="s">
        <v>438</v>
      </c>
      <c r="C83" s="214"/>
      <c r="D83" s="214"/>
      <c r="E83" s="214"/>
      <c r="F83" s="214"/>
      <c r="G83" s="214"/>
      <c r="H83" s="214"/>
      <c r="I83" s="214"/>
      <c r="J83" s="214"/>
      <c r="K83" s="214"/>
      <c r="L83" s="214"/>
      <c r="M83" s="214"/>
      <c r="N83" s="214"/>
      <c r="O83" s="214"/>
      <c r="P83" s="214"/>
      <c r="Q83" s="214"/>
      <c r="R83" s="214"/>
      <c r="S83" s="214"/>
      <c r="T83" s="214"/>
      <c r="U83" s="214"/>
      <c r="V83" s="214"/>
      <c r="W83" s="214"/>
      <c r="X83" s="201" t="str">
        <f>Σύνοψη_Μέτρων!O52</f>
        <v>Χαμηλό</v>
      </c>
      <c r="Y83" s="201"/>
      <c r="Z83" s="201"/>
      <c r="AA83" s="201"/>
    </row>
    <row r="84" spans="2:27" ht="75" customHeight="1" x14ac:dyDescent="0.35">
      <c r="B84" s="270" t="s">
        <v>1377</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row>
    <row r="85" spans="2:27" ht="15" customHeight="1" x14ac:dyDescent="0.35">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ht="30" customHeight="1" x14ac:dyDescent="0.35">
      <c r="B86" s="221" t="s">
        <v>441</v>
      </c>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row>
    <row r="87" spans="2:27" ht="20.100000000000001" customHeight="1" x14ac:dyDescent="0.35">
      <c r="B87" s="188" t="s">
        <v>1378</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row>
    <row r="88" spans="2:27" ht="20.100000000000001" customHeight="1" x14ac:dyDescent="0.35">
      <c r="B88" s="188" t="s">
        <v>1379</v>
      </c>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row>
    <row r="89" spans="2:27" ht="20.100000000000001" customHeight="1" x14ac:dyDescent="0.35">
      <c r="B89" s="188" t="s">
        <v>1380</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row>
    <row r="90" spans="2:27" ht="20.100000000000001" customHeight="1" x14ac:dyDescent="0.35">
      <c r="B90" s="188" t="s">
        <v>1381</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row>
    <row r="91" spans="2:27" ht="20.100000000000001" customHeight="1" x14ac:dyDescent="0.35">
      <c r="B91" s="188" t="s">
        <v>1382</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20.100000000000001" customHeight="1" x14ac:dyDescent="0.35">
      <c r="B92" s="188" t="s">
        <v>1383</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row>
    <row r="93" spans="2:27" ht="20.100000000000001" customHeight="1" x14ac:dyDescent="0.35">
      <c r="B93" s="188" t="s">
        <v>1384</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row>
    <row r="94" spans="2:27" ht="20.100000000000001" customHeight="1" x14ac:dyDescent="0.35">
      <c r="B94" s="188" t="s">
        <v>1385</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row>
    <row r="95" spans="2:27" ht="30" customHeight="1" x14ac:dyDescent="0.35">
      <c r="B95" s="188" t="s">
        <v>1386</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row>
    <row r="96" spans="2:27" ht="20.100000000000001" customHeight="1" x14ac:dyDescent="0.35">
      <c r="B96" s="188" t="s">
        <v>1387</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row>
    <row r="97" spans="2:27" ht="20.100000000000001" customHeight="1" x14ac:dyDescent="0.35">
      <c r="B97" s="188" t="s">
        <v>1388</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row>
    <row r="98" spans="2:27" ht="20.100000000000001" customHeight="1" x14ac:dyDescent="0.35">
      <c r="B98" s="188" t="s">
        <v>1389</v>
      </c>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row>
    <row r="99" spans="2:27" ht="20.100000000000001" customHeight="1" x14ac:dyDescent="0.35">
      <c r="B99" s="188" t="s">
        <v>1390</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row>
    <row r="100" spans="2:27" ht="20.100000000000001" customHeight="1" x14ac:dyDescent="0.35">
      <c r="B100" s="188" t="s">
        <v>1391</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row>
    <row r="101" spans="2:27" ht="20.100000000000001" customHeight="1" x14ac:dyDescent="0.35">
      <c r="B101" s="188" t="s">
        <v>1392</v>
      </c>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row>
    <row r="102" spans="2:27" ht="20.100000000000001" customHeight="1" x14ac:dyDescent="0.35">
      <c r="B102" s="188" t="s">
        <v>1393</v>
      </c>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row>
    <row r="103" spans="2:27" ht="20.100000000000001" customHeight="1" x14ac:dyDescent="0.35">
      <c r="B103" s="188" t="s">
        <v>1394</v>
      </c>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row>
    <row r="104" spans="2:27" ht="30" customHeight="1" x14ac:dyDescent="0.35">
      <c r="B104" s="188" t="s">
        <v>1395</v>
      </c>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sheetData>
  <sheetProtection algorithmName="SHA-512" hashValue="7jJFDvOZZxqhNuIE9wB/unhGI+/Y5zHGFKZeZ1tdd9xsSAtnHSMpW0T9c3Uz8QUJskyvFGO/HsGNNX8ynR+c7w==" saltValue="MJfdYHLSJ7kBaVpEoR3wdA==" spinCount="100000" sheet="1" objects="1" scenarios="1"/>
  <dataConsolidate/>
  <mergeCells count="141">
    <mergeCell ref="D13:G13"/>
    <mergeCell ref="J13:M13"/>
    <mergeCell ref="N13:O13"/>
    <mergeCell ref="P13:S13"/>
    <mergeCell ref="B84:AA84"/>
    <mergeCell ref="B87:AA87"/>
    <mergeCell ref="B88:AA88"/>
    <mergeCell ref="B104:AA104"/>
    <mergeCell ref="B98:AA98"/>
    <mergeCell ref="B99:AA99"/>
    <mergeCell ref="B100:AA100"/>
    <mergeCell ref="B101:AA101"/>
    <mergeCell ref="B102:AA102"/>
    <mergeCell ref="B103:AA103"/>
    <mergeCell ref="B92:AA92"/>
    <mergeCell ref="B93:AA93"/>
    <mergeCell ref="B94:AA94"/>
    <mergeCell ref="B96:AA96"/>
    <mergeCell ref="B95:AA95"/>
    <mergeCell ref="B97:AA97"/>
    <mergeCell ref="B44:AA44"/>
    <mergeCell ref="B89:AA89"/>
    <mergeCell ref="B90:AA90"/>
    <mergeCell ref="B91:AA91"/>
    <mergeCell ref="B62:AA62"/>
    <mergeCell ref="B63:AA63"/>
    <mergeCell ref="B64:AA64"/>
    <mergeCell ref="B65:AA65"/>
    <mergeCell ref="B66:AA66"/>
    <mergeCell ref="B77:AA77"/>
    <mergeCell ref="B86:AA86"/>
    <mergeCell ref="B76:W76"/>
    <mergeCell ref="X76:AA76"/>
    <mergeCell ref="B80:W80"/>
    <mergeCell ref="X80:AA80"/>
    <mergeCell ref="B83:W83"/>
    <mergeCell ref="X83:AA83"/>
    <mergeCell ref="B78:AA78"/>
    <mergeCell ref="B81:AA81"/>
    <mergeCell ref="B71:AA71"/>
    <mergeCell ref="B72:AA72"/>
    <mergeCell ref="B73:AA73"/>
    <mergeCell ref="B29:AA29"/>
    <mergeCell ref="B30:AA30"/>
    <mergeCell ref="B75:AA75"/>
    <mergeCell ref="B41:AA41"/>
    <mergeCell ref="B46:AA46"/>
    <mergeCell ref="B53:AA53"/>
    <mergeCell ref="B68:AA68"/>
    <mergeCell ref="B69:AA69"/>
    <mergeCell ref="B50:AA50"/>
    <mergeCell ref="B51:AA51"/>
    <mergeCell ref="B54:AA54"/>
    <mergeCell ref="B55:AA55"/>
    <mergeCell ref="B56:AA56"/>
    <mergeCell ref="B57:AA57"/>
    <mergeCell ref="B58:AA58"/>
    <mergeCell ref="B59:AA59"/>
    <mergeCell ref="B60:AA60"/>
    <mergeCell ref="B61:AA61"/>
    <mergeCell ref="B42:AA42"/>
    <mergeCell ref="B43:AA43"/>
    <mergeCell ref="B47:AA47"/>
    <mergeCell ref="B48:AA48"/>
    <mergeCell ref="B49:AA49"/>
    <mergeCell ref="B70:AA70"/>
    <mergeCell ref="B24:G24"/>
    <mergeCell ref="H24:AA24"/>
    <mergeCell ref="B25:G25"/>
    <mergeCell ref="H25:AA25"/>
    <mergeCell ref="B27:AA27"/>
    <mergeCell ref="B28:AA28"/>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4:N4"/>
    <mergeCell ref="O4:AA4"/>
    <mergeCell ref="B6:N6"/>
    <mergeCell ref="O6:AA6"/>
    <mergeCell ref="B7:N7"/>
    <mergeCell ref="O7:AA7"/>
    <mergeCell ref="B1:G1"/>
    <mergeCell ref="H1:M1"/>
    <mergeCell ref="N1:S1"/>
    <mergeCell ref="T1:AA1"/>
    <mergeCell ref="B3:N3"/>
    <mergeCell ref="O3:AA3"/>
    <mergeCell ref="F39:AA39"/>
    <mergeCell ref="B31:C39"/>
    <mergeCell ref="D32:E39"/>
    <mergeCell ref="F31:AA31"/>
    <mergeCell ref="F32:AA32"/>
    <mergeCell ref="F33:AA33"/>
    <mergeCell ref="F34:AA34"/>
    <mergeCell ref="F35:AA35"/>
    <mergeCell ref="F36:AA36"/>
    <mergeCell ref="F37:AA37"/>
    <mergeCell ref="F38:AA38"/>
    <mergeCell ref="D31:E31"/>
  </mergeCells>
  <conditionalFormatting sqref="B10:AA11">
    <cfRule type="expression" dxfId="197" priority="16" stopIfTrue="1">
      <formula>B$11=" "</formula>
    </cfRule>
    <cfRule type="expression" dxfId="196" priority="17">
      <formula>B$11="Partial"</formula>
    </cfRule>
    <cfRule type="expression" dxfId="195" priority="18">
      <formula>B$11="Strong"</formula>
    </cfRule>
  </conditionalFormatting>
  <conditionalFormatting sqref="X76">
    <cfRule type="expression" dxfId="194" priority="11" stopIfTrue="1">
      <formula>X76="Υψηλό"</formula>
    </cfRule>
    <cfRule type="expression" dxfId="193" priority="12">
      <formula>X76="Μέτριο έως Υψηλό"</formula>
    </cfRule>
    <cfRule type="expression" dxfId="192" priority="13">
      <formula>X76="Μέτριο"</formula>
    </cfRule>
    <cfRule type="expression" dxfId="191" priority="14">
      <formula>X76="Χαμηλό έως Μέτριο"</formula>
    </cfRule>
    <cfRule type="expression" dxfId="190" priority="15" stopIfTrue="1">
      <formula>X76="Χαμηλό"</formula>
    </cfRule>
  </conditionalFormatting>
  <conditionalFormatting sqref="X80">
    <cfRule type="expression" dxfId="189" priority="6" stopIfTrue="1">
      <formula>X80="Υψηλό"</formula>
    </cfRule>
    <cfRule type="expression" dxfId="188" priority="7">
      <formula>X80="Μέτριο έως Υψηλό"</formula>
    </cfRule>
    <cfRule type="expression" dxfId="187" priority="8">
      <formula>X80="Μέτριο"</formula>
    </cfRule>
    <cfRule type="expression" dxfId="186" priority="9">
      <formula>X80="Χαμηλό έως Μέτριο"</formula>
    </cfRule>
    <cfRule type="expression" dxfId="185" priority="10" stopIfTrue="1">
      <formula>X80="Χαμηλό"</formula>
    </cfRule>
  </conditionalFormatting>
  <conditionalFormatting sqref="X83">
    <cfRule type="expression" dxfId="184" priority="1" stopIfTrue="1">
      <formula>X83="Υψηλό"</formula>
    </cfRule>
    <cfRule type="expression" dxfId="183" priority="2">
      <formula>X83="Μέτριο έως Υψηλό"</formula>
    </cfRule>
    <cfRule type="expression" dxfId="182" priority="3">
      <formula>X83="Μέτριο"</formula>
    </cfRule>
    <cfRule type="expression" dxfId="181" priority="4">
      <formula>X83="Χαμηλό έως Μέτριο"</formula>
    </cfRule>
    <cfRule type="expression" dxfId="180" priority="5" stopIfTrue="1">
      <formula>X83="Χαμηλό"</formula>
    </cfRule>
  </conditionalFormatting>
  <conditionalFormatting sqref="AB76:AI76">
    <cfRule type="colorScale" priority="37">
      <colorScale>
        <cfvo type="min"/>
        <cfvo type="percentile" val="50"/>
        <cfvo type="max"/>
        <color rgb="FFF8696B"/>
        <color rgb="FFFFEB84"/>
        <color rgb="FF63BE7B"/>
      </colorScale>
    </cfRule>
  </conditionalFormatting>
  <hyperlinks>
    <hyperlink ref="B69:AA69" location="ΣΔΜ!A1" display="ΣΔΜ!A1" xr:uid="{4E24D89C-B9C4-5744-90ED-A65BDA1CC65C}"/>
    <hyperlink ref="B70:AA70" location="ΣΚΧ!A1" display="ΣΚΧ!A1" xr:uid="{E0E0B934-BF91-6A49-9B72-F65AC659AF49}"/>
    <hyperlink ref="B71:AA71" location="ΠΔΣ!A1" display="ΠΔΣ!A1" xr:uid="{CA3AB546-8EF1-114C-B357-0FBD50814EC8}"/>
    <hyperlink ref="B72:AA72" location="ΟΚΟ!A1" display="ΟΚΟ!A1" xr:uid="{3122ED89-C978-B045-8F06-C0D2391A6FBA}"/>
    <hyperlink ref="B73:AA73" location="ΕΕΜ!A1" display="ΕΕΜ!A1" xr:uid="{6CE94588-F37C-8E49-91AE-395E8FD3D85E}"/>
    <hyperlink ref="H15" location="Measure_Template!B10" display="Summary" xr:uid="{85853655-A646-0643-AD8B-A9FA49276676}"/>
    <hyperlink ref="H15:N15" location="ΥΦΗ!B17" display="Οδηγός αναγνώστη" xr:uid="{DF58CEBD-4030-8446-9857-90A0FF4A0F4A}"/>
    <hyperlink ref="O15" location="Measure_Template!B10" display="Summary" xr:uid="{3F3B960E-1410-104C-99B0-C8308FE544AF}"/>
    <hyperlink ref="O15:U15" location="ΥΦΗ!B27" display="Συνοπτικά στοιχεία" xr:uid="{0103AC91-15EE-5249-B58D-69264293F158}"/>
    <hyperlink ref="V15:AA15" location="ΥΦΗ!B75" display="Αξιολόγηση μέτρου" xr:uid="{3CB12B31-177F-BB45-B43B-5E8E05772174}"/>
    <hyperlink ref="N1" location="Overview_Measures!A1" display="Go back to Overview" xr:uid="{D94D3F86-132A-D346-AAC4-754F8E448F2D}"/>
    <hyperlink ref="B1" location="Instructions!A1" display="Go back to Instructions" xr:uid="{FED27772-8A9E-634B-A6E4-6E03E58FA03A}"/>
    <hyperlink ref="H1" location="Measures!A1" display="Go back to Measures List" xr:uid="{6838A5C7-196F-D14F-9186-B662788EBDFF}"/>
    <hyperlink ref="T1" location="Filter_multiple_criteria!A1" display="Go back to Multiple Criteria Filter" xr:uid="{E9C7A6AB-49DD-174E-83E5-A33B022F881D}"/>
    <hyperlink ref="B1:G1" location="Αρχική_Σελίδα!A1" display="Επιστροφή στην Αρχική σελίδα" xr:uid="{192A2305-FDB5-DC44-A279-D74D1A7D1004}"/>
    <hyperlink ref="T1:AA1" location="Φίλτρο_Επιλογής_Μέτρων!A1" display="Μετάβαση στο Φίλτρο Επιλογής Μέτρων" xr:uid="{B3EC2132-6C1F-9743-B820-560C2CDD8862}"/>
    <hyperlink ref="H1:M1" location="Μέτρα!A1" display="Μετάβαση στα Μέτρα" xr:uid="{95AB1904-B4D9-6246-833B-9FE891BA8459}"/>
    <hyperlink ref="N1:S1" location="Σύνοψη_Μέτρων!A1" display="Μετάβαση στην Σύνοψη Μέτρων" xr:uid="{8398B307-41CF-A042-B3F3-2A1910577A6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3236-399C-3846-AE59-C32D42CB590F}">
  <sheetPr codeName="Sheet22">
    <tabColor rgb="FF7030A0"/>
  </sheetPr>
  <dimension ref="A1:AJ137"/>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Σύνοψη_Μέτρων!B53</f>
        <v>Συστήματα διαμοιρασμού διαδρομών και μεταφορών με μίσθωση (ηλεκτρικών) οχημάτων</v>
      </c>
      <c r="C4" s="177"/>
      <c r="D4" s="177"/>
      <c r="E4" s="177"/>
      <c r="F4" s="177"/>
      <c r="G4" s="177"/>
      <c r="H4" s="177"/>
      <c r="I4" s="177"/>
      <c r="J4" s="177"/>
      <c r="K4" s="177"/>
      <c r="L4" s="177"/>
      <c r="M4" s="177"/>
      <c r="N4" s="177"/>
      <c r="O4" s="178" t="str">
        <f>Σύνοψη_Μέτρων!K53</f>
        <v>Ρυθμιστικές διατάξεις + Υποδομές + ΤΠΕ</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Σύνοψη_Μέτρων!L53</f>
        <v>Επιβατικές μεταφορές</v>
      </c>
      <c r="C7" s="208"/>
      <c r="D7" s="208"/>
      <c r="E7" s="208"/>
      <c r="F7" s="208"/>
      <c r="G7" s="208"/>
      <c r="H7" s="208"/>
      <c r="I7" s="208"/>
      <c r="J7" s="208"/>
      <c r="K7" s="208"/>
      <c r="L7" s="208"/>
      <c r="M7" s="208"/>
      <c r="N7" s="209"/>
      <c r="O7" s="181" t="s">
        <v>373</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idden="1" x14ac:dyDescent="0.35">
      <c r="B11" s="182" t="str">
        <f>Σύνοψη_Μέτρων!P53</f>
        <v>Μερική</v>
      </c>
      <c r="C11" s="183"/>
      <c r="D11" s="182" t="str">
        <f>Σύνοψη_Μέτρων!Q53</f>
        <v xml:space="preserve"> </v>
      </c>
      <c r="E11" s="183"/>
      <c r="F11" s="182" t="str">
        <f>Σύνοψη_Μέτρων!R53</f>
        <v>Μερική</v>
      </c>
      <c r="G11" s="183"/>
      <c r="H11" s="182" t="str">
        <f>Σύνοψη_Μέτρων!S53</f>
        <v xml:space="preserve"> </v>
      </c>
      <c r="I11" s="183"/>
      <c r="J11" s="182" t="str">
        <f>Σύνοψη_Μέτρων!T53</f>
        <v xml:space="preserve"> </v>
      </c>
      <c r="K11" s="183"/>
      <c r="L11" s="182" t="str">
        <f>Σύνοψη_Μέτρων!U53</f>
        <v>Ισχυρή</v>
      </c>
      <c r="M11" s="183"/>
      <c r="N11" s="182" t="str">
        <f>Σύνοψη_Μέτρων!V53</f>
        <v>Μερική</v>
      </c>
      <c r="O11" s="183"/>
      <c r="P11" s="182" t="str">
        <f>Σύνοψη_Μέτρων!W53</f>
        <v xml:space="preserve"> </v>
      </c>
      <c r="Q11" s="183"/>
      <c r="R11" s="182" t="str">
        <f>Σύνοψη_Μέτρων!X53</f>
        <v>Ισχυρή</v>
      </c>
      <c r="S11" s="183"/>
      <c r="T11" s="182" t="str">
        <f>Σύνοψη_Μέτρων!Y53</f>
        <v>Μερική</v>
      </c>
      <c r="U11" s="183"/>
      <c r="V11" s="182" t="str">
        <f>Σύνοψη_Μέτρων!Z53</f>
        <v xml:space="preserve"> </v>
      </c>
      <c r="W11" s="183"/>
      <c r="X11" s="182" t="str">
        <f>Σύνοψη_Μέτρων!AA53</f>
        <v xml:space="preserve"> </v>
      </c>
      <c r="Y11" s="183"/>
      <c r="Z11" s="182" t="str">
        <f>Σύνοψη_Μέτρων!AB53</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45" customHeight="1" x14ac:dyDescent="0.35">
      <c r="B20" s="188" t="s">
        <v>166</v>
      </c>
      <c r="C20" s="188"/>
      <c r="D20" s="188"/>
      <c r="E20" s="188"/>
      <c r="F20" s="188"/>
      <c r="G20" s="188"/>
      <c r="H20" s="188" t="s">
        <v>1396</v>
      </c>
      <c r="I20" s="188"/>
      <c r="J20" s="188"/>
      <c r="K20" s="188"/>
      <c r="L20" s="188"/>
      <c r="M20" s="188"/>
      <c r="N20" s="188"/>
      <c r="O20" s="188"/>
      <c r="P20" s="188"/>
      <c r="Q20" s="188"/>
      <c r="R20" s="188"/>
      <c r="S20" s="188"/>
      <c r="T20" s="188"/>
      <c r="U20" s="188"/>
      <c r="V20" s="188"/>
      <c r="W20" s="188"/>
      <c r="X20" s="188"/>
      <c r="Y20" s="188"/>
      <c r="Z20" s="188"/>
      <c r="AA20" s="188"/>
    </row>
    <row r="21" spans="2:27" ht="45" customHeight="1" x14ac:dyDescent="0.35">
      <c r="B21" s="188" t="s">
        <v>167</v>
      </c>
      <c r="C21" s="188"/>
      <c r="D21" s="188"/>
      <c r="E21" s="188"/>
      <c r="F21" s="188"/>
      <c r="G21" s="188"/>
      <c r="H21" s="188" t="s">
        <v>1396</v>
      </c>
      <c r="I21" s="188"/>
      <c r="J21" s="188"/>
      <c r="K21" s="188"/>
      <c r="L21" s="188"/>
      <c r="M21" s="188"/>
      <c r="N21" s="188"/>
      <c r="O21" s="188"/>
      <c r="P21" s="188"/>
      <c r="Q21" s="188"/>
      <c r="R21" s="188"/>
      <c r="S21" s="188"/>
      <c r="T21" s="188"/>
      <c r="U21" s="188"/>
      <c r="V21" s="188"/>
      <c r="W21" s="188"/>
      <c r="X21" s="188"/>
      <c r="Y21" s="188"/>
      <c r="Z21" s="188"/>
      <c r="AA21" s="188"/>
    </row>
    <row r="22" spans="2:27" ht="45" customHeight="1" x14ac:dyDescent="0.35">
      <c r="B22" s="188" t="s">
        <v>168</v>
      </c>
      <c r="C22" s="188"/>
      <c r="D22" s="188"/>
      <c r="E22" s="188"/>
      <c r="F22" s="188"/>
      <c r="G22" s="188"/>
      <c r="H22" s="188" t="s">
        <v>1396</v>
      </c>
      <c r="I22" s="188"/>
      <c r="J22" s="188"/>
      <c r="K22" s="188"/>
      <c r="L22" s="188"/>
      <c r="M22" s="188"/>
      <c r="N22" s="188"/>
      <c r="O22" s="188"/>
      <c r="P22" s="188"/>
      <c r="Q22" s="188"/>
      <c r="R22" s="188"/>
      <c r="S22" s="188"/>
      <c r="T22" s="188"/>
      <c r="U22" s="188"/>
      <c r="V22" s="188"/>
      <c r="W22" s="188"/>
      <c r="X22" s="188"/>
      <c r="Y22" s="188"/>
      <c r="Z22" s="188"/>
      <c r="AA22" s="188"/>
    </row>
    <row r="23" spans="2:27" ht="45" customHeight="1" x14ac:dyDescent="0.35">
      <c r="B23" s="188" t="s">
        <v>169</v>
      </c>
      <c r="C23" s="188"/>
      <c r="D23" s="188"/>
      <c r="E23" s="188"/>
      <c r="F23" s="188"/>
      <c r="G23" s="188"/>
      <c r="H23" s="188" t="s">
        <v>1396</v>
      </c>
      <c r="I23" s="188"/>
      <c r="J23" s="188"/>
      <c r="K23" s="188"/>
      <c r="L23" s="188"/>
      <c r="M23" s="188"/>
      <c r="N23" s="188"/>
      <c r="O23" s="188"/>
      <c r="P23" s="188"/>
      <c r="Q23" s="188"/>
      <c r="R23" s="188"/>
      <c r="S23" s="188"/>
      <c r="T23" s="188"/>
      <c r="U23" s="188"/>
      <c r="V23" s="188"/>
      <c r="W23" s="188"/>
      <c r="X23" s="188"/>
      <c r="Y23" s="188"/>
      <c r="Z23" s="188"/>
      <c r="AA23" s="188"/>
    </row>
    <row r="24" spans="2:27" ht="20.100000000000001" customHeight="1" x14ac:dyDescent="0.35">
      <c r="B24" s="188" t="s">
        <v>170</v>
      </c>
      <c r="C24" s="188"/>
      <c r="D24" s="188"/>
      <c r="E24" s="188"/>
      <c r="F24" s="188"/>
      <c r="G24" s="188"/>
      <c r="H24" s="188" t="s">
        <v>364</v>
      </c>
      <c r="I24" s="188"/>
      <c r="J24" s="188"/>
      <c r="K24" s="188"/>
      <c r="L24" s="188"/>
      <c r="M24" s="188"/>
      <c r="N24" s="188"/>
      <c r="O24" s="188"/>
      <c r="P24" s="188"/>
      <c r="Q24" s="188"/>
      <c r="R24" s="188"/>
      <c r="S24" s="188"/>
      <c r="T24" s="188"/>
      <c r="U24" s="188"/>
      <c r="V24" s="188"/>
      <c r="W24" s="188"/>
      <c r="X24" s="188"/>
      <c r="Y24" s="188"/>
      <c r="Z24" s="188"/>
      <c r="AA24" s="188"/>
    </row>
    <row r="25" spans="2:27" ht="45" customHeight="1" x14ac:dyDescent="0.35">
      <c r="B25" s="188" t="s">
        <v>387</v>
      </c>
      <c r="C25" s="188"/>
      <c r="D25" s="188"/>
      <c r="E25" s="188"/>
      <c r="F25" s="188"/>
      <c r="G25" s="188"/>
      <c r="H25" s="188" t="s">
        <v>1396</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45" customHeight="1" x14ac:dyDescent="0.35">
      <c r="B29" s="216" t="s">
        <v>1397</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60" customHeight="1" x14ac:dyDescent="0.35">
      <c r="B30" s="216" t="s">
        <v>1398</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105" customHeight="1" x14ac:dyDescent="0.35">
      <c r="B31" s="216" t="s">
        <v>1399</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s="13" customFormat="1" ht="45" customHeight="1" thickBot="1" x14ac:dyDescent="0.4">
      <c r="B32" s="216" t="s">
        <v>1400</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30" customHeight="1" thickBot="1" x14ac:dyDescent="0.4">
      <c r="B33" s="271" t="s">
        <v>109</v>
      </c>
      <c r="C33" s="271"/>
      <c r="D33" s="260" t="s">
        <v>394</v>
      </c>
      <c r="E33" s="260"/>
      <c r="F33" s="216" t="s">
        <v>1401</v>
      </c>
      <c r="G33" s="216"/>
      <c r="H33" s="216"/>
      <c r="I33" s="216"/>
      <c r="J33" s="216"/>
      <c r="K33" s="216"/>
      <c r="L33" s="216"/>
      <c r="M33" s="216"/>
      <c r="N33" s="216"/>
      <c r="O33" s="216"/>
      <c r="P33" s="216"/>
      <c r="Q33" s="216"/>
      <c r="R33" s="216"/>
      <c r="S33" s="216"/>
      <c r="T33" s="216"/>
      <c r="U33" s="216"/>
      <c r="V33" s="216"/>
      <c r="W33" s="216"/>
      <c r="X33" s="216"/>
      <c r="Y33" s="216"/>
      <c r="Z33" s="216"/>
      <c r="AA33" s="216"/>
    </row>
    <row r="34" spans="2:31" ht="105" customHeight="1" thickBot="1" x14ac:dyDescent="0.4">
      <c r="B34" s="271"/>
      <c r="C34" s="271"/>
      <c r="D34" s="260" t="s">
        <v>396</v>
      </c>
      <c r="E34" s="260"/>
      <c r="F34" s="216" t="s">
        <v>1402</v>
      </c>
      <c r="G34" s="216"/>
      <c r="H34" s="216"/>
      <c r="I34" s="216"/>
      <c r="J34" s="216"/>
      <c r="K34" s="216"/>
      <c r="L34" s="216"/>
      <c r="M34" s="216"/>
      <c r="N34" s="216"/>
      <c r="O34" s="216"/>
      <c r="P34" s="216"/>
      <c r="Q34" s="216"/>
      <c r="R34" s="216"/>
      <c r="S34" s="216"/>
      <c r="T34" s="216"/>
      <c r="U34" s="216"/>
      <c r="V34" s="216"/>
      <c r="W34" s="216"/>
      <c r="X34" s="216"/>
      <c r="Y34" s="216"/>
      <c r="Z34" s="216"/>
      <c r="AA34" s="216"/>
      <c r="AB34" s="86"/>
      <c r="AC34" s="86"/>
      <c r="AD34" s="86"/>
      <c r="AE34" s="86"/>
    </row>
    <row r="35" spans="2:31" ht="60" customHeight="1" thickBot="1" x14ac:dyDescent="0.4">
      <c r="B35" s="271"/>
      <c r="C35" s="271"/>
      <c r="D35" s="260"/>
      <c r="E35" s="260"/>
      <c r="F35" s="216" t="s">
        <v>1403</v>
      </c>
      <c r="G35" s="216"/>
      <c r="H35" s="216"/>
      <c r="I35" s="216"/>
      <c r="J35" s="216"/>
      <c r="K35" s="216"/>
      <c r="L35" s="216"/>
      <c r="M35" s="216"/>
      <c r="N35" s="216"/>
      <c r="O35" s="216"/>
      <c r="P35" s="216"/>
      <c r="Q35" s="216"/>
      <c r="R35" s="216"/>
      <c r="S35" s="216"/>
      <c r="T35" s="216"/>
      <c r="U35" s="216"/>
      <c r="V35" s="216"/>
      <c r="W35" s="216"/>
      <c r="X35" s="216"/>
      <c r="Y35" s="216"/>
      <c r="Z35" s="216"/>
      <c r="AA35" s="216"/>
      <c r="AB35" s="28"/>
      <c r="AC35" s="28"/>
      <c r="AD35" s="28"/>
      <c r="AE35" s="28"/>
    </row>
    <row r="36" spans="2:31" ht="30" customHeight="1" thickBot="1" x14ac:dyDescent="0.4">
      <c r="B36" s="272" t="s">
        <v>110</v>
      </c>
      <c r="C36" s="272"/>
      <c r="D36" s="267" t="s">
        <v>399</v>
      </c>
      <c r="E36" s="267"/>
      <c r="F36" s="216" t="s">
        <v>1404</v>
      </c>
      <c r="G36" s="216"/>
      <c r="H36" s="216"/>
      <c r="I36" s="216"/>
      <c r="J36" s="216"/>
      <c r="K36" s="216"/>
      <c r="L36" s="216"/>
      <c r="M36" s="216"/>
      <c r="N36" s="216"/>
      <c r="O36" s="216"/>
      <c r="P36" s="216"/>
      <c r="Q36" s="216"/>
      <c r="R36" s="216"/>
      <c r="S36" s="216"/>
      <c r="T36" s="216"/>
      <c r="U36" s="216"/>
      <c r="V36" s="216"/>
      <c r="W36" s="216"/>
      <c r="X36" s="216"/>
      <c r="Y36" s="216"/>
      <c r="Z36" s="216"/>
      <c r="AA36" s="216"/>
    </row>
    <row r="37" spans="2:31" ht="150" customHeight="1" thickBot="1" x14ac:dyDescent="0.4">
      <c r="B37" s="272"/>
      <c r="C37" s="272"/>
      <c r="D37" s="267" t="s">
        <v>396</v>
      </c>
      <c r="E37" s="267"/>
      <c r="F37" s="216" t="s">
        <v>1405</v>
      </c>
      <c r="G37" s="216"/>
      <c r="H37" s="216"/>
      <c r="I37" s="216"/>
      <c r="J37" s="216"/>
      <c r="K37" s="216"/>
      <c r="L37" s="216"/>
      <c r="M37" s="216"/>
      <c r="N37" s="216"/>
      <c r="O37" s="216"/>
      <c r="P37" s="216"/>
      <c r="Q37" s="216"/>
      <c r="R37" s="216"/>
      <c r="S37" s="216"/>
      <c r="T37" s="216"/>
      <c r="U37" s="216"/>
      <c r="V37" s="216"/>
      <c r="W37" s="216"/>
      <c r="X37" s="216"/>
      <c r="Y37" s="216"/>
      <c r="Z37" s="216"/>
      <c r="AA37" s="216"/>
      <c r="AB37" s="86"/>
      <c r="AC37" s="86"/>
      <c r="AD37" s="86"/>
      <c r="AE37" s="86"/>
    </row>
    <row r="38" spans="2:31" ht="45" customHeight="1" thickBot="1" x14ac:dyDescent="0.4">
      <c r="B38" s="271" t="s">
        <v>111</v>
      </c>
      <c r="C38" s="271"/>
      <c r="D38" s="260" t="s">
        <v>399</v>
      </c>
      <c r="E38" s="260"/>
      <c r="F38" s="216" t="s">
        <v>1406</v>
      </c>
      <c r="G38" s="216"/>
      <c r="H38" s="216"/>
      <c r="I38" s="216"/>
      <c r="J38" s="216"/>
      <c r="K38" s="216"/>
      <c r="L38" s="216"/>
      <c r="M38" s="216"/>
      <c r="N38" s="216"/>
      <c r="O38" s="216"/>
      <c r="P38" s="216"/>
      <c r="Q38" s="216"/>
      <c r="R38" s="216"/>
      <c r="S38" s="216"/>
      <c r="T38" s="216"/>
      <c r="U38" s="216"/>
      <c r="V38" s="216"/>
      <c r="W38" s="216"/>
      <c r="X38" s="216"/>
      <c r="Y38" s="216"/>
      <c r="Z38" s="216"/>
      <c r="AA38" s="216"/>
    </row>
    <row r="39" spans="2:31" ht="20.100000000000001" customHeight="1" thickBot="1" x14ac:dyDescent="0.4">
      <c r="B39" s="271"/>
      <c r="C39" s="271"/>
      <c r="D39" s="260" t="s">
        <v>396</v>
      </c>
      <c r="E39" s="260"/>
      <c r="F39" s="216" t="s">
        <v>1407</v>
      </c>
      <c r="G39" s="216"/>
      <c r="H39" s="216"/>
      <c r="I39" s="216"/>
      <c r="J39" s="216"/>
      <c r="K39" s="216"/>
      <c r="L39" s="216"/>
      <c r="M39" s="216"/>
      <c r="N39" s="216"/>
      <c r="O39" s="216"/>
      <c r="P39" s="216"/>
      <c r="Q39" s="216"/>
      <c r="R39" s="216"/>
      <c r="S39" s="216"/>
      <c r="T39" s="216"/>
      <c r="U39" s="216"/>
      <c r="V39" s="216"/>
      <c r="W39" s="216"/>
      <c r="X39" s="216"/>
      <c r="Y39" s="216"/>
      <c r="Z39" s="216"/>
      <c r="AA39" s="216"/>
      <c r="AB39" s="28"/>
      <c r="AC39" s="28"/>
      <c r="AD39" s="28"/>
      <c r="AE39" s="28"/>
    </row>
    <row r="40" spans="2:31" ht="105" customHeight="1" thickBot="1" x14ac:dyDescent="0.4">
      <c r="B40" s="271"/>
      <c r="C40" s="271"/>
      <c r="D40" s="260"/>
      <c r="E40" s="260"/>
      <c r="F40" s="216" t="s">
        <v>1408</v>
      </c>
      <c r="G40" s="216"/>
      <c r="H40" s="216"/>
      <c r="I40" s="216"/>
      <c r="J40" s="216"/>
      <c r="K40" s="216"/>
      <c r="L40" s="216"/>
      <c r="M40" s="216"/>
      <c r="N40" s="216"/>
      <c r="O40" s="216"/>
      <c r="P40" s="216"/>
      <c r="Q40" s="216"/>
      <c r="R40" s="216"/>
      <c r="S40" s="216"/>
      <c r="T40" s="216"/>
      <c r="U40" s="216"/>
      <c r="V40" s="216"/>
      <c r="W40" s="216"/>
      <c r="X40" s="216"/>
      <c r="Y40" s="216"/>
      <c r="Z40" s="216"/>
      <c r="AA40" s="216"/>
      <c r="AB40" s="28"/>
      <c r="AC40" s="28"/>
      <c r="AD40" s="28"/>
      <c r="AE40" s="28"/>
    </row>
    <row r="41" spans="2:31" ht="105" customHeight="1" thickBot="1" x14ac:dyDescent="0.4">
      <c r="B41" s="271"/>
      <c r="C41" s="271"/>
      <c r="D41" s="260"/>
      <c r="E41" s="260"/>
      <c r="F41" s="216" t="s">
        <v>1409</v>
      </c>
      <c r="G41" s="216"/>
      <c r="H41" s="216"/>
      <c r="I41" s="216"/>
      <c r="J41" s="216"/>
      <c r="K41" s="216"/>
      <c r="L41" s="216"/>
      <c r="M41" s="216"/>
      <c r="N41" s="216"/>
      <c r="O41" s="216"/>
      <c r="P41" s="216"/>
      <c r="Q41" s="216"/>
      <c r="R41" s="216"/>
      <c r="S41" s="216"/>
      <c r="T41" s="216"/>
      <c r="U41" s="216"/>
      <c r="V41" s="216"/>
      <c r="W41" s="216"/>
      <c r="X41" s="216"/>
      <c r="Y41" s="216"/>
      <c r="Z41" s="216"/>
      <c r="AA41" s="216"/>
      <c r="AB41" s="28"/>
      <c r="AC41" s="28"/>
      <c r="AD41" s="28"/>
      <c r="AE41" s="28"/>
    </row>
    <row r="42" spans="2:31" ht="90" customHeight="1" thickBot="1" x14ac:dyDescent="0.4">
      <c r="B42" s="271"/>
      <c r="C42" s="271"/>
      <c r="D42" s="260"/>
      <c r="E42" s="260"/>
      <c r="F42" s="216" t="s">
        <v>1410</v>
      </c>
      <c r="G42" s="216"/>
      <c r="H42" s="216"/>
      <c r="I42" s="216"/>
      <c r="J42" s="216"/>
      <c r="K42" s="216"/>
      <c r="L42" s="216"/>
      <c r="M42" s="216"/>
      <c r="N42" s="216"/>
      <c r="O42" s="216"/>
      <c r="P42" s="216"/>
      <c r="Q42" s="216"/>
      <c r="R42" s="216"/>
      <c r="S42" s="216"/>
      <c r="T42" s="216"/>
      <c r="U42" s="216"/>
      <c r="V42" s="216"/>
      <c r="W42" s="216"/>
      <c r="X42" s="216"/>
      <c r="Y42" s="216"/>
      <c r="Z42" s="216"/>
      <c r="AA42" s="216"/>
      <c r="AB42" s="28"/>
      <c r="AC42" s="28"/>
      <c r="AD42" s="28"/>
      <c r="AE42" s="28"/>
    </row>
    <row r="43" spans="2:31" ht="120" customHeight="1" thickBot="1" x14ac:dyDescent="0.4">
      <c r="B43" s="271"/>
      <c r="C43" s="271"/>
      <c r="D43" s="260"/>
      <c r="E43" s="260"/>
      <c r="F43" s="216" t="s">
        <v>1411</v>
      </c>
      <c r="G43" s="216"/>
      <c r="H43" s="216"/>
      <c r="I43" s="216"/>
      <c r="J43" s="216"/>
      <c r="K43" s="216"/>
      <c r="L43" s="216"/>
      <c r="M43" s="216"/>
      <c r="N43" s="216"/>
      <c r="O43" s="216"/>
      <c r="P43" s="216"/>
      <c r="Q43" s="216"/>
      <c r="R43" s="216"/>
      <c r="S43" s="216"/>
      <c r="T43" s="216"/>
      <c r="U43" s="216"/>
      <c r="V43" s="216"/>
      <c r="W43" s="216"/>
      <c r="X43" s="216"/>
      <c r="Y43" s="216"/>
      <c r="Z43" s="216"/>
      <c r="AA43" s="216"/>
      <c r="AB43" s="28"/>
      <c r="AC43" s="28"/>
      <c r="AD43" s="28"/>
      <c r="AE43" s="28"/>
    </row>
    <row r="44" spans="2:31" ht="90" customHeight="1" thickBot="1" x14ac:dyDescent="0.4">
      <c r="B44" s="271"/>
      <c r="C44" s="271"/>
      <c r="D44" s="260"/>
      <c r="E44" s="260"/>
      <c r="F44" s="216" t="s">
        <v>1412</v>
      </c>
      <c r="G44" s="216"/>
      <c r="H44" s="216"/>
      <c r="I44" s="216"/>
      <c r="J44" s="216"/>
      <c r="K44" s="216"/>
      <c r="L44" s="216"/>
      <c r="M44" s="216"/>
      <c r="N44" s="216"/>
      <c r="O44" s="216"/>
      <c r="P44" s="216"/>
      <c r="Q44" s="216"/>
      <c r="R44" s="216"/>
      <c r="S44" s="216"/>
      <c r="T44" s="216"/>
      <c r="U44" s="216"/>
      <c r="V44" s="216"/>
      <c r="W44" s="216"/>
      <c r="X44" s="216"/>
      <c r="Y44" s="216"/>
      <c r="Z44" s="216"/>
      <c r="AA44" s="216"/>
      <c r="AB44" s="28"/>
      <c r="AC44" s="28"/>
      <c r="AD44" s="28"/>
      <c r="AE44" s="28"/>
    </row>
    <row r="45" spans="2:31" s="13" customFormat="1" ht="15" customHeight="1" x14ac:dyDescent="0.3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row>
    <row r="46" spans="2:31" ht="25.35" customHeight="1" x14ac:dyDescent="0.35">
      <c r="B46" s="219" t="s">
        <v>406</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row>
    <row r="47" spans="2:31" ht="60" customHeight="1" x14ac:dyDescent="0.35">
      <c r="B47" s="216" t="s">
        <v>1413</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31" ht="90" customHeight="1" x14ac:dyDescent="0.35">
      <c r="B48" s="216" t="s">
        <v>1414</v>
      </c>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row>
    <row r="49" spans="2:27" ht="30" customHeight="1" x14ac:dyDescent="0.35">
      <c r="B49" s="188" t="s">
        <v>411</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row>
    <row r="50" spans="2:27" ht="15" customHeight="1" x14ac:dyDescent="0.3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2:27" ht="25.35" customHeight="1" x14ac:dyDescent="0.35">
      <c r="B51" s="219" t="s">
        <v>412</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row>
    <row r="52" spans="2:27" ht="75" customHeight="1" x14ac:dyDescent="0.35">
      <c r="B52" s="216" t="s">
        <v>1415</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75" customHeight="1" x14ac:dyDescent="0.35">
      <c r="B53" s="216" t="s">
        <v>1416</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30" customHeight="1" x14ac:dyDescent="0.35">
      <c r="B54" s="216" t="s">
        <v>1417</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45" customHeight="1" x14ac:dyDescent="0.35">
      <c r="B55" s="216" t="s">
        <v>1418</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row>
    <row r="56" spans="2:27" ht="75" customHeight="1" x14ac:dyDescent="0.35">
      <c r="B56" s="216" t="s">
        <v>1419</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row>
    <row r="57" spans="2:27" ht="75" customHeight="1" x14ac:dyDescent="0.35">
      <c r="B57" s="216" t="s">
        <v>1420</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60" customHeight="1" x14ac:dyDescent="0.35">
      <c r="B58" s="216" t="s">
        <v>1421</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15" customHeight="1" x14ac:dyDescent="0.3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2:27" ht="25.35" customHeight="1" x14ac:dyDescent="0.35">
      <c r="B60" s="219" t="s">
        <v>420</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row>
    <row r="61" spans="2:27" ht="45" customHeight="1" x14ac:dyDescent="0.35">
      <c r="B61" s="216" t="s">
        <v>1422</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row>
    <row r="62" spans="2:27" ht="45" customHeight="1" x14ac:dyDescent="0.35">
      <c r="B62" s="216" t="s">
        <v>1423</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row>
    <row r="63" spans="2:27" ht="45" customHeight="1" x14ac:dyDescent="0.35">
      <c r="B63" s="216" t="s">
        <v>1424</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row>
    <row r="64" spans="2:27" ht="15" customHeight="1" x14ac:dyDescent="0.3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row>
    <row r="65" spans="2:35" ht="25.35" customHeight="1" x14ac:dyDescent="0.35">
      <c r="B65" s="219" t="s">
        <v>431</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row>
    <row r="66" spans="2:35" ht="20.100000000000001" customHeight="1" x14ac:dyDescent="0.35">
      <c r="B66" s="250" t="str">
        <f>Μέτρα!B7</f>
        <v>Υψηλής ποιότητας υπηρεσίες και υποδομές δημόσιων συγκοινωνιών για τοπικές λεωφορειακές γραμμές</v>
      </c>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row>
    <row r="67" spans="2:35" ht="20.100000000000001" customHeight="1" x14ac:dyDescent="0.35">
      <c r="B67" s="250" t="str">
        <f>Μέτρα!B10</f>
        <v xml:space="preserve">Υψηλής ποιότητας υποδομές για συστήματα δημόσιων συγκοινωνιών υψηλής χωρητικότητας </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row>
    <row r="68" spans="2:35" ht="20.100000000000001" customHeight="1" x14ac:dyDescent="0.35">
      <c r="B68" s="250" t="str">
        <f>Μέτρα!B60</f>
        <v xml:space="preserve">Υψηλής ποιότητας πολυτροπικές συνδέσεις </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row>
    <row r="69" spans="2:35" ht="20.100000000000001" customHeight="1" x14ac:dyDescent="0.35">
      <c r="B69" s="250" t="str">
        <f>Μέτρα!B24</f>
        <v xml:space="preserve">Κίνητρα για την αύξηση της πλήρωσης των επιβατικών οχημάτων </v>
      </c>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row>
    <row r="70" spans="2:35" ht="20.100000000000001" customHeight="1" x14ac:dyDescent="0.35">
      <c r="B70" s="250" t="str">
        <f>Μέτρα!B35</f>
        <v xml:space="preserve">Συστήματα ρύθμισης πρόσβασης οχημάτων σε αστικές περιοχές </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row>
    <row r="71" spans="2:35" ht="20.100000000000001" customHeight="1" x14ac:dyDescent="0.35">
      <c r="B71" s="250" t="str">
        <f>Μέτρα!B50</f>
        <v>Πράσινες δημόσιες συμβάσεις</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row>
    <row r="72" spans="2:35" ht="20.100000000000001" customHeight="1" x14ac:dyDescent="0.35">
      <c r="B72" s="250" t="str">
        <f>Μέτρα!B52</f>
        <v>Υποδομές φόρτισης ηλεκτρικών οχημάτων</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20.100000000000001" customHeight="1" x14ac:dyDescent="0.35">
      <c r="B73" s="250" t="str">
        <f>Μέτρα!B76</f>
        <v xml:space="preserve">Εξηλεκτρισμός εμπορευματικών μεταφορών </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row>
    <row r="74" spans="2:35" ht="20.100000000000001" customHeight="1" x14ac:dyDescent="0.35">
      <c r="B74" s="250" t="str">
        <f>Μέτρα!B73</f>
        <v>Διαχείριση χώρου παρά το κράσπεδο για τις αστικές εμπορευματικές μεταφορές</v>
      </c>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row>
    <row r="75" spans="2:35" ht="15" customHeight="1" thickBot="1" x14ac:dyDescent="0.4">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row>
    <row r="76" spans="2:35" ht="30" customHeight="1" thickBot="1" x14ac:dyDescent="0.4">
      <c r="B76" s="184" t="s">
        <v>381</v>
      </c>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6"/>
    </row>
    <row r="77" spans="2:35" ht="25.35" customHeight="1" x14ac:dyDescent="0.35">
      <c r="B77" s="218" t="s">
        <v>432</v>
      </c>
      <c r="C77" s="218"/>
      <c r="D77" s="218"/>
      <c r="E77" s="218"/>
      <c r="F77" s="218"/>
      <c r="G77" s="218"/>
      <c r="H77" s="218"/>
      <c r="I77" s="218"/>
      <c r="J77" s="218"/>
      <c r="K77" s="218"/>
      <c r="L77" s="218"/>
      <c r="M77" s="218"/>
      <c r="N77" s="218"/>
      <c r="O77" s="218"/>
      <c r="P77" s="218"/>
      <c r="Q77" s="218"/>
      <c r="R77" s="218"/>
      <c r="S77" s="218"/>
      <c r="T77" s="218"/>
      <c r="U77" s="218"/>
      <c r="V77" s="218"/>
      <c r="W77" s="218"/>
      <c r="X77" s="201" t="str">
        <f>Σύνοψη_Μέτρων!M53</f>
        <v>Μέτριο</v>
      </c>
      <c r="Y77" s="201"/>
      <c r="Z77" s="201"/>
      <c r="AA77" s="201"/>
      <c r="AB77" s="21"/>
      <c r="AC77" s="21"/>
      <c r="AD77" s="21"/>
      <c r="AE77" s="21"/>
      <c r="AF77" s="21"/>
      <c r="AG77" s="21"/>
      <c r="AH77" s="21"/>
      <c r="AI77" s="21"/>
    </row>
    <row r="78" spans="2:35" ht="75" customHeight="1" x14ac:dyDescent="0.35">
      <c r="B78" s="216" t="s">
        <v>1425</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row>
    <row r="79" spans="2:35" ht="90" customHeight="1" x14ac:dyDescent="0.35">
      <c r="B79" s="216" t="s">
        <v>1426</v>
      </c>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row>
    <row r="80" spans="2:35" ht="105" customHeight="1" x14ac:dyDescent="0.35">
      <c r="B80" s="216" t="s">
        <v>1427</v>
      </c>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row>
    <row r="81" spans="2:27" ht="15" customHeight="1" thickBot="1" x14ac:dyDescent="0.4">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row>
    <row r="82" spans="2:27" ht="25.35" customHeight="1" x14ac:dyDescent="0.35">
      <c r="B82" s="214" t="s">
        <v>625</v>
      </c>
      <c r="C82" s="214"/>
      <c r="D82" s="214"/>
      <c r="E82" s="214"/>
      <c r="F82" s="214"/>
      <c r="G82" s="214"/>
      <c r="H82" s="214"/>
      <c r="I82" s="214"/>
      <c r="J82" s="214"/>
      <c r="K82" s="214"/>
      <c r="L82" s="214"/>
      <c r="M82" s="214"/>
      <c r="N82" s="214"/>
      <c r="O82" s="214"/>
      <c r="P82" s="214"/>
      <c r="Q82" s="214"/>
      <c r="R82" s="214"/>
      <c r="S82" s="214"/>
      <c r="T82" s="214"/>
      <c r="U82" s="214"/>
      <c r="V82" s="214"/>
      <c r="W82" s="214"/>
      <c r="X82" s="201" t="str">
        <f>Σύνοψη_Μέτρων!N53</f>
        <v>Μέτριο</v>
      </c>
      <c r="Y82" s="201"/>
      <c r="Z82" s="201"/>
      <c r="AA82" s="201"/>
    </row>
    <row r="83" spans="2:27" ht="45" customHeight="1" x14ac:dyDescent="0.35">
      <c r="B83" s="216" t="s">
        <v>1428</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row>
    <row r="84" spans="2:27" ht="30" customHeight="1" x14ac:dyDescent="0.35">
      <c r="B84" s="216" t="s">
        <v>1429</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row>
    <row r="85" spans="2:27" ht="15" customHeight="1" thickBot="1" x14ac:dyDescent="0.4">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row>
    <row r="86" spans="2:27" ht="25.35" customHeight="1" x14ac:dyDescent="0.35">
      <c r="B86" s="214" t="s">
        <v>438</v>
      </c>
      <c r="C86" s="214"/>
      <c r="D86" s="214"/>
      <c r="E86" s="214"/>
      <c r="F86" s="214"/>
      <c r="G86" s="214"/>
      <c r="H86" s="214"/>
      <c r="I86" s="214"/>
      <c r="J86" s="214"/>
      <c r="K86" s="214"/>
      <c r="L86" s="214"/>
      <c r="M86" s="214"/>
      <c r="N86" s="214"/>
      <c r="O86" s="214"/>
      <c r="P86" s="214"/>
      <c r="Q86" s="214"/>
      <c r="R86" s="214"/>
      <c r="S86" s="214"/>
      <c r="T86" s="214"/>
      <c r="U86" s="214"/>
      <c r="V86" s="214"/>
      <c r="W86" s="214"/>
      <c r="X86" s="201" t="str">
        <f>Σύνοψη_Μέτρων!O53</f>
        <v>Μέτριο</v>
      </c>
      <c r="Y86" s="201"/>
      <c r="Z86" s="201"/>
      <c r="AA86" s="201"/>
    </row>
    <row r="87" spans="2:27" ht="75" customHeight="1" x14ac:dyDescent="0.35">
      <c r="B87" s="216" t="s">
        <v>1430</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row>
    <row r="88" spans="2:27" ht="20.100000000000001" customHeight="1" x14ac:dyDescent="0.35">
      <c r="B88" s="216" t="s">
        <v>1431</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row>
    <row r="89" spans="2:27" ht="30" customHeight="1" x14ac:dyDescent="0.35">
      <c r="B89" s="216" t="s">
        <v>1432</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row>
    <row r="90" spans="2:27" ht="30" customHeight="1" x14ac:dyDescent="0.35">
      <c r="B90" s="216" t="s">
        <v>1433</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row>
    <row r="91" spans="2:27" ht="15" customHeight="1" x14ac:dyDescent="0.3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row>
    <row r="92" spans="2:27" ht="30" customHeight="1" x14ac:dyDescent="0.35">
      <c r="B92" s="221" t="s">
        <v>441</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row>
    <row r="93" spans="2:27" ht="20.100000000000001" customHeight="1" x14ac:dyDescent="0.35">
      <c r="B93" s="216" t="s">
        <v>1434</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row>
    <row r="94" spans="2:27" ht="20.100000000000001" customHeight="1" x14ac:dyDescent="0.35">
      <c r="B94" s="216" t="s">
        <v>1435</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row>
    <row r="95" spans="2:27" ht="20.100000000000001" customHeight="1" x14ac:dyDescent="0.35">
      <c r="B95" s="216" t="s">
        <v>1436</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row>
    <row r="96" spans="2:27" ht="20.100000000000001" customHeight="1" x14ac:dyDescent="0.35">
      <c r="B96" s="216" t="s">
        <v>1437</v>
      </c>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row>
    <row r="97" spans="2:27" ht="20.100000000000001" customHeight="1" x14ac:dyDescent="0.35">
      <c r="B97" s="216" t="s">
        <v>1438</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row>
    <row r="98" spans="2:27" ht="20.100000000000001" customHeight="1" x14ac:dyDescent="0.35">
      <c r="B98" s="216" t="s">
        <v>1439</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row>
    <row r="99" spans="2:27" ht="20.100000000000001" customHeight="1" x14ac:dyDescent="0.35">
      <c r="B99" s="216" t="s">
        <v>1440</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row>
    <row r="100" spans="2:27" ht="30" customHeight="1" x14ac:dyDescent="0.35">
      <c r="B100" s="216" t="s">
        <v>1441</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row>
    <row r="101" spans="2:27" ht="30" customHeight="1" x14ac:dyDescent="0.35">
      <c r="B101" s="216" t="s">
        <v>1442</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row>
    <row r="102" spans="2:27" ht="30" customHeight="1" x14ac:dyDescent="0.35">
      <c r="B102" s="216" t="s">
        <v>1443</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row>
    <row r="103" spans="2:27" ht="20.100000000000001" customHeight="1" x14ac:dyDescent="0.35">
      <c r="B103" s="216" t="s">
        <v>1444</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row>
    <row r="104" spans="2:27" ht="20.100000000000001" customHeight="1" x14ac:dyDescent="0.35">
      <c r="B104" s="216" t="s">
        <v>1445</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row>
    <row r="105" spans="2:27" ht="30" customHeight="1" x14ac:dyDescent="0.35">
      <c r="B105" s="216" t="s">
        <v>1446</v>
      </c>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row>
    <row r="106" spans="2:27" ht="20.100000000000001" customHeight="1" x14ac:dyDescent="0.35">
      <c r="B106" s="216" t="s">
        <v>1447</v>
      </c>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sheetData>
  <sheetProtection algorithmName="SHA-512" hashValue="zftR7KciFPNjadB9am2fZ+WnGpCc0A7bsYqTi/pPMRl3Fh1mB+Thl9NCsQ92/jOjYYMczyX/dB5wCblpPO6GFQ==" saltValue="PCzzMX0sKaxOaFtNhnWXeg==" spinCount="100000" sheet="1" objects="1" scenarios="1"/>
  <dataConsolidate/>
  <mergeCells count="149">
    <mergeCell ref="D13:G13"/>
    <mergeCell ref="J13:M13"/>
    <mergeCell ref="N13:O13"/>
    <mergeCell ref="P13:S13"/>
    <mergeCell ref="B78:AA78"/>
    <mergeCell ref="B79:AA79"/>
    <mergeCell ref="B92:AA92"/>
    <mergeCell ref="B76:AA76"/>
    <mergeCell ref="B77:W77"/>
    <mergeCell ref="X77:AA77"/>
    <mergeCell ref="B82:W82"/>
    <mergeCell ref="X82:AA82"/>
    <mergeCell ref="B86:W86"/>
    <mergeCell ref="X86:AA86"/>
    <mergeCell ref="B80:AA80"/>
    <mergeCell ref="B83:AA83"/>
    <mergeCell ref="B84:AA84"/>
    <mergeCell ref="B87:AA87"/>
    <mergeCell ref="B88:AA88"/>
    <mergeCell ref="B89:AA89"/>
    <mergeCell ref="B90:AA90"/>
    <mergeCell ref="B70:AA70"/>
    <mergeCell ref="B71:AA71"/>
    <mergeCell ref="B72:AA72"/>
    <mergeCell ref="B106:AA106"/>
    <mergeCell ref="B98:AA98"/>
    <mergeCell ref="B99:AA99"/>
    <mergeCell ref="B100:AA100"/>
    <mergeCell ref="B101:AA101"/>
    <mergeCell ref="B102:AA102"/>
    <mergeCell ref="B93:AA93"/>
    <mergeCell ref="B94:AA94"/>
    <mergeCell ref="B95:AA95"/>
    <mergeCell ref="B96:AA96"/>
    <mergeCell ref="B97:AA97"/>
    <mergeCell ref="B103:AA103"/>
    <mergeCell ref="B104:AA104"/>
    <mergeCell ref="B105:AA105"/>
    <mergeCell ref="B73:AA73"/>
    <mergeCell ref="B74:AA74"/>
    <mergeCell ref="B54:AA54"/>
    <mergeCell ref="B55:AA55"/>
    <mergeCell ref="B56:AA56"/>
    <mergeCell ref="B57:AA57"/>
    <mergeCell ref="B58:AA58"/>
    <mergeCell ref="B61:AA61"/>
    <mergeCell ref="B62:AA62"/>
    <mergeCell ref="B63:AA63"/>
    <mergeCell ref="B67:AA67"/>
    <mergeCell ref="B68:AA68"/>
    <mergeCell ref="B69:AA69"/>
    <mergeCell ref="B23:G23"/>
    <mergeCell ref="H23:AA23"/>
    <mergeCell ref="B66:AA66"/>
    <mergeCell ref="B24:G24"/>
    <mergeCell ref="H24:AA24"/>
    <mergeCell ref="B25:G25"/>
    <mergeCell ref="H25:AA25"/>
    <mergeCell ref="B27:AA27"/>
    <mergeCell ref="B28:AA28"/>
    <mergeCell ref="B46:AA46"/>
    <mergeCell ref="B51:AA51"/>
    <mergeCell ref="B60:AA60"/>
    <mergeCell ref="B65:AA65"/>
    <mergeCell ref="B29:AA29"/>
    <mergeCell ref="B47:AA47"/>
    <mergeCell ref="B48:AA48"/>
    <mergeCell ref="B52:AA52"/>
    <mergeCell ref="B53:AA53"/>
    <mergeCell ref="B49:AA49"/>
    <mergeCell ref="B30:AA30"/>
    <mergeCell ref="B31:AA31"/>
    <mergeCell ref="B32:AA32"/>
    <mergeCell ref="F33:AA33"/>
    <mergeCell ref="F36:AA36"/>
    <mergeCell ref="B20:G20"/>
    <mergeCell ref="H20:AA20"/>
    <mergeCell ref="B21:G21"/>
    <mergeCell ref="H21:AA21"/>
    <mergeCell ref="B22:G22"/>
    <mergeCell ref="H22:AA22"/>
    <mergeCell ref="F11:G11"/>
    <mergeCell ref="B17:AA17"/>
    <mergeCell ref="B18:AA18"/>
    <mergeCell ref="B19:G19"/>
    <mergeCell ref="H19:AA19"/>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H11:I11"/>
    <mergeCell ref="J11:K11"/>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4:N4"/>
    <mergeCell ref="O4:AA4"/>
    <mergeCell ref="B6:N6"/>
    <mergeCell ref="O6:AA6"/>
    <mergeCell ref="B7:N7"/>
    <mergeCell ref="O7:AA7"/>
    <mergeCell ref="B1:G1"/>
    <mergeCell ref="H1:M1"/>
    <mergeCell ref="N1:S1"/>
    <mergeCell ref="T1:AA1"/>
    <mergeCell ref="B3:N3"/>
    <mergeCell ref="O3:AA3"/>
    <mergeCell ref="F38:AA38"/>
    <mergeCell ref="D39:E44"/>
    <mergeCell ref="B38:C44"/>
    <mergeCell ref="F39:AA39"/>
    <mergeCell ref="F40:AA40"/>
    <mergeCell ref="F41:AA41"/>
    <mergeCell ref="F42:AA42"/>
    <mergeCell ref="F43:AA43"/>
    <mergeCell ref="F44:AA44"/>
    <mergeCell ref="D38:E38"/>
    <mergeCell ref="F34:AA34"/>
    <mergeCell ref="F35:AA35"/>
    <mergeCell ref="F37:AA37"/>
    <mergeCell ref="B33:C35"/>
    <mergeCell ref="D33:E33"/>
    <mergeCell ref="D34:E35"/>
    <mergeCell ref="B36:C37"/>
    <mergeCell ref="D36:E36"/>
    <mergeCell ref="D37:E37"/>
  </mergeCells>
  <conditionalFormatting sqref="B10:AA11">
    <cfRule type="expression" dxfId="179" priority="16" stopIfTrue="1">
      <formula>B$11=" "</formula>
    </cfRule>
    <cfRule type="expression" dxfId="178" priority="17">
      <formula>B$11="Partial"</formula>
    </cfRule>
    <cfRule type="expression" dxfId="177" priority="18">
      <formula>B$11="Strong"</formula>
    </cfRule>
  </conditionalFormatting>
  <conditionalFormatting sqref="X77">
    <cfRule type="expression" dxfId="176" priority="11" stopIfTrue="1">
      <formula>X77="Υψηλό"</formula>
    </cfRule>
    <cfRule type="expression" dxfId="175" priority="12">
      <formula>X77="Μέτριο έως Υψηλό"</formula>
    </cfRule>
    <cfRule type="expression" dxfId="174" priority="13">
      <formula>X77="Μέτριο"</formula>
    </cfRule>
    <cfRule type="expression" dxfId="173" priority="14">
      <formula>X77="Χαμηλό έως Μέτριο"</formula>
    </cfRule>
    <cfRule type="expression" dxfId="172" priority="15" stopIfTrue="1">
      <formula>X77="Χαμηλό"</formula>
    </cfRule>
  </conditionalFormatting>
  <conditionalFormatting sqref="X82">
    <cfRule type="expression" dxfId="171" priority="6" stopIfTrue="1">
      <formula>X82="Υψηλό"</formula>
    </cfRule>
    <cfRule type="expression" dxfId="170" priority="7">
      <formula>X82="Μέτριο έως Υψηλό"</formula>
    </cfRule>
    <cfRule type="expression" dxfId="169" priority="8">
      <formula>X82="Μέτριο"</formula>
    </cfRule>
    <cfRule type="expression" dxfId="168" priority="9">
      <formula>X82="Χαμηλό έως Μέτριο"</formula>
    </cfRule>
    <cfRule type="expression" dxfId="167" priority="10" stopIfTrue="1">
      <formula>X82="Χαμηλό"</formula>
    </cfRule>
  </conditionalFormatting>
  <conditionalFormatting sqref="X86">
    <cfRule type="expression" dxfId="166" priority="1" stopIfTrue="1">
      <formula>X86="Υψηλό"</formula>
    </cfRule>
    <cfRule type="expression" dxfId="165" priority="2">
      <formula>X86="Μέτριο έως Υψηλό"</formula>
    </cfRule>
    <cfRule type="expression" dxfId="164" priority="3">
      <formula>X86="Μέτριο"</formula>
    </cfRule>
    <cfRule type="expression" dxfId="163" priority="4">
      <formula>X86="Χαμηλό έως Μέτριο"</formula>
    </cfRule>
    <cfRule type="expression" dxfId="162" priority="5" stopIfTrue="1">
      <formula>X86="Χαμηλό"</formula>
    </cfRule>
  </conditionalFormatting>
  <conditionalFormatting sqref="AB77:AI77">
    <cfRule type="colorScale" priority="37">
      <colorScale>
        <cfvo type="min"/>
        <cfvo type="percentile" val="50"/>
        <cfvo type="max"/>
        <color rgb="FFF8696B"/>
        <color rgb="FFFFEB84"/>
        <color rgb="FF63BE7B"/>
      </colorScale>
    </cfRule>
  </conditionalFormatting>
  <hyperlinks>
    <hyperlink ref="B93" r:id="rId1" display="https://doi.org/10.1787/94d27a3a-en" xr:uid="{F93F7B16-E24D-C043-A613-AFAFFFE42AA5}"/>
    <hyperlink ref="B95" r:id="rId2" display="https://www.itf-oecd.org/good-to-go-environmental-performance-new-mobility" xr:uid="{BB711AD8-5DFD-F14D-9A6A-4347ED951DD4}"/>
    <hyperlink ref="B96" r:id="rId3" display="https://www.eiturbanmobility.eu/wp-content/uploads/2022/12/EIT-UrbanMobilityNext7_HD_v2.pdf" xr:uid="{9803B6D5-67A3-1648-ACD7-0E3B07D1F5D0}"/>
    <hyperlink ref="B97" r:id="rId4" display="https://www.itf-oecd.org/policy/demand-public-transport" xr:uid="{5B2334C4-3EA9-D64E-84EF-3C70B558FE1E}"/>
    <hyperlink ref="B99" r:id="rId5" display="https://doi.org/https:/doi.org/10.1186/s12544-020-00443-5" xr:uid="{4DCD5C0F-DF2B-124A-BAD2-EBB8F4E1E228}"/>
    <hyperlink ref="B100" r:id="rId6" display="https://www.nrel.gov/docs/fy22osti/80754.pdf" xr:uid="{831034E9-ED25-2D49-9B03-7775776FC242}"/>
    <hyperlink ref="B101" r:id="rId7" display="https://litrans.ca/projects/smart-mobility/Innisfil_Transit_Report_V2.pdf" xr:uid="{2816D6E5-A419-3C4B-9028-18CB6FA1F919}"/>
    <hyperlink ref="B102" r:id="rId8" display="https://doi.org/10.1016/j.tra.2021.01.020" xr:uid="{DEDD1613-9893-594F-9DFA-7708B29025AE}"/>
    <hyperlink ref="B103" r:id="rId9" display="https://escholarship.org/uc/item/82w2z91j" xr:uid="{FBD078CD-9E61-3743-A6A2-DBE495CFFC15}"/>
    <hyperlink ref="B106" r:id="rId10" display="https://marketplace.eiturbanmobility.eu/best-practices/astypalea-on-demand-mobility-for-an-entire-island/" xr:uid="{1DAA4BCD-509A-0C43-BC6C-A5D503FD5978}"/>
    <hyperlink ref="B94" r:id="rId11" display="https://www.itf-oecd.org/policy/ride-sharing-ride-hailing" xr:uid="{3443C62D-247C-2547-9542-F09E590FF51E}"/>
    <hyperlink ref="B66:AA66" location="ΥΔΛ!A1" display="ΥΔΛ!A1" xr:uid="{FA4840AB-A508-BB4F-8B51-0588632F8586}"/>
    <hyperlink ref="B67:AA67" location="ΥΥΣ!A1" display="ΥΥΣ!A1" xr:uid="{CC3E6777-A8DB-314B-BCDC-CA8644859685}"/>
    <hyperlink ref="B68:AA68" location="ΠΣΥ!A1" display="ΠΣΥ!A1" xr:uid="{41FB669D-EE68-4B44-B4E2-315BEB5CE82F}"/>
    <hyperlink ref="B69:AA69" location="ΚΑΠ!A1" display="ΚΑΠ!A1" xr:uid="{EA8BF01D-F4E6-B14C-883E-EB7333070AEF}"/>
    <hyperlink ref="B70:AA70" location="ΣΡΠ!A1" display="ΣΡΠ!A1" xr:uid="{4069E6B2-74E3-4C43-A1AA-BF14C2452CE8}"/>
    <hyperlink ref="B71:AA71" location="ΠΔΣ!A1" display="ΠΔΣ!A1" xr:uid="{14333604-8161-4A43-9AD2-F8E3C1009880}"/>
    <hyperlink ref="B72:AA72" location="ΥΦΗ!A1" display="ΥΦΗ!A1" xr:uid="{846B23AE-7088-1D43-B405-8C58EB9FEB8B}"/>
    <hyperlink ref="B73:AA73" location="ΕΕΜ!A1" display="ΕΕΜ!A1" xr:uid="{37FF9E25-D438-0E47-A216-3EBC759C07D2}"/>
    <hyperlink ref="B74:AA74" location="ΔΧΚ!A1" display="ΔΧΚ!A1" xr:uid="{427746E6-D8DF-7947-AB74-E822CBE871AD}"/>
    <hyperlink ref="H15" location="Measure_Template!B10" display="Summary" xr:uid="{E6C95418-7A9C-CA47-9A9E-11893262E231}"/>
    <hyperlink ref="H15:N15" location="ΣΔΜ!B17" display="Οδηγός αναγνώστη" xr:uid="{A3CA5DE4-E7B3-034C-A2E6-CCCAF616BAAA}"/>
    <hyperlink ref="O15" location="Measure_Template!B10" display="Summary" xr:uid="{A8401065-F681-F241-966F-7D8BD7295ABE}"/>
    <hyperlink ref="O15:U15" location="ΣΔΜ!B27" display="Συνοπτικά στοιχεία" xr:uid="{F754E2DE-556D-6248-9463-36839AC16DA6}"/>
    <hyperlink ref="V15:AA15" location="ΣΔΜ!B76" display="Αξιολόγηση μέτρου" xr:uid="{9A27B8D7-DAF0-C54D-9577-9D249D81F51F}"/>
    <hyperlink ref="N1" location="Overview_Measures!A1" display="Go back to Overview" xr:uid="{CF7CE7A9-988C-2D4E-883C-B8DE3A9546B9}"/>
    <hyperlink ref="B1" location="Instructions!A1" display="Go back to Instructions" xr:uid="{351FABDC-A5AE-9847-9676-309BE581C0D8}"/>
    <hyperlink ref="H1" location="Measures!A1" display="Go back to Measures List" xr:uid="{DB6F10D5-E93D-E94C-9839-05B42F8AA4E0}"/>
    <hyperlink ref="T1" location="Filter_multiple_criteria!A1" display="Go back to Multiple Criteria Filter" xr:uid="{40EA1CB6-49DE-EF45-B3D9-CA91F0492982}"/>
    <hyperlink ref="B1:G1" location="Αρχική_Σελίδα!A1" display="Επιστροφή στην Αρχική σελίδα" xr:uid="{FD2909A3-C327-1949-9FBE-86E8156EBF14}"/>
    <hyperlink ref="T1:AA1" location="Φίλτρο_Επιλογής_Μέτρων!A1" display="Μετάβαση στο Φίλτρο Επιλογής Μέτρων" xr:uid="{2094E9AA-ACC4-0449-8154-53DBA1091755}"/>
    <hyperlink ref="H1:M1" location="Μέτρα!A1" display="Μετάβαση στα Μέτρα" xr:uid="{EA15D942-528B-CD4B-A1B3-C899DDA75828}"/>
    <hyperlink ref="N1:S1" location="Σύνοψη_Μέτρων!A1" display="Μετάβαση στην Σύνοψη Μέτρων" xr:uid="{A5DA5336-B6AA-3247-B7F1-7EDF2DEC2218}"/>
  </hyperlinks>
  <pageMargins left="0.7" right="0.7" top="0.75" bottom="0.75" header="0.3" footer="0.3"/>
  <pageSetup orientation="portrait" r:id="rId1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D078-1173-E44F-8005-2A20D6E919AC}">
  <sheetPr codeName="Sheet23">
    <tabColor rgb="FF7030A0"/>
  </sheetPr>
  <dimension ref="A1:AJ133"/>
  <sheetViews>
    <sheetView showGridLines="0" topLeftCell="B23"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Σύνοψη_Μέτρων!B56</f>
        <v>Συστήματα κοινής χρήσης (ηλεκτρικών) οχημάτων</v>
      </c>
      <c r="C4" s="177"/>
      <c r="D4" s="177"/>
      <c r="E4" s="177"/>
      <c r="F4" s="177"/>
      <c r="G4" s="177"/>
      <c r="H4" s="177"/>
      <c r="I4" s="177"/>
      <c r="J4" s="177"/>
      <c r="K4" s="177"/>
      <c r="L4" s="177"/>
      <c r="M4" s="177"/>
      <c r="N4" s="177"/>
      <c r="O4" s="178" t="str">
        <f>Σύνοψη_Μέτρων!K56</f>
        <v>Ρυθμιστικές διατάξεις + Υποδομές + ΤΠΕ</v>
      </c>
      <c r="P4" s="179"/>
      <c r="Q4" s="179"/>
      <c r="R4" s="179"/>
      <c r="S4" s="179"/>
      <c r="T4" s="179"/>
      <c r="U4" s="179"/>
      <c r="V4" s="179"/>
      <c r="W4" s="179"/>
      <c r="X4" s="179"/>
      <c r="Y4" s="179"/>
      <c r="Z4" s="179"/>
      <c r="AA4" s="180"/>
      <c r="AB4" s="12"/>
      <c r="AC4" s="12"/>
      <c r="AD4" s="12"/>
      <c r="AE4" s="12"/>
      <c r="AF4" s="12"/>
      <c r="AG4" s="12"/>
      <c r="AH4" s="12"/>
      <c r="AI4" s="12"/>
      <c r="AJ4" s="12"/>
    </row>
    <row r="5" spans="1:36" ht="4.34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Σύνοψη_Μέτρων!L56</f>
        <v>Επιβατικές μεταφορές</v>
      </c>
      <c r="C7" s="208"/>
      <c r="D7" s="208"/>
      <c r="E7" s="208"/>
      <c r="F7" s="208"/>
      <c r="G7" s="208"/>
      <c r="H7" s="208"/>
      <c r="I7" s="208"/>
      <c r="J7" s="208"/>
      <c r="K7" s="208"/>
      <c r="L7" s="208"/>
      <c r="M7" s="208"/>
      <c r="N7" s="209"/>
      <c r="O7" s="181" t="s">
        <v>1448</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Σύνοψη_Μέτρων!P56</f>
        <v xml:space="preserve"> </v>
      </c>
      <c r="C11" s="183"/>
      <c r="D11" s="182" t="str">
        <f>Σύνοψη_Μέτρων!Q56</f>
        <v>Ισχυρή</v>
      </c>
      <c r="E11" s="183"/>
      <c r="F11" s="182" t="str">
        <f>Σύνοψη_Μέτρων!R56</f>
        <v>Μερική</v>
      </c>
      <c r="G11" s="183"/>
      <c r="H11" s="182" t="str">
        <f>Σύνοψη_Μέτρων!S56</f>
        <v>Ισχυρή</v>
      </c>
      <c r="I11" s="183"/>
      <c r="J11" s="182" t="str">
        <f>Σύνοψη_Μέτρων!T56</f>
        <v xml:space="preserve"> </v>
      </c>
      <c r="K11" s="183"/>
      <c r="L11" s="182" t="str">
        <f>Σύνοψη_Μέτρων!U56</f>
        <v>Ισχυρή</v>
      </c>
      <c r="M11" s="183"/>
      <c r="N11" s="182" t="str">
        <f>Σύνοψη_Μέτρων!V56</f>
        <v>Μερική</v>
      </c>
      <c r="O11" s="183"/>
      <c r="P11" s="182" t="str">
        <f>Σύνοψη_Μέτρων!W56</f>
        <v xml:space="preserve"> </v>
      </c>
      <c r="Q11" s="183"/>
      <c r="R11" s="182" t="str">
        <f>Σύνοψη_Μέτρων!X56</f>
        <v>Ισχυρή</v>
      </c>
      <c r="S11" s="183"/>
      <c r="T11" s="182" t="str">
        <f>Σύνοψη_Μέτρων!Y56</f>
        <v>Μερική</v>
      </c>
      <c r="U11" s="183"/>
      <c r="V11" s="182" t="str">
        <f>Σύνοψη_Μέτρων!Z56</f>
        <v xml:space="preserve"> </v>
      </c>
      <c r="W11" s="183"/>
      <c r="X11" s="182" t="str">
        <f>Σύνοψη_Μέτρων!AA56</f>
        <v xml:space="preserve"> </v>
      </c>
      <c r="Y11" s="183"/>
      <c r="Z11" s="182" t="str">
        <f>Σύνοψη_Μέτρων!AB56</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40.35" customHeight="1" x14ac:dyDescent="0.35">
      <c r="B20" s="188" t="s">
        <v>166</v>
      </c>
      <c r="C20" s="188"/>
      <c r="D20" s="188"/>
      <c r="E20" s="188"/>
      <c r="F20" s="188"/>
      <c r="G20" s="188"/>
      <c r="H20" s="188" t="s">
        <v>1449</v>
      </c>
      <c r="I20" s="188"/>
      <c r="J20" s="188"/>
      <c r="K20" s="188"/>
      <c r="L20" s="188"/>
      <c r="M20" s="188"/>
      <c r="N20" s="188"/>
      <c r="O20" s="188"/>
      <c r="P20" s="188"/>
      <c r="Q20" s="188"/>
      <c r="R20" s="188"/>
      <c r="S20" s="188"/>
      <c r="T20" s="188"/>
      <c r="U20" s="188"/>
      <c r="V20" s="188"/>
      <c r="W20" s="188"/>
      <c r="X20" s="188"/>
      <c r="Y20" s="188"/>
      <c r="Z20" s="188"/>
      <c r="AA20" s="188"/>
    </row>
    <row r="21" spans="2:27" ht="40.35" customHeight="1" x14ac:dyDescent="0.35">
      <c r="B21" s="188" t="s">
        <v>167</v>
      </c>
      <c r="C21" s="188"/>
      <c r="D21" s="188"/>
      <c r="E21" s="188"/>
      <c r="F21" s="188"/>
      <c r="G21" s="188"/>
      <c r="H21" s="188" t="s">
        <v>1449</v>
      </c>
      <c r="I21" s="188"/>
      <c r="J21" s="188"/>
      <c r="K21" s="188"/>
      <c r="L21" s="188"/>
      <c r="M21" s="188"/>
      <c r="N21" s="188"/>
      <c r="O21" s="188"/>
      <c r="P21" s="188"/>
      <c r="Q21" s="188"/>
      <c r="R21" s="188"/>
      <c r="S21" s="188"/>
      <c r="T21" s="188"/>
      <c r="U21" s="188"/>
      <c r="V21" s="188"/>
      <c r="W21" s="188"/>
      <c r="X21" s="188"/>
      <c r="Y21" s="188"/>
      <c r="Z21" s="188"/>
      <c r="AA21" s="188"/>
    </row>
    <row r="22" spans="2:27" ht="20.100000000000001" customHeight="1" x14ac:dyDescent="0.35">
      <c r="B22" s="188" t="s">
        <v>168</v>
      </c>
      <c r="C22" s="188"/>
      <c r="D22" s="188"/>
      <c r="E22" s="188"/>
      <c r="F22" s="188"/>
      <c r="G22" s="188"/>
      <c r="H22" s="188" t="s">
        <v>1450</v>
      </c>
      <c r="I22" s="188"/>
      <c r="J22" s="188"/>
      <c r="K22" s="188"/>
      <c r="L22" s="188"/>
      <c r="M22" s="188"/>
      <c r="N22" s="188"/>
      <c r="O22" s="188"/>
      <c r="P22" s="188"/>
      <c r="Q22" s="188"/>
      <c r="R22" s="188"/>
      <c r="S22" s="188"/>
      <c r="T22" s="188"/>
      <c r="U22" s="188"/>
      <c r="V22" s="188"/>
      <c r="W22" s="188"/>
      <c r="X22" s="188"/>
      <c r="Y22" s="188"/>
      <c r="Z22" s="188"/>
      <c r="AA22" s="188"/>
    </row>
    <row r="23" spans="2:27" ht="20.100000000000001" customHeight="1" x14ac:dyDescent="0.35">
      <c r="B23" s="188" t="s">
        <v>169</v>
      </c>
      <c r="C23" s="188"/>
      <c r="D23" s="188"/>
      <c r="E23" s="188"/>
      <c r="F23" s="188"/>
      <c r="G23" s="188"/>
      <c r="H23" s="188" t="s">
        <v>1450</v>
      </c>
      <c r="I23" s="188"/>
      <c r="J23" s="188"/>
      <c r="K23" s="188"/>
      <c r="L23" s="188"/>
      <c r="M23" s="188"/>
      <c r="N23" s="188"/>
      <c r="O23" s="188"/>
      <c r="P23" s="188"/>
      <c r="Q23" s="188"/>
      <c r="R23" s="188"/>
      <c r="S23" s="188"/>
      <c r="T23" s="188"/>
      <c r="U23" s="188"/>
      <c r="V23" s="188"/>
      <c r="W23" s="188"/>
      <c r="X23" s="188"/>
      <c r="Y23" s="188"/>
      <c r="Z23" s="188"/>
      <c r="AA23" s="188"/>
    </row>
    <row r="24" spans="2:27" ht="20.100000000000001" customHeight="1" x14ac:dyDescent="0.35">
      <c r="B24" s="188" t="s">
        <v>170</v>
      </c>
      <c r="C24" s="188"/>
      <c r="D24" s="188"/>
      <c r="E24" s="188"/>
      <c r="F24" s="188"/>
      <c r="G24" s="188"/>
      <c r="H24" s="188" t="s">
        <v>1450</v>
      </c>
      <c r="I24" s="188"/>
      <c r="J24" s="188"/>
      <c r="K24" s="188"/>
      <c r="L24" s="188"/>
      <c r="M24" s="188"/>
      <c r="N24" s="188"/>
      <c r="O24" s="188"/>
      <c r="P24" s="188"/>
      <c r="Q24" s="188"/>
      <c r="R24" s="188"/>
      <c r="S24" s="188"/>
      <c r="T24" s="188"/>
      <c r="U24" s="188"/>
      <c r="V24" s="188"/>
      <c r="W24" s="188"/>
      <c r="X24" s="188"/>
      <c r="Y24" s="188"/>
      <c r="Z24" s="188"/>
      <c r="AA24" s="188"/>
    </row>
    <row r="25" spans="2:27" ht="40.35" customHeight="1" x14ac:dyDescent="0.35">
      <c r="B25" s="188" t="s">
        <v>387</v>
      </c>
      <c r="C25" s="188"/>
      <c r="D25" s="188"/>
      <c r="E25" s="188"/>
      <c r="F25" s="188"/>
      <c r="G25" s="188"/>
      <c r="H25" s="188" t="s">
        <v>1449</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75" customHeight="1" x14ac:dyDescent="0.35">
      <c r="B29" s="216" t="s">
        <v>1451</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75" customHeight="1" x14ac:dyDescent="0.35">
      <c r="B30" s="216" t="s">
        <v>1452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20.100000000000001" customHeight="1" x14ac:dyDescent="0.35">
      <c r="B31" s="216" t="s">
        <v>1453</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20.100000000000001" customHeight="1" x14ac:dyDescent="0.35">
      <c r="B32" s="216" t="s">
        <v>1454</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20.100000000000001" customHeight="1" x14ac:dyDescent="0.35">
      <c r="B33" s="216" t="s">
        <v>1455</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row>
    <row r="34" spans="2:31" ht="20.100000000000001" customHeight="1" x14ac:dyDescent="0.35">
      <c r="B34" s="216" t="s">
        <v>1456</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row>
    <row r="35" spans="2:31" ht="20.100000000000001" customHeight="1" x14ac:dyDescent="0.35">
      <c r="B35" s="216" t="s">
        <v>1457</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row>
    <row r="36" spans="2:31" ht="45" customHeight="1" thickBot="1" x14ac:dyDescent="0.4">
      <c r="B36" s="216" t="s">
        <v>1458</v>
      </c>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row>
    <row r="37" spans="2:31" ht="45" customHeight="1" thickBot="1" x14ac:dyDescent="0.4">
      <c r="B37" s="271" t="s">
        <v>114</v>
      </c>
      <c r="C37" s="271"/>
      <c r="D37" s="260" t="s">
        <v>394</v>
      </c>
      <c r="E37" s="260"/>
      <c r="F37" s="216" t="s">
        <v>1459</v>
      </c>
      <c r="G37" s="216"/>
      <c r="H37" s="216"/>
      <c r="I37" s="216"/>
      <c r="J37" s="216"/>
      <c r="K37" s="216"/>
      <c r="L37" s="216"/>
      <c r="M37" s="216"/>
      <c r="N37" s="216"/>
      <c r="O37" s="216"/>
      <c r="P37" s="216"/>
      <c r="Q37" s="216"/>
      <c r="R37" s="216"/>
      <c r="S37" s="216"/>
      <c r="T37" s="216"/>
      <c r="U37" s="216"/>
      <c r="V37" s="216"/>
      <c r="W37" s="216"/>
      <c r="X37" s="216"/>
      <c r="Y37" s="216"/>
      <c r="Z37" s="216"/>
      <c r="AA37" s="216"/>
    </row>
    <row r="38" spans="2:31" ht="60" customHeight="1" thickBot="1" x14ac:dyDescent="0.4">
      <c r="B38" s="271"/>
      <c r="C38" s="271"/>
      <c r="D38" s="260" t="s">
        <v>396</v>
      </c>
      <c r="E38" s="260"/>
      <c r="F38" s="216" t="s">
        <v>1460</v>
      </c>
      <c r="G38" s="216"/>
      <c r="H38" s="216"/>
      <c r="I38" s="216"/>
      <c r="J38" s="216"/>
      <c r="K38" s="216"/>
      <c r="L38" s="216"/>
      <c r="M38" s="216"/>
      <c r="N38" s="216"/>
      <c r="O38" s="216"/>
      <c r="P38" s="216"/>
      <c r="Q38" s="216"/>
      <c r="R38" s="216"/>
      <c r="S38" s="216"/>
      <c r="T38" s="216"/>
      <c r="U38" s="216"/>
      <c r="V38" s="216"/>
      <c r="W38" s="216"/>
      <c r="X38" s="216"/>
      <c r="Y38" s="216"/>
      <c r="Z38" s="216"/>
      <c r="AA38" s="216"/>
      <c r="AB38" s="86"/>
      <c r="AC38" s="86"/>
      <c r="AD38" s="86"/>
      <c r="AE38" s="86"/>
    </row>
    <row r="39" spans="2:31" ht="120" customHeight="1" thickBot="1" x14ac:dyDescent="0.4">
      <c r="B39" s="271"/>
      <c r="C39" s="271"/>
      <c r="D39" s="260"/>
      <c r="E39" s="260"/>
      <c r="F39" s="216" t="s">
        <v>1461</v>
      </c>
      <c r="G39" s="216"/>
      <c r="H39" s="216"/>
      <c r="I39" s="216"/>
      <c r="J39" s="216"/>
      <c r="K39" s="216"/>
      <c r="L39" s="216"/>
      <c r="M39" s="216"/>
      <c r="N39" s="216"/>
      <c r="O39" s="216"/>
      <c r="P39" s="216"/>
      <c r="Q39" s="216"/>
      <c r="R39" s="216"/>
      <c r="S39" s="216"/>
      <c r="T39" s="216"/>
      <c r="U39" s="216"/>
      <c r="V39" s="216"/>
      <c r="W39" s="216"/>
      <c r="X39" s="216"/>
      <c r="Y39" s="216"/>
      <c r="Z39" s="216"/>
      <c r="AA39" s="216"/>
      <c r="AB39" s="28"/>
      <c r="AC39" s="28"/>
      <c r="AD39" s="28"/>
      <c r="AE39" s="28"/>
    </row>
    <row r="40" spans="2:31" ht="120" customHeight="1" x14ac:dyDescent="0.35">
      <c r="B40" s="271"/>
      <c r="C40" s="271"/>
      <c r="D40" s="260"/>
      <c r="E40" s="260"/>
      <c r="F40" s="216" t="s">
        <v>1462</v>
      </c>
      <c r="G40" s="216"/>
      <c r="H40" s="216"/>
      <c r="I40" s="216"/>
      <c r="J40" s="216"/>
      <c r="K40" s="216"/>
      <c r="L40" s="216"/>
      <c r="M40" s="216"/>
      <c r="N40" s="216"/>
      <c r="O40" s="216"/>
      <c r="P40" s="216"/>
      <c r="Q40" s="216"/>
      <c r="R40" s="216"/>
      <c r="S40" s="216"/>
      <c r="T40" s="216"/>
      <c r="U40" s="216"/>
      <c r="V40" s="216"/>
      <c r="W40" s="216"/>
      <c r="X40" s="216"/>
      <c r="Y40" s="216"/>
      <c r="Z40" s="216"/>
      <c r="AA40" s="216"/>
      <c r="AB40" s="28"/>
      <c r="AC40" s="28"/>
      <c r="AD40" s="28"/>
      <c r="AE40" s="28"/>
    </row>
    <row r="41" spans="2:31" ht="90" customHeight="1" thickBot="1" x14ac:dyDescent="0.4">
      <c r="B41" s="271"/>
      <c r="C41" s="271"/>
      <c r="D41" s="260"/>
      <c r="E41" s="260"/>
      <c r="F41" s="216" t="s">
        <v>1463</v>
      </c>
      <c r="G41" s="216"/>
      <c r="H41" s="216"/>
      <c r="I41" s="216"/>
      <c r="J41" s="216"/>
      <c r="K41" s="216"/>
      <c r="L41" s="216"/>
      <c r="M41" s="216"/>
      <c r="N41" s="216"/>
      <c r="O41" s="216"/>
      <c r="P41" s="216"/>
      <c r="Q41" s="216"/>
      <c r="R41" s="216"/>
      <c r="S41" s="216"/>
      <c r="T41" s="216"/>
      <c r="U41" s="216"/>
      <c r="V41" s="216"/>
      <c r="W41" s="216"/>
      <c r="X41" s="216"/>
      <c r="Y41" s="216"/>
      <c r="Z41" s="216"/>
      <c r="AA41" s="216"/>
      <c r="AB41" s="28"/>
      <c r="AC41" s="28"/>
      <c r="AD41" s="28"/>
      <c r="AE41" s="28"/>
    </row>
    <row r="42" spans="2:31" ht="30" customHeight="1" thickBot="1" x14ac:dyDescent="0.4">
      <c r="B42" s="272" t="s">
        <v>115</v>
      </c>
      <c r="C42" s="272"/>
      <c r="D42" s="267" t="s">
        <v>394</v>
      </c>
      <c r="E42" s="267"/>
      <c r="F42" s="216" t="s">
        <v>1464</v>
      </c>
      <c r="G42" s="216"/>
      <c r="H42" s="216"/>
      <c r="I42" s="216"/>
      <c r="J42" s="216"/>
      <c r="K42" s="216"/>
      <c r="L42" s="216"/>
      <c r="M42" s="216"/>
      <c r="N42" s="216"/>
      <c r="O42" s="216"/>
      <c r="P42" s="216"/>
      <c r="Q42" s="216"/>
      <c r="R42" s="216"/>
      <c r="S42" s="216"/>
      <c r="T42" s="216"/>
      <c r="U42" s="216"/>
      <c r="V42" s="216"/>
      <c r="W42" s="216"/>
      <c r="X42" s="216"/>
      <c r="Y42" s="216"/>
      <c r="Z42" s="216"/>
      <c r="AA42" s="216"/>
    </row>
    <row r="43" spans="2:31" ht="75" customHeight="1" thickBot="1" x14ac:dyDescent="0.4">
      <c r="B43" s="272"/>
      <c r="C43" s="272"/>
      <c r="D43" s="267" t="s">
        <v>396</v>
      </c>
      <c r="E43" s="267"/>
      <c r="F43" s="216" t="s">
        <v>1465</v>
      </c>
      <c r="G43" s="216"/>
      <c r="H43" s="216"/>
      <c r="I43" s="216"/>
      <c r="J43" s="216"/>
      <c r="K43" s="216"/>
      <c r="L43" s="216"/>
      <c r="M43" s="216"/>
      <c r="N43" s="216"/>
      <c r="O43" s="216"/>
      <c r="P43" s="216"/>
      <c r="Q43" s="216"/>
      <c r="R43" s="216"/>
      <c r="S43" s="216"/>
      <c r="T43" s="216"/>
      <c r="U43" s="216"/>
      <c r="V43" s="216"/>
      <c r="W43" s="216"/>
      <c r="X43" s="216"/>
      <c r="Y43" s="216"/>
      <c r="Z43" s="216"/>
      <c r="AA43" s="216"/>
      <c r="AB43" s="86"/>
      <c r="AC43" s="86"/>
      <c r="AD43" s="86"/>
      <c r="AE43" s="86"/>
    </row>
    <row r="44" spans="2:31" ht="135" customHeight="1" thickBot="1" x14ac:dyDescent="0.4">
      <c r="B44" s="272"/>
      <c r="C44" s="272"/>
      <c r="D44" s="267"/>
      <c r="E44" s="267"/>
      <c r="F44" s="216" t="s">
        <v>1466</v>
      </c>
      <c r="G44" s="216"/>
      <c r="H44" s="216"/>
      <c r="I44" s="216"/>
      <c r="J44" s="216"/>
      <c r="K44" s="216"/>
      <c r="L44" s="216"/>
      <c r="M44" s="216"/>
      <c r="N44" s="216"/>
      <c r="O44" s="216"/>
      <c r="P44" s="216"/>
      <c r="Q44" s="216"/>
      <c r="R44" s="216"/>
      <c r="S44" s="216"/>
      <c r="T44" s="216"/>
      <c r="U44" s="216"/>
      <c r="V44" s="216"/>
      <c r="W44" s="216"/>
      <c r="X44" s="216"/>
      <c r="Y44" s="216"/>
      <c r="Z44" s="216"/>
      <c r="AA44" s="216"/>
      <c r="AB44" s="28"/>
      <c r="AC44" s="28"/>
      <c r="AD44" s="28"/>
      <c r="AE44" s="28"/>
    </row>
    <row r="45" spans="2:31" ht="45" customHeight="1" thickBot="1" x14ac:dyDescent="0.4">
      <c r="B45" s="272"/>
      <c r="C45" s="272"/>
      <c r="D45" s="267"/>
      <c r="E45" s="267"/>
      <c r="F45" s="216" t="s">
        <v>1467</v>
      </c>
      <c r="G45" s="216"/>
      <c r="H45" s="216"/>
      <c r="I45" s="216"/>
      <c r="J45" s="216"/>
      <c r="K45" s="216"/>
      <c r="L45" s="216"/>
      <c r="M45" s="216"/>
      <c r="N45" s="216"/>
      <c r="O45" s="216"/>
      <c r="P45" s="216"/>
      <c r="Q45" s="216"/>
      <c r="R45" s="216"/>
      <c r="S45" s="216"/>
      <c r="T45" s="216"/>
      <c r="U45" s="216"/>
      <c r="V45" s="216"/>
      <c r="W45" s="216"/>
      <c r="X45" s="216"/>
      <c r="Y45" s="216"/>
      <c r="Z45" s="216"/>
      <c r="AA45" s="216"/>
      <c r="AB45" s="28"/>
      <c r="AC45" s="28"/>
      <c r="AD45" s="28"/>
      <c r="AE45" s="28"/>
    </row>
    <row r="46" spans="2:31" ht="90" customHeight="1" thickBot="1" x14ac:dyDescent="0.4">
      <c r="B46" s="272"/>
      <c r="C46" s="272"/>
      <c r="D46" s="267"/>
      <c r="E46" s="267"/>
      <c r="F46" s="216" t="s">
        <v>1468</v>
      </c>
      <c r="G46" s="216"/>
      <c r="H46" s="216"/>
      <c r="I46" s="216"/>
      <c r="J46" s="216"/>
      <c r="K46" s="216"/>
      <c r="L46" s="216"/>
      <c r="M46" s="216"/>
      <c r="N46" s="216"/>
      <c r="O46" s="216"/>
      <c r="P46" s="216"/>
      <c r="Q46" s="216"/>
      <c r="R46" s="216"/>
      <c r="S46" s="216"/>
      <c r="T46" s="216"/>
      <c r="U46" s="216"/>
      <c r="V46" s="216"/>
      <c r="W46" s="216"/>
      <c r="X46" s="216"/>
      <c r="Y46" s="216"/>
      <c r="Z46" s="216"/>
      <c r="AA46" s="216"/>
      <c r="AB46" s="28"/>
      <c r="AC46" s="28"/>
      <c r="AD46" s="28"/>
      <c r="AE46" s="28"/>
    </row>
    <row r="47" spans="2:31" ht="15" customHeight="1" x14ac:dyDescent="0.3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row>
    <row r="48" spans="2:31" ht="25.35" customHeight="1" x14ac:dyDescent="0.35">
      <c r="B48" s="219" t="s">
        <v>406</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row>
    <row r="49" spans="2:27" ht="20.100000000000001" customHeight="1" x14ac:dyDescent="0.35">
      <c r="B49" s="216" t="s">
        <v>1469</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row>
    <row r="50" spans="2:27" ht="75" customHeight="1" x14ac:dyDescent="0.35">
      <c r="B50" s="216" t="s">
        <v>1470</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row>
    <row r="51" spans="2:27" ht="45" customHeight="1" x14ac:dyDescent="0.35">
      <c r="B51" s="216" t="s">
        <v>1471</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30" customHeight="1" x14ac:dyDescent="0.35">
      <c r="B52" s="216" t="s">
        <v>1472</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30" customHeight="1" x14ac:dyDescent="0.35">
      <c r="B53" s="188" t="s">
        <v>411</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row>
    <row r="54" spans="2:27" ht="15" customHeight="1" x14ac:dyDescent="0.3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2:27" ht="25.35" customHeight="1" x14ac:dyDescent="0.35">
      <c r="B55" s="219" t="s">
        <v>412</v>
      </c>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row>
    <row r="56" spans="2:27" ht="60" customHeight="1" x14ac:dyDescent="0.35">
      <c r="B56" s="216" t="s">
        <v>1473</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row>
    <row r="57" spans="2:27" ht="75" customHeight="1" x14ac:dyDescent="0.35">
      <c r="B57" s="216" t="s">
        <v>1474</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45" customHeight="1" x14ac:dyDescent="0.35">
      <c r="B58" s="216" t="s">
        <v>1475</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15" customHeight="1" x14ac:dyDescent="0.3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2:27" ht="25.35" customHeight="1" x14ac:dyDescent="0.35">
      <c r="B60" s="219" t="s">
        <v>420</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row>
    <row r="61" spans="2:27" ht="45" customHeight="1" x14ac:dyDescent="0.35">
      <c r="B61" s="216" t="s">
        <v>1476</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row>
    <row r="62" spans="2:27" ht="45" customHeight="1" x14ac:dyDescent="0.35">
      <c r="B62" s="216" t="s">
        <v>1477</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row>
    <row r="63" spans="2:27" ht="30" customHeight="1" x14ac:dyDescent="0.35">
      <c r="B63" s="216" t="s">
        <v>1478</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row>
    <row r="64" spans="2:27" ht="15" customHeight="1" x14ac:dyDescent="0.3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row>
    <row r="65" spans="2:35" ht="25.35" customHeight="1" x14ac:dyDescent="0.35">
      <c r="B65" s="219" t="s">
        <v>431</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row>
    <row r="66" spans="2:35" ht="20.100000000000001" customHeight="1" x14ac:dyDescent="0.35">
      <c r="B66" s="250" t="str">
        <f>Μέτρα!B45</f>
        <v xml:space="preserve">Ευρεία διαθεσιμότητα υψηλής ποιότητας υποδομών ενεργητικών τρόπων μετακίνησης και μικροκινητικότητας  </v>
      </c>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row>
    <row r="67" spans="2:35" ht="20.100000000000001" customHeight="1" x14ac:dyDescent="0.35">
      <c r="B67" s="250" t="str">
        <f>Μέτρα!B60</f>
        <v xml:space="preserve">Υψηλής ποιότητας πολυτροπικές συνδέσεις </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row>
    <row r="68" spans="2:35" ht="20.100000000000001" customHeight="1" x14ac:dyDescent="0.35">
      <c r="B68" s="250" t="str">
        <f>Μέτρα!B27</f>
        <v xml:space="preserve">Τιμολόγηση συμφόρησης, χρέωση οδικής υποδομής και διόδια </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row>
    <row r="69" spans="2:35" ht="20.100000000000001" customHeight="1" x14ac:dyDescent="0.35">
      <c r="B69" s="250" t="str">
        <f>Μέτρα!B30</f>
        <v xml:space="preserve">Κανονισμοί στάθμευσης </v>
      </c>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row>
    <row r="70" spans="2:35" ht="20.100000000000001" customHeight="1" x14ac:dyDescent="0.35">
      <c r="B70" s="250" t="str">
        <f>Μέτρα!B35</f>
        <v xml:space="preserve">Συστήματα ρύθμισης πρόσβασης οχημάτων σε αστικές περιοχές </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row>
    <row r="71" spans="2:35" ht="20.100000000000001" customHeight="1" x14ac:dyDescent="0.35">
      <c r="B71" s="250" t="str">
        <f>Μέτρα!B52</f>
        <v>Υποδομές φόρτισης ηλεκτρικών οχημάτων</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row>
    <row r="72" spans="2:35" ht="20.100000000000001" customHeight="1" x14ac:dyDescent="0.35">
      <c r="B72" s="250" t="str">
        <f>Μέτρα!B76</f>
        <v xml:space="preserve">Εξηλεκτρισμός εμπορευματικών μεταφορών </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20.100000000000001" customHeight="1" x14ac:dyDescent="0.35">
      <c r="B73" s="250" t="str">
        <f>Μέτρα!B73</f>
        <v>Διαχείριση χώρου παρά το κράσπεδο για τις αστικές εμπορευματικές μεταφορές</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row>
    <row r="74" spans="2:35" ht="15" customHeight="1" thickBot="1" x14ac:dyDescent="0.4">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row>
    <row r="75" spans="2:35" ht="30" customHeight="1" thickBot="1" x14ac:dyDescent="0.4">
      <c r="B75" s="184" t="s">
        <v>381</v>
      </c>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6"/>
    </row>
    <row r="76" spans="2:35" ht="25.35" customHeight="1" x14ac:dyDescent="0.35">
      <c r="B76" s="218" t="s">
        <v>432</v>
      </c>
      <c r="C76" s="218"/>
      <c r="D76" s="218"/>
      <c r="E76" s="218"/>
      <c r="F76" s="218"/>
      <c r="G76" s="218"/>
      <c r="H76" s="218"/>
      <c r="I76" s="218"/>
      <c r="J76" s="218"/>
      <c r="K76" s="218"/>
      <c r="L76" s="218"/>
      <c r="M76" s="218"/>
      <c r="N76" s="218"/>
      <c r="O76" s="218"/>
      <c r="P76" s="218"/>
      <c r="Q76" s="218"/>
      <c r="R76" s="218"/>
      <c r="S76" s="218"/>
      <c r="T76" s="218"/>
      <c r="U76" s="218"/>
      <c r="V76" s="218"/>
      <c r="W76" s="218"/>
      <c r="X76" s="201" t="str">
        <f>Σύνοψη_Μέτρων!M56</f>
        <v>Χαμηλό έως Μέτριο</v>
      </c>
      <c r="Y76" s="201"/>
      <c r="Z76" s="201"/>
      <c r="AA76" s="201"/>
      <c r="AB76" s="21"/>
      <c r="AC76" s="21"/>
      <c r="AD76" s="21"/>
      <c r="AE76" s="21"/>
      <c r="AF76" s="21"/>
      <c r="AG76" s="21"/>
      <c r="AH76" s="21"/>
      <c r="AI76" s="21"/>
    </row>
    <row r="77" spans="2:35" ht="30" customHeight="1" x14ac:dyDescent="0.35">
      <c r="B77" s="216" t="s">
        <v>1479</v>
      </c>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row>
    <row r="78" spans="2:35" ht="30" customHeight="1" x14ac:dyDescent="0.35">
      <c r="B78" s="216" t="s">
        <v>1480</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row>
    <row r="79" spans="2:35" ht="60" customHeight="1" x14ac:dyDescent="0.35">
      <c r="B79" s="216" t="s">
        <v>1481</v>
      </c>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row>
    <row r="80" spans="2:35" ht="30" customHeight="1" x14ac:dyDescent="0.35">
      <c r="B80" s="216" t="s">
        <v>1482</v>
      </c>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row>
    <row r="81" spans="2:27" ht="60" customHeight="1" thickBot="1" x14ac:dyDescent="0.4">
      <c r="B81" s="279" t="s">
        <v>1483</v>
      </c>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row>
    <row r="82" spans="2:27" ht="15" customHeight="1" thickBot="1" x14ac:dyDescent="0.4">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row>
    <row r="83" spans="2:27" ht="25.35" customHeight="1" x14ac:dyDescent="0.35">
      <c r="B83" s="214" t="s">
        <v>625</v>
      </c>
      <c r="C83" s="214"/>
      <c r="D83" s="214"/>
      <c r="E83" s="214"/>
      <c r="F83" s="214"/>
      <c r="G83" s="214"/>
      <c r="H83" s="214"/>
      <c r="I83" s="214"/>
      <c r="J83" s="214"/>
      <c r="K83" s="214"/>
      <c r="L83" s="214"/>
      <c r="M83" s="214"/>
      <c r="N83" s="214"/>
      <c r="O83" s="214"/>
      <c r="P83" s="214"/>
      <c r="Q83" s="214"/>
      <c r="R83" s="214"/>
      <c r="S83" s="214"/>
      <c r="T83" s="214"/>
      <c r="U83" s="214"/>
      <c r="V83" s="214"/>
      <c r="W83" s="214"/>
      <c r="X83" s="201" t="str">
        <f>Σύνοψη_Μέτρων!N56</f>
        <v>Μέτριο</v>
      </c>
      <c r="Y83" s="201"/>
      <c r="Z83" s="201"/>
      <c r="AA83" s="201"/>
    </row>
    <row r="84" spans="2:27" ht="30" customHeight="1" thickBot="1" x14ac:dyDescent="0.4">
      <c r="B84" s="279" t="s">
        <v>1484</v>
      </c>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row>
    <row r="85" spans="2:27" ht="20.100000000000001" customHeight="1" thickBot="1" x14ac:dyDescent="0.4">
      <c r="B85" s="279" t="s">
        <v>1485</v>
      </c>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row>
    <row r="86" spans="2:27" ht="15" customHeight="1" thickBot="1" x14ac:dyDescent="0.4">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row>
    <row r="87" spans="2:27" ht="25.35" customHeight="1" x14ac:dyDescent="0.35">
      <c r="B87" s="214" t="s">
        <v>438</v>
      </c>
      <c r="C87" s="214"/>
      <c r="D87" s="214"/>
      <c r="E87" s="214"/>
      <c r="F87" s="214"/>
      <c r="G87" s="214"/>
      <c r="H87" s="214"/>
      <c r="I87" s="214"/>
      <c r="J87" s="214"/>
      <c r="K87" s="214"/>
      <c r="L87" s="214"/>
      <c r="M87" s="214"/>
      <c r="N87" s="214"/>
      <c r="O87" s="214"/>
      <c r="P87" s="214"/>
      <c r="Q87" s="214"/>
      <c r="R87" s="214"/>
      <c r="S87" s="214"/>
      <c r="T87" s="214"/>
      <c r="U87" s="214"/>
      <c r="V87" s="214"/>
      <c r="W87" s="214"/>
      <c r="X87" s="201" t="str">
        <f>Σύνοψη_Μέτρων!O56</f>
        <v>Χαμηλό έως Μέτριο</v>
      </c>
      <c r="Y87" s="201"/>
      <c r="Z87" s="201"/>
      <c r="AA87" s="201"/>
    </row>
    <row r="88" spans="2:27" ht="29.1" customHeight="1" thickBot="1" x14ac:dyDescent="0.4">
      <c r="B88" s="279" t="s">
        <v>1486</v>
      </c>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row>
    <row r="89" spans="2:27" ht="15" customHeight="1" x14ac:dyDescent="0.3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row>
    <row r="90" spans="2:27" ht="30" customHeight="1" x14ac:dyDescent="0.35">
      <c r="B90" s="221" t="s">
        <v>441</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row>
    <row r="91" spans="2:27" ht="20.100000000000001" customHeight="1" thickBot="1" x14ac:dyDescent="0.4">
      <c r="B91" s="279" t="s">
        <v>1487</v>
      </c>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row>
    <row r="92" spans="2:27" ht="20.100000000000001" customHeight="1" thickBot="1" x14ac:dyDescent="0.4">
      <c r="B92" s="279" t="s">
        <v>1488</v>
      </c>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row>
    <row r="93" spans="2:27" ht="20.100000000000001" customHeight="1" thickBot="1" x14ac:dyDescent="0.4">
      <c r="B93" s="279" t="s">
        <v>1489</v>
      </c>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row>
    <row r="94" spans="2:27" ht="20.100000000000001" customHeight="1" thickBot="1" x14ac:dyDescent="0.4">
      <c r="B94" s="279" t="s">
        <v>1490</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row>
    <row r="95" spans="2:27" ht="20.100000000000001" customHeight="1" thickBot="1" x14ac:dyDescent="0.4">
      <c r="B95" s="279" t="s">
        <v>1491</v>
      </c>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row>
    <row r="96" spans="2:27" ht="30" customHeight="1" thickBot="1" x14ac:dyDescent="0.4">
      <c r="B96" s="279" t="s">
        <v>1492</v>
      </c>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row>
    <row r="97" spans="2:27" ht="20.100000000000001" customHeight="1" thickBot="1" x14ac:dyDescent="0.4">
      <c r="B97" s="279" t="s">
        <v>1493</v>
      </c>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row>
    <row r="98" spans="2:27" ht="30" customHeight="1" thickBot="1" x14ac:dyDescent="0.4">
      <c r="B98" s="279" t="s">
        <v>1494</v>
      </c>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row>
    <row r="99" spans="2:27" ht="20.100000000000001" customHeight="1" thickBot="1" x14ac:dyDescent="0.4">
      <c r="B99" s="279" t="s">
        <v>1495</v>
      </c>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row>
    <row r="100" spans="2:27" ht="20.100000000000001" customHeight="1" thickBot="1" x14ac:dyDescent="0.4">
      <c r="B100" s="279" t="s">
        <v>1496</v>
      </c>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row>
    <row r="101" spans="2:27" ht="20.100000000000001" customHeight="1" thickBot="1" x14ac:dyDescent="0.4">
      <c r="B101" s="279" t="s">
        <v>1497</v>
      </c>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row>
    <row r="102" spans="2:27" ht="20.100000000000001" customHeight="1" thickBot="1" x14ac:dyDescent="0.4">
      <c r="B102" s="279" t="s">
        <v>1498</v>
      </c>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row>
    <row r="103" spans="2:27" ht="20.100000000000001" customHeight="1" thickBot="1" x14ac:dyDescent="0.4">
      <c r="B103" s="279" t="s">
        <v>1499</v>
      </c>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row>
    <row r="104" spans="2:27" ht="20.100000000000001" customHeight="1" thickBot="1" x14ac:dyDescent="0.4">
      <c r="B104" s="279" t="s">
        <v>1500</v>
      </c>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row>
    <row r="105" spans="2:27" ht="20.100000000000001" customHeight="1" thickBot="1" x14ac:dyDescent="0.4">
      <c r="B105" s="279" t="s">
        <v>1501</v>
      </c>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row>
    <row r="106" spans="2:27" ht="20.100000000000001" customHeight="1" thickBot="1" x14ac:dyDescent="0.4">
      <c r="B106" s="279" t="s">
        <v>1502</v>
      </c>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row>
    <row r="107" spans="2:27" ht="20.100000000000001" customHeight="1" thickBot="1" x14ac:dyDescent="0.4">
      <c r="B107" s="279" t="s">
        <v>1503</v>
      </c>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row>
    <row r="108" spans="2:27" ht="20.100000000000001" customHeight="1" thickBot="1" x14ac:dyDescent="0.4">
      <c r="B108" s="279" t="s">
        <v>1504</v>
      </c>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row>
    <row r="109" spans="2:27" ht="45" customHeight="1" thickBot="1" x14ac:dyDescent="0.4">
      <c r="B109" s="279" t="s">
        <v>1505</v>
      </c>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79"/>
      <c r="Z109" s="279"/>
      <c r="AA109" s="279"/>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sheetData>
  <sheetProtection algorithmName="SHA-512" hashValue="nupLIvxVeF/V3iDn8GPpTCygT+i64YTYJ8895qoHbxA1J8trg3+m1UXH/Xutqy8Bq42aG88uYrojnx22GbVIlw==" saltValue="FbpNswxvKBLJiTDoBf70Mw==" spinCount="100000" sheet="1" objects="1" scenarios="1"/>
  <dataConsolidate/>
  <mergeCells count="149">
    <mergeCell ref="D13:G13"/>
    <mergeCell ref="J13:M13"/>
    <mergeCell ref="N13:O13"/>
    <mergeCell ref="P13:S13"/>
    <mergeCell ref="B84:AA84"/>
    <mergeCell ref="B106:AA106"/>
    <mergeCell ref="B107:AA107"/>
    <mergeCell ref="B108:AA108"/>
    <mergeCell ref="B109:AA109"/>
    <mergeCell ref="B101:AA101"/>
    <mergeCell ref="B102:AA102"/>
    <mergeCell ref="B103:AA103"/>
    <mergeCell ref="B104:AA104"/>
    <mergeCell ref="B105:AA105"/>
    <mergeCell ref="B98:AA98"/>
    <mergeCell ref="B99:AA99"/>
    <mergeCell ref="B100:AA100"/>
    <mergeCell ref="B85:AA85"/>
    <mergeCell ref="B88:AA88"/>
    <mergeCell ref="B91:AA91"/>
    <mergeCell ref="B92:AA92"/>
    <mergeCell ref="B93:AA93"/>
    <mergeCell ref="B94:AA94"/>
    <mergeCell ref="B95:AA95"/>
    <mergeCell ref="B96:AA96"/>
    <mergeCell ref="B97:AA97"/>
    <mergeCell ref="B90:AA90"/>
    <mergeCell ref="X76:AA76"/>
    <mergeCell ref="B70:AA70"/>
    <mergeCell ref="B71:AA71"/>
    <mergeCell ref="B72:AA72"/>
    <mergeCell ref="B73:AA73"/>
    <mergeCell ref="B75:AA75"/>
    <mergeCell ref="B76:W76"/>
    <mergeCell ref="B68:AA68"/>
    <mergeCell ref="B69:AA69"/>
    <mergeCell ref="B29:AA29"/>
    <mergeCell ref="B30:AA30"/>
    <mergeCell ref="B31:AA31"/>
    <mergeCell ref="B32:AA32"/>
    <mergeCell ref="B33:AA33"/>
    <mergeCell ref="B34:AA34"/>
    <mergeCell ref="B35:AA35"/>
    <mergeCell ref="D38:E41"/>
    <mergeCell ref="B37:C41"/>
    <mergeCell ref="D37:E37"/>
    <mergeCell ref="D42:E42"/>
    <mergeCell ref="F37:AA37"/>
    <mergeCell ref="F38:AA38"/>
    <mergeCell ref="F39:AA39"/>
    <mergeCell ref="F40:AA40"/>
    <mergeCell ref="B56:AA56"/>
    <mergeCell ref="B48:AA48"/>
    <mergeCell ref="B18:AA18"/>
    <mergeCell ref="B19:G19"/>
    <mergeCell ref="B83:W83"/>
    <mergeCell ref="X83:AA83"/>
    <mergeCell ref="B87:W87"/>
    <mergeCell ref="X87:AA87"/>
    <mergeCell ref="B80:AA80"/>
    <mergeCell ref="B81:AA81"/>
    <mergeCell ref="B49:AA49"/>
    <mergeCell ref="B50:AA50"/>
    <mergeCell ref="B51:AA51"/>
    <mergeCell ref="B66:AA66"/>
    <mergeCell ref="B52:AA52"/>
    <mergeCell ref="B57:AA57"/>
    <mergeCell ref="B58:AA58"/>
    <mergeCell ref="B61:AA61"/>
    <mergeCell ref="B62:AA62"/>
    <mergeCell ref="B63:AA63"/>
    <mergeCell ref="B77:AA77"/>
    <mergeCell ref="B78:AA78"/>
    <mergeCell ref="B79:AA79"/>
    <mergeCell ref="B60:AA60"/>
    <mergeCell ref="B65:AA65"/>
    <mergeCell ref="B67:AA67"/>
    <mergeCell ref="B11:C11"/>
    <mergeCell ref="H19:AA19"/>
    <mergeCell ref="B55:AA55"/>
    <mergeCell ref="B53:AA53"/>
    <mergeCell ref="F43:AA43"/>
    <mergeCell ref="F44:AA44"/>
    <mergeCell ref="F45:AA45"/>
    <mergeCell ref="F46:AA46"/>
    <mergeCell ref="D43:E46"/>
    <mergeCell ref="B42:C46"/>
    <mergeCell ref="D11:E11"/>
    <mergeCell ref="F11:G11"/>
    <mergeCell ref="B24:G24"/>
    <mergeCell ref="H24:AA24"/>
    <mergeCell ref="B25:G25"/>
    <mergeCell ref="H25:AA25"/>
    <mergeCell ref="B27:AA27"/>
    <mergeCell ref="B28:AA28"/>
    <mergeCell ref="B36:AA36"/>
    <mergeCell ref="F41:AA41"/>
    <mergeCell ref="F42:AA42"/>
    <mergeCell ref="H11:I11"/>
    <mergeCell ref="J11:K11"/>
    <mergeCell ref="B17:AA17"/>
    <mergeCell ref="O6:AA6"/>
    <mergeCell ref="B7:N7"/>
    <mergeCell ref="O7:AA7"/>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G1"/>
    <mergeCell ref="H1:M1"/>
    <mergeCell ref="N1:S1"/>
    <mergeCell ref="T1:AA1"/>
    <mergeCell ref="B3:N3"/>
    <mergeCell ref="O3:AA3"/>
    <mergeCell ref="X10:Y10"/>
    <mergeCell ref="Z10:AA10"/>
    <mergeCell ref="B9:S9"/>
    <mergeCell ref="T9:AA9"/>
    <mergeCell ref="B10:C10"/>
    <mergeCell ref="D10:E10"/>
    <mergeCell ref="B4:N4"/>
    <mergeCell ref="O4:AA4"/>
    <mergeCell ref="B6:N6"/>
    <mergeCell ref="F10:G10"/>
    <mergeCell ref="H10:I10"/>
    <mergeCell ref="J10:K10"/>
    <mergeCell ref="L10:M10"/>
    <mergeCell ref="N10:O10"/>
    <mergeCell ref="P10:Q10"/>
    <mergeCell ref="R10:S10"/>
    <mergeCell ref="T10:U10"/>
    <mergeCell ref="V10:W10"/>
  </mergeCells>
  <conditionalFormatting sqref="B10:AA11">
    <cfRule type="expression" dxfId="161" priority="21" stopIfTrue="1">
      <formula>B$11=" "</formula>
    </cfRule>
    <cfRule type="expression" dxfId="160" priority="22">
      <formula>B$11="Partial"</formula>
    </cfRule>
    <cfRule type="expression" dxfId="159" priority="23">
      <formula>B$11="Strong"</formula>
    </cfRule>
  </conditionalFormatting>
  <conditionalFormatting sqref="X76">
    <cfRule type="expression" dxfId="158" priority="11" stopIfTrue="1">
      <formula>X76="Υψηλό"</formula>
    </cfRule>
    <cfRule type="expression" dxfId="157" priority="12">
      <formula>X76="Μέτριο έως Υψηλό"</formula>
    </cfRule>
    <cfRule type="expression" dxfId="156" priority="13">
      <formula>X76="Μέτριο"</formula>
    </cfRule>
    <cfRule type="expression" dxfId="155" priority="14">
      <formula>X76="Χαμηλό έως Μέτριο"</formula>
    </cfRule>
    <cfRule type="expression" dxfId="154" priority="15" stopIfTrue="1">
      <formula>X76="Χαμηλό"</formula>
    </cfRule>
  </conditionalFormatting>
  <conditionalFormatting sqref="X83">
    <cfRule type="expression" dxfId="153" priority="6" stopIfTrue="1">
      <formula>X83="Υψηλό"</formula>
    </cfRule>
    <cfRule type="expression" dxfId="152" priority="7">
      <formula>X83="Μέτριο έως Υψηλό"</formula>
    </cfRule>
    <cfRule type="expression" dxfId="151" priority="8">
      <formula>X83="Μέτριο"</formula>
    </cfRule>
    <cfRule type="expression" dxfId="150" priority="9">
      <formula>X83="Χαμηλό έως Μέτριο"</formula>
    </cfRule>
    <cfRule type="expression" dxfId="149" priority="10" stopIfTrue="1">
      <formula>X83="Χαμηλό"</formula>
    </cfRule>
  </conditionalFormatting>
  <conditionalFormatting sqref="X87">
    <cfRule type="expression" dxfId="148" priority="1" stopIfTrue="1">
      <formula>X87="Υψηλό"</formula>
    </cfRule>
    <cfRule type="expression" dxfId="147" priority="2">
      <formula>X87="Μέτριο έως Υψηλό"</formula>
    </cfRule>
    <cfRule type="expression" dxfId="146" priority="3">
      <formula>X87="Μέτριο"</formula>
    </cfRule>
    <cfRule type="expression" dxfId="145" priority="4">
      <formula>X87="Χαμηλό έως Μέτριο"</formula>
    </cfRule>
    <cfRule type="expression" dxfId="144" priority="5" stopIfTrue="1">
      <formula>X87="Χαμηλό"</formula>
    </cfRule>
  </conditionalFormatting>
  <conditionalFormatting sqref="AB76:AI76">
    <cfRule type="colorScale" priority="47">
      <colorScale>
        <cfvo type="min"/>
        <cfvo type="percentile" val="50"/>
        <cfvo type="max"/>
        <color rgb="FFF8696B"/>
        <color rgb="FFFFEB84"/>
        <color rgb="FF63BE7B"/>
      </colorScale>
    </cfRule>
  </conditionalFormatting>
  <hyperlinks>
    <hyperlink ref="B94" r:id="rId1" display="https://doi.org/10.1016/j.eist.2017.02.001" xr:uid="{843C0C77-918B-C54C-AE8D-3BC9C9439A3C}"/>
    <hyperlink ref="B95" r:id="rId2" display="https://www.vtpi.org/park_man_comp.pdf" xr:uid="{A64FECEB-F460-CB48-82A9-191F273BE9C9}"/>
    <hyperlink ref="B96" r:id="rId3" display="https://doi.org/10.1016/j.ejor.2020.05.001" xr:uid="{2B4EC59D-F40C-C944-AE90-31C94462EE20}"/>
    <hyperlink ref="B97" r:id="rId4" display="https://euagenda.eu/upload/publications/na-us-eu-ldv-electric-carsharing-factors-aug21-0.pdf" xr:uid="{50A04A3A-12E0-7B44-81A0-4A4F4D0324A5}"/>
    <hyperlink ref="B99" r:id="rId5" display="https://kede.gr/en/municipality-of-vari-voula-vouliagmeni-the-first-system-of-common-electric-vehicles/" xr:uid="{6AD49E8D-3DAA-3047-8E97-813A0BCE407C}"/>
    <hyperlink ref="B100" r:id="rId6" display="https://kede.gr/en/astypalea-the-first-smart-and-green-mediterranean-island/" xr:uid="{581B9728-1DE0-FE4E-BAF8-DC2660AF03D7}"/>
    <hyperlink ref="B101" r:id="rId7" display="https://doi.org/10.1016/j.scs.2022.104045" xr:uid="{09723BAB-42D2-714B-9637-3F2A9407C285}"/>
    <hyperlink ref="B103" r:id="rId8" display="https://www.itf-oecd.org/good-to-go-environmental-performance-new-mobility" xr:uid="{3F7AA15E-114C-B84E-8550-4EF087308AC0}"/>
    <hyperlink ref="B104" r:id="rId9" display="https://www.nytimes.com/2023/05/26/nyregion/citi-bike-10-years-old.html" xr:uid="{2EDF92D9-3F23-9647-A5D3-FFE7DAD7216B}"/>
    <hyperlink ref="B106" r:id="rId10" display="https://transportpolicymatters.org/2023/03/29/paris-e-scooters/" xr:uid="{D6807670-C2DB-594B-A2B7-A478716E5F75}"/>
    <hyperlink ref="B108" r:id="rId11" display="https://doi.org/10.1016/j.tranpol.2019.02.006" xr:uid="{AD0A3F8D-2567-014E-B1D7-65E7A2E8D12C}"/>
    <hyperlink ref="B109" r:id="rId12" display="https://www.ymeperaa.gr/edaxis-ergon/entakseis-ergon/1497-viosimi-mikrokinitikotita-meso-systimatos-koinoxriston-podilaton-se-dimous-tis-xoras-ektos-dimon-mitropolitikon-kentron-mis-5163963-ops-prosklisis" xr:uid="{0A52556D-E345-B34B-A619-9094A7A35BCA}"/>
    <hyperlink ref="B66:AA66" location="ΥΕΜ!A1" display="ΥΕΜ!A1" xr:uid="{8E156154-9B8C-CE48-B337-03A377CAB291}"/>
    <hyperlink ref="B67:AA67" location="ΠΣΥ!A1" display="ΠΣΥ!A1" xr:uid="{E127A54B-CE5E-D14B-8670-58F8C8538235}"/>
    <hyperlink ref="B68:AA68" location="ΤΧΟ!A1" display="ΤΧΟ!A1" xr:uid="{812BFBD8-6E05-AF47-AFAC-69312D30E3B3}"/>
    <hyperlink ref="B69:AA69" location="ΚΣΤ!A1" display="ΚΣΤ!A1" xr:uid="{6274641F-686E-1146-9E59-858A2274658F}"/>
    <hyperlink ref="B70:AA70" location="ΣΡΠ!A1" display="ΣΡΠ!A1" xr:uid="{19AC4A25-690A-4B40-846D-C3BF2416916A}"/>
    <hyperlink ref="B71:AA71" location="ΥΦΗ!A1" display="ΥΦΗ!A1" xr:uid="{0797124C-021B-B34B-8D76-7FFF090F7995}"/>
    <hyperlink ref="B72:AA72" location="ΕΕΜ!A1" display="ΕΕΜ!A1" xr:uid="{C17C0C5F-BCE6-A94E-8033-A856F2A0E0AC}"/>
    <hyperlink ref="B73:AA73" location="ΔΧΚ!A1" display="ΔΧΚ!A1" xr:uid="{D074AA34-DF9B-7D45-8268-2FF36E4FD19B}"/>
    <hyperlink ref="H15" location="Measure_Template!B10" display="Summary" xr:uid="{69C09C4F-7CDF-C04A-9238-9E266C3FBBCB}"/>
    <hyperlink ref="H15:N15" location="ΣΚΧ!B17" display="Οδηγός αναγνώστη" xr:uid="{1B2A83F3-B63A-1847-BA8A-A329AC06F086}"/>
    <hyperlink ref="O15" location="Measure_Template!B10" display="Summary" xr:uid="{491712A7-529C-3F43-A25A-A5263C1B7A16}"/>
    <hyperlink ref="O15:U15" location="ΣΚΧ!B27" display="Συνοπτικά στοιχεία" xr:uid="{2FADC99A-C236-AC40-BBA5-172C92A0BBE2}"/>
    <hyperlink ref="V15:AA15" location="ΣΚΧ!B75" display="Αξιολόγηση μέτρου" xr:uid="{12382CFD-8F5B-8244-812E-AB76A5115288}"/>
    <hyperlink ref="N1" location="Overview_Measures!A1" display="Go back to Overview" xr:uid="{4FBAA450-98BE-1646-9E66-2CCC98668392}"/>
    <hyperlink ref="B1" location="Instructions!A1" display="Go back to Instructions" xr:uid="{6C2AFE44-BBA7-7345-92D3-4857C638F646}"/>
    <hyperlink ref="H1" location="Measures!A1" display="Go back to Measures List" xr:uid="{1B66913A-0B9C-524F-83C9-F964EAD3EA6E}"/>
    <hyperlink ref="T1" location="Filter_multiple_criteria!A1" display="Go back to Multiple Criteria Filter" xr:uid="{888626D6-33B5-4C46-B80B-5FC7BC0971A5}"/>
    <hyperlink ref="B1:G1" location="Αρχική_Σελίδα!A1" display="Επιστροφή στην Αρχική σελίδα" xr:uid="{E7C43998-0994-4F49-8CD9-1A9B3F1F603E}"/>
    <hyperlink ref="T1:AA1" location="Φίλτρο_Επιλογής_Μέτρων!A1" display="Μετάβαση στο Φίλτρο Επιλογής Μέτρων" xr:uid="{F4CEE836-E32B-F64C-8236-B4B529034D2B}"/>
    <hyperlink ref="H1:M1" location="Μέτρα!A1" display="Μετάβαση στα Μέτρα" xr:uid="{D3C5BEC0-6F13-8C45-B490-52B34F03C203}"/>
    <hyperlink ref="N1:S1" location="Σύνοψη_Μέτρων!A1" display="Μετάβαση στην Σύνοψη Μέτρων" xr:uid="{3CECA038-EA95-8D46-9A70-62BBEE94B0FF}"/>
  </hyperlinks>
  <pageMargins left="0.7" right="0.7" top="0.75" bottom="0.75" header="0.3" footer="0.3"/>
  <pageSetup orientation="portrait" r:id="rId1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FE17B-BC53-454F-BE1E-C7E3F3770993}">
  <sheetPr codeName="Sheet24">
    <tabColor rgb="FF7030A0"/>
  </sheetPr>
  <dimension ref="A1:AJ130"/>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Σύνοψη_Μέτρων!B58</f>
        <v>Εκπαιδευτικά προγράμματα και εκστρατείες ευαισθητοποίησης</v>
      </c>
      <c r="C4" s="177"/>
      <c r="D4" s="177"/>
      <c r="E4" s="177"/>
      <c r="F4" s="177"/>
      <c r="G4" s="177"/>
      <c r="H4" s="177"/>
      <c r="I4" s="177"/>
      <c r="J4" s="177"/>
      <c r="K4" s="177"/>
      <c r="L4" s="177"/>
      <c r="M4" s="177"/>
      <c r="N4" s="177"/>
      <c r="O4" s="178" t="str">
        <f>Σύνοψη_Μέτρων!K58</f>
        <v>Εκπαίδευση &amp; Ευαισθητοποίηση</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Σύνοψη_Μέτρων!L58</f>
        <v>Επιβατικές μεταφορές</v>
      </c>
      <c r="C7" s="208"/>
      <c r="D7" s="208"/>
      <c r="E7" s="208"/>
      <c r="F7" s="208"/>
      <c r="G7" s="208"/>
      <c r="H7" s="208"/>
      <c r="I7" s="208"/>
      <c r="J7" s="208"/>
      <c r="K7" s="208"/>
      <c r="L7" s="208"/>
      <c r="M7" s="208"/>
      <c r="N7" s="209"/>
      <c r="O7" s="181" t="s">
        <v>714</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Σύνοψη_Μέτρων!P58</f>
        <v xml:space="preserve"> </v>
      </c>
      <c r="C11" s="183"/>
      <c r="D11" s="182" t="str">
        <f>Σύνοψη_Μέτρων!Q58</f>
        <v>Ισχυρή</v>
      </c>
      <c r="E11" s="183"/>
      <c r="F11" s="182" t="str">
        <f>Σύνοψη_Μέτρων!R58</f>
        <v xml:space="preserve"> </v>
      </c>
      <c r="G11" s="183"/>
      <c r="H11" s="182" t="str">
        <f>Σύνοψη_Μέτρων!S58</f>
        <v xml:space="preserve"> </v>
      </c>
      <c r="I11" s="183"/>
      <c r="J11" s="182" t="str">
        <f>Σύνοψη_Μέτρων!T58</f>
        <v>Ισχυρή</v>
      </c>
      <c r="K11" s="183"/>
      <c r="L11" s="182" t="str">
        <f>Σύνοψη_Μέτρων!U58</f>
        <v>Ισχυρή</v>
      </c>
      <c r="M11" s="183"/>
      <c r="N11" s="182" t="str">
        <f>Σύνοψη_Μέτρων!V58</f>
        <v>Μερική</v>
      </c>
      <c r="O11" s="183"/>
      <c r="P11" s="182" t="str">
        <f>Σύνοψη_Μέτρων!W58</f>
        <v xml:space="preserve"> </v>
      </c>
      <c r="Q11" s="183"/>
      <c r="R11" s="182" t="str">
        <f>Σύνοψη_Μέτρων!X58</f>
        <v>Μερική</v>
      </c>
      <c r="S11" s="183"/>
      <c r="T11" s="182" t="str">
        <f>Σύνοψη_Μέτρων!Y58</f>
        <v xml:space="preserve"> </v>
      </c>
      <c r="U11" s="183"/>
      <c r="V11" s="182" t="str">
        <f>Σύνοψη_Μέτρων!Z58</f>
        <v xml:space="preserve"> </v>
      </c>
      <c r="W11" s="183"/>
      <c r="X11" s="182" t="str">
        <f>Σύνοψη_Μέτρων!AA58</f>
        <v xml:space="preserve"> </v>
      </c>
      <c r="Y11" s="183"/>
      <c r="Z11" s="182" t="str">
        <f>Σύνοψη_Μέτρων!AB58</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31"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31"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31"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31" ht="30" customHeight="1" x14ac:dyDescent="0.35">
      <c r="B20" s="188" t="s">
        <v>166</v>
      </c>
      <c r="C20" s="188"/>
      <c r="D20" s="188"/>
      <c r="E20" s="188"/>
      <c r="F20" s="188"/>
      <c r="G20" s="188"/>
      <c r="H20" s="188" t="s">
        <v>1506</v>
      </c>
      <c r="I20" s="188"/>
      <c r="J20" s="188"/>
      <c r="K20" s="188"/>
      <c r="L20" s="188"/>
      <c r="M20" s="188"/>
      <c r="N20" s="188"/>
      <c r="O20" s="188"/>
      <c r="P20" s="188"/>
      <c r="Q20" s="188"/>
      <c r="R20" s="188"/>
      <c r="S20" s="188"/>
      <c r="T20" s="188"/>
      <c r="U20" s="188"/>
      <c r="V20" s="188"/>
      <c r="W20" s="188"/>
      <c r="X20" s="188"/>
      <c r="Y20" s="188"/>
      <c r="Z20" s="188"/>
      <c r="AA20" s="188"/>
    </row>
    <row r="21" spans="2:31" ht="30" customHeight="1" x14ac:dyDescent="0.35">
      <c r="B21" s="188" t="s">
        <v>167</v>
      </c>
      <c r="C21" s="188"/>
      <c r="D21" s="188"/>
      <c r="E21" s="188"/>
      <c r="F21" s="188"/>
      <c r="G21" s="188"/>
      <c r="H21" s="188" t="s">
        <v>1506</v>
      </c>
      <c r="I21" s="188"/>
      <c r="J21" s="188"/>
      <c r="K21" s="188"/>
      <c r="L21" s="188"/>
      <c r="M21" s="188"/>
      <c r="N21" s="188"/>
      <c r="O21" s="188"/>
      <c r="P21" s="188"/>
      <c r="Q21" s="188"/>
      <c r="R21" s="188"/>
      <c r="S21" s="188"/>
      <c r="T21" s="188"/>
      <c r="U21" s="188"/>
      <c r="V21" s="188"/>
      <c r="W21" s="188"/>
      <c r="X21" s="188"/>
      <c r="Y21" s="188"/>
      <c r="Z21" s="188"/>
      <c r="AA21" s="188"/>
    </row>
    <row r="22" spans="2:31" ht="30" customHeight="1" x14ac:dyDescent="0.35">
      <c r="B22" s="188" t="s">
        <v>168</v>
      </c>
      <c r="C22" s="188"/>
      <c r="D22" s="188"/>
      <c r="E22" s="188"/>
      <c r="F22" s="188"/>
      <c r="G22" s="188"/>
      <c r="H22" s="188" t="s">
        <v>1506</v>
      </c>
      <c r="I22" s="188"/>
      <c r="J22" s="188"/>
      <c r="K22" s="188"/>
      <c r="L22" s="188"/>
      <c r="M22" s="188"/>
      <c r="N22" s="188"/>
      <c r="O22" s="188"/>
      <c r="P22" s="188"/>
      <c r="Q22" s="188"/>
      <c r="R22" s="188"/>
      <c r="S22" s="188"/>
      <c r="T22" s="188"/>
      <c r="U22" s="188"/>
      <c r="V22" s="188"/>
      <c r="W22" s="188"/>
      <c r="X22" s="188"/>
      <c r="Y22" s="188"/>
      <c r="Z22" s="188"/>
      <c r="AA22" s="188"/>
    </row>
    <row r="23" spans="2:31" ht="30" customHeight="1" x14ac:dyDescent="0.35">
      <c r="B23" s="188" t="s">
        <v>169</v>
      </c>
      <c r="C23" s="188"/>
      <c r="D23" s="188"/>
      <c r="E23" s="188"/>
      <c r="F23" s="188"/>
      <c r="G23" s="188"/>
      <c r="H23" s="188" t="s">
        <v>1506</v>
      </c>
      <c r="I23" s="188"/>
      <c r="J23" s="188"/>
      <c r="K23" s="188"/>
      <c r="L23" s="188"/>
      <c r="M23" s="188"/>
      <c r="N23" s="188"/>
      <c r="O23" s="188"/>
      <c r="P23" s="188"/>
      <c r="Q23" s="188"/>
      <c r="R23" s="188"/>
      <c r="S23" s="188"/>
      <c r="T23" s="188"/>
      <c r="U23" s="188"/>
      <c r="V23" s="188"/>
      <c r="W23" s="188"/>
      <c r="X23" s="188"/>
      <c r="Y23" s="188"/>
      <c r="Z23" s="188"/>
      <c r="AA23" s="188"/>
    </row>
    <row r="24" spans="2:31" ht="30" customHeight="1" x14ac:dyDescent="0.35">
      <c r="B24" s="188" t="s">
        <v>170</v>
      </c>
      <c r="C24" s="188"/>
      <c r="D24" s="188"/>
      <c r="E24" s="188"/>
      <c r="F24" s="188"/>
      <c r="G24" s="188"/>
      <c r="H24" s="188" t="s">
        <v>1507</v>
      </c>
      <c r="I24" s="188"/>
      <c r="J24" s="188"/>
      <c r="K24" s="188"/>
      <c r="L24" s="188"/>
      <c r="M24" s="188"/>
      <c r="N24" s="188"/>
      <c r="O24" s="188"/>
      <c r="P24" s="188"/>
      <c r="Q24" s="188"/>
      <c r="R24" s="188"/>
      <c r="S24" s="188"/>
      <c r="T24" s="188"/>
      <c r="U24" s="188"/>
      <c r="V24" s="188"/>
      <c r="W24" s="188"/>
      <c r="X24" s="188"/>
      <c r="Y24" s="188"/>
      <c r="Z24" s="188"/>
      <c r="AA24" s="188"/>
    </row>
    <row r="25" spans="2:31" ht="30" customHeight="1" x14ac:dyDescent="0.35">
      <c r="B25" s="188" t="s">
        <v>387</v>
      </c>
      <c r="C25" s="188"/>
      <c r="D25" s="188"/>
      <c r="E25" s="188"/>
      <c r="F25" s="188"/>
      <c r="G25" s="188"/>
      <c r="H25" s="188" t="s">
        <v>1507</v>
      </c>
      <c r="I25" s="188"/>
      <c r="J25" s="188"/>
      <c r="K25" s="188"/>
      <c r="L25" s="188"/>
      <c r="M25" s="188"/>
      <c r="N25" s="188"/>
      <c r="O25" s="188"/>
      <c r="P25" s="188"/>
      <c r="Q25" s="188"/>
      <c r="R25" s="188"/>
      <c r="S25" s="188"/>
      <c r="T25" s="188"/>
      <c r="U25" s="188"/>
      <c r="V25" s="188"/>
      <c r="W25" s="188"/>
      <c r="X25" s="188"/>
      <c r="Y25" s="188"/>
      <c r="Z25" s="188"/>
      <c r="AA25" s="188"/>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31"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31" s="13" customFormat="1" ht="75" customHeight="1" x14ac:dyDescent="0.35">
      <c r="B29" s="216" t="s">
        <v>1508</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31" s="13" customFormat="1" ht="45" customHeight="1" thickBot="1" x14ac:dyDescent="0.4">
      <c r="B30" s="216" t="s">
        <v>1509</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31" s="13" customFormat="1" ht="30" customHeight="1" thickBot="1" x14ac:dyDescent="0.4">
      <c r="B31" s="271" t="s">
        <v>118</v>
      </c>
      <c r="C31" s="271"/>
      <c r="D31" s="260" t="s">
        <v>399</v>
      </c>
      <c r="E31" s="260"/>
      <c r="F31" s="216" t="s">
        <v>1510</v>
      </c>
      <c r="G31" s="216"/>
      <c r="H31" s="216"/>
      <c r="I31" s="216"/>
      <c r="J31" s="216"/>
      <c r="K31" s="216"/>
      <c r="L31" s="216"/>
      <c r="M31" s="216"/>
      <c r="N31" s="216"/>
      <c r="O31" s="216"/>
      <c r="P31" s="216"/>
      <c r="Q31" s="216"/>
      <c r="R31" s="216"/>
      <c r="S31" s="216"/>
      <c r="T31" s="216"/>
      <c r="U31" s="216"/>
      <c r="V31" s="216"/>
      <c r="W31" s="216"/>
      <c r="X31" s="216"/>
      <c r="Y31" s="216"/>
      <c r="Z31" s="216"/>
      <c r="AA31" s="216"/>
    </row>
    <row r="32" spans="2:31" s="13" customFormat="1" ht="120" customHeight="1" thickBot="1" x14ac:dyDescent="0.4">
      <c r="B32" s="271"/>
      <c r="C32" s="271"/>
      <c r="D32" s="260" t="s">
        <v>396</v>
      </c>
      <c r="E32" s="260"/>
      <c r="F32" s="216" t="s">
        <v>1511</v>
      </c>
      <c r="G32" s="216"/>
      <c r="H32" s="216"/>
      <c r="I32" s="216"/>
      <c r="J32" s="216"/>
      <c r="K32" s="216"/>
      <c r="L32" s="216"/>
      <c r="M32" s="216"/>
      <c r="N32" s="216"/>
      <c r="O32" s="216"/>
      <c r="P32" s="216"/>
      <c r="Q32" s="216"/>
      <c r="R32" s="216"/>
      <c r="S32" s="216"/>
      <c r="T32" s="216"/>
      <c r="U32" s="216"/>
      <c r="V32" s="216"/>
      <c r="W32" s="216"/>
      <c r="X32" s="216"/>
      <c r="Y32" s="216"/>
      <c r="Z32" s="216"/>
      <c r="AA32" s="216"/>
      <c r="AB32" s="86"/>
      <c r="AC32" s="86"/>
      <c r="AD32" s="86"/>
      <c r="AE32" s="86"/>
    </row>
    <row r="33" spans="2:31" s="13" customFormat="1" ht="30" customHeight="1" thickBot="1" x14ac:dyDescent="0.4">
      <c r="B33" s="272" t="s">
        <v>1512</v>
      </c>
      <c r="C33" s="272"/>
      <c r="D33" s="267" t="s">
        <v>399</v>
      </c>
      <c r="E33" s="267"/>
      <c r="F33" s="216" t="s">
        <v>1513</v>
      </c>
      <c r="G33" s="216"/>
      <c r="H33" s="216"/>
      <c r="I33" s="216"/>
      <c r="J33" s="216"/>
      <c r="K33" s="216"/>
      <c r="L33" s="216"/>
      <c r="M33" s="216"/>
      <c r="N33" s="216"/>
      <c r="O33" s="216"/>
      <c r="P33" s="216"/>
      <c r="Q33" s="216"/>
      <c r="R33" s="216"/>
      <c r="S33" s="216"/>
      <c r="T33" s="216"/>
      <c r="U33" s="216"/>
      <c r="V33" s="216"/>
      <c r="W33" s="216"/>
      <c r="X33" s="216"/>
      <c r="Y33" s="216"/>
      <c r="Z33" s="216"/>
      <c r="AA33" s="216"/>
    </row>
    <row r="34" spans="2:31" s="13" customFormat="1" ht="30" customHeight="1" thickBot="1" x14ac:dyDescent="0.4">
      <c r="B34" s="272"/>
      <c r="C34" s="272"/>
      <c r="D34" s="267" t="s">
        <v>396</v>
      </c>
      <c r="E34" s="267"/>
      <c r="F34" s="216" t="s">
        <v>1514</v>
      </c>
      <c r="G34" s="216"/>
      <c r="H34" s="216"/>
      <c r="I34" s="216"/>
      <c r="J34" s="216"/>
      <c r="K34" s="216"/>
      <c r="L34" s="216"/>
      <c r="M34" s="216"/>
      <c r="N34" s="216"/>
      <c r="O34" s="216"/>
      <c r="P34" s="216"/>
      <c r="Q34" s="216"/>
      <c r="R34" s="216"/>
      <c r="S34" s="216"/>
      <c r="T34" s="216"/>
      <c r="U34" s="216"/>
      <c r="V34" s="216"/>
      <c r="W34" s="216"/>
      <c r="X34" s="216"/>
      <c r="Y34" s="216"/>
      <c r="Z34" s="216"/>
      <c r="AA34" s="216"/>
      <c r="AB34" s="86"/>
      <c r="AC34" s="86"/>
      <c r="AD34" s="86"/>
      <c r="AE34" s="86"/>
    </row>
    <row r="35" spans="2:31" s="13" customFormat="1" ht="20.100000000000001" customHeight="1" thickBot="1" x14ac:dyDescent="0.4">
      <c r="B35" s="272"/>
      <c r="C35" s="272"/>
      <c r="D35" s="267"/>
      <c r="E35" s="267"/>
      <c r="F35" s="216" t="s">
        <v>1515</v>
      </c>
      <c r="G35" s="216"/>
      <c r="H35" s="216"/>
      <c r="I35" s="216"/>
      <c r="J35" s="216"/>
      <c r="K35" s="216"/>
      <c r="L35" s="216"/>
      <c r="M35" s="216"/>
      <c r="N35" s="216"/>
      <c r="O35" s="216"/>
      <c r="P35" s="216"/>
      <c r="Q35" s="216"/>
      <c r="R35" s="216"/>
      <c r="S35" s="216"/>
      <c r="T35" s="216"/>
      <c r="U35" s="216"/>
      <c r="V35" s="216"/>
      <c r="W35" s="216"/>
      <c r="X35" s="216"/>
      <c r="Y35" s="216"/>
      <c r="Z35" s="216"/>
      <c r="AA35" s="216"/>
      <c r="AB35" s="86"/>
      <c r="AC35" s="86"/>
      <c r="AD35" s="86"/>
      <c r="AE35" s="86"/>
    </row>
    <row r="36" spans="2:31" s="13" customFormat="1" ht="20.100000000000001" customHeight="1" thickBot="1" x14ac:dyDescent="0.4">
      <c r="B36" s="272"/>
      <c r="C36" s="272"/>
      <c r="D36" s="267"/>
      <c r="E36" s="267"/>
      <c r="F36" s="280" t="s">
        <v>1516</v>
      </c>
      <c r="G36" s="280"/>
      <c r="H36" s="280"/>
      <c r="I36" s="280"/>
      <c r="J36" s="280"/>
      <c r="K36" s="280"/>
      <c r="L36" s="280"/>
      <c r="M36" s="280"/>
      <c r="N36" s="280"/>
      <c r="O36" s="280"/>
      <c r="P36" s="280"/>
      <c r="Q36" s="280"/>
      <c r="R36" s="280"/>
      <c r="S36" s="280"/>
      <c r="T36" s="280"/>
      <c r="U36" s="280"/>
      <c r="V36" s="280"/>
      <c r="W36" s="280"/>
      <c r="X36" s="280"/>
      <c r="Y36" s="280"/>
      <c r="Z36" s="280"/>
      <c r="AA36" s="280"/>
      <c r="AB36" s="86"/>
      <c r="AC36" s="86"/>
      <c r="AD36" s="86"/>
      <c r="AE36" s="86"/>
    </row>
    <row r="37" spans="2:31" s="13" customFormat="1" ht="20.100000000000001" customHeight="1" thickBot="1" x14ac:dyDescent="0.4">
      <c r="B37" s="272"/>
      <c r="C37" s="272"/>
      <c r="D37" s="267"/>
      <c r="E37" s="267"/>
      <c r="F37" s="280" t="s">
        <v>1517</v>
      </c>
      <c r="G37" s="280"/>
      <c r="H37" s="280"/>
      <c r="I37" s="280"/>
      <c r="J37" s="280"/>
      <c r="K37" s="280"/>
      <c r="L37" s="280"/>
      <c r="M37" s="280"/>
      <c r="N37" s="280"/>
      <c r="O37" s="280"/>
      <c r="P37" s="280"/>
      <c r="Q37" s="280"/>
      <c r="R37" s="280"/>
      <c r="S37" s="280"/>
      <c r="T37" s="280"/>
      <c r="U37" s="280"/>
      <c r="V37" s="280"/>
      <c r="W37" s="280"/>
      <c r="X37" s="280"/>
      <c r="Y37" s="280"/>
      <c r="Z37" s="280"/>
      <c r="AA37" s="280"/>
      <c r="AB37" s="86"/>
      <c r="AC37" s="86"/>
      <c r="AD37" s="86"/>
      <c r="AE37" s="86"/>
    </row>
    <row r="38" spans="2:31" s="13" customFormat="1" ht="20.100000000000001" customHeight="1" thickBot="1" x14ac:dyDescent="0.4">
      <c r="B38" s="272"/>
      <c r="C38" s="272"/>
      <c r="D38" s="267"/>
      <c r="E38" s="267"/>
      <c r="F38" s="280" t="s">
        <v>1518</v>
      </c>
      <c r="G38" s="280"/>
      <c r="H38" s="280"/>
      <c r="I38" s="280"/>
      <c r="J38" s="280"/>
      <c r="K38" s="280"/>
      <c r="L38" s="280"/>
      <c r="M38" s="280"/>
      <c r="N38" s="280"/>
      <c r="O38" s="280"/>
      <c r="P38" s="280"/>
      <c r="Q38" s="280"/>
      <c r="R38" s="280"/>
      <c r="S38" s="280"/>
      <c r="T38" s="280"/>
      <c r="U38" s="280"/>
      <c r="V38" s="280"/>
      <c r="W38" s="280"/>
      <c r="X38" s="280"/>
      <c r="Y38" s="280"/>
      <c r="Z38" s="280"/>
      <c r="AA38" s="280"/>
      <c r="AB38" s="86"/>
      <c r="AC38" s="86"/>
      <c r="AD38" s="86"/>
      <c r="AE38" s="86"/>
    </row>
    <row r="39" spans="2:31" s="13" customFormat="1" ht="45" customHeight="1" thickBot="1" x14ac:dyDescent="0.4">
      <c r="B39" s="272"/>
      <c r="C39" s="272"/>
      <c r="D39" s="267"/>
      <c r="E39" s="267"/>
      <c r="F39" s="216" t="s">
        <v>1519</v>
      </c>
      <c r="G39" s="216"/>
      <c r="H39" s="216"/>
      <c r="I39" s="216"/>
      <c r="J39" s="216"/>
      <c r="K39" s="216"/>
      <c r="L39" s="216"/>
      <c r="M39" s="216"/>
      <c r="N39" s="216"/>
      <c r="O39" s="216"/>
      <c r="P39" s="216"/>
      <c r="Q39" s="216"/>
      <c r="R39" s="216"/>
      <c r="S39" s="216"/>
      <c r="T39" s="216"/>
      <c r="U39" s="216"/>
      <c r="V39" s="216"/>
      <c r="W39" s="216"/>
      <c r="X39" s="216"/>
      <c r="Y39" s="216"/>
      <c r="Z39" s="216"/>
      <c r="AA39" s="216"/>
      <c r="AB39" s="28"/>
      <c r="AC39" s="28"/>
      <c r="AD39" s="28"/>
      <c r="AE39" s="28"/>
    </row>
    <row r="40" spans="2:31" s="13" customFormat="1" ht="90" customHeight="1" thickBot="1" x14ac:dyDescent="0.4">
      <c r="B40" s="272"/>
      <c r="C40" s="272"/>
      <c r="D40" s="267"/>
      <c r="E40" s="267"/>
      <c r="F40" s="216" t="s">
        <v>1520</v>
      </c>
      <c r="G40" s="216"/>
      <c r="H40" s="216"/>
      <c r="I40" s="216"/>
      <c r="J40" s="216"/>
      <c r="K40" s="216"/>
      <c r="L40" s="216"/>
      <c r="M40" s="216"/>
      <c r="N40" s="216"/>
      <c r="O40" s="216"/>
      <c r="P40" s="216"/>
      <c r="Q40" s="216"/>
      <c r="R40" s="216"/>
      <c r="S40" s="216"/>
      <c r="T40" s="216"/>
      <c r="U40" s="216"/>
      <c r="V40" s="216"/>
      <c r="W40" s="216"/>
      <c r="X40" s="216"/>
      <c r="Y40" s="216"/>
      <c r="Z40" s="216"/>
      <c r="AA40" s="216"/>
      <c r="AB40" s="28"/>
      <c r="AC40" s="28"/>
      <c r="AD40" s="28"/>
      <c r="AE40" s="28"/>
    </row>
    <row r="41" spans="2:31" s="13" customFormat="1" ht="75" customHeight="1" thickBot="1" x14ac:dyDescent="0.4">
      <c r="B41" s="272"/>
      <c r="C41" s="272"/>
      <c r="D41" s="267"/>
      <c r="E41" s="267"/>
      <c r="F41" s="216" t="s">
        <v>1521</v>
      </c>
      <c r="G41" s="216"/>
      <c r="H41" s="216"/>
      <c r="I41" s="216"/>
      <c r="J41" s="216"/>
      <c r="K41" s="216"/>
      <c r="L41" s="216"/>
      <c r="M41" s="216"/>
      <c r="N41" s="216"/>
      <c r="O41" s="216"/>
      <c r="P41" s="216"/>
      <c r="Q41" s="216"/>
      <c r="R41" s="216"/>
      <c r="S41" s="216"/>
      <c r="T41" s="216"/>
      <c r="U41" s="216"/>
      <c r="V41" s="216"/>
      <c r="W41" s="216"/>
      <c r="X41" s="216"/>
      <c r="Y41" s="216"/>
      <c r="Z41" s="216"/>
      <c r="AA41" s="216"/>
      <c r="AB41" s="28"/>
      <c r="AC41" s="28"/>
      <c r="AD41" s="28"/>
      <c r="AE41" s="28"/>
    </row>
    <row r="42" spans="2:31" s="13" customFormat="1" ht="120" customHeight="1" thickBot="1" x14ac:dyDescent="0.4">
      <c r="B42" s="272"/>
      <c r="C42" s="272"/>
      <c r="D42" s="267"/>
      <c r="E42" s="267"/>
      <c r="F42" s="216" t="s">
        <v>1522</v>
      </c>
      <c r="G42" s="216"/>
      <c r="H42" s="216"/>
      <c r="I42" s="216"/>
      <c r="J42" s="216"/>
      <c r="K42" s="216"/>
      <c r="L42" s="216"/>
      <c r="M42" s="216"/>
      <c r="N42" s="216"/>
      <c r="O42" s="216"/>
      <c r="P42" s="216"/>
      <c r="Q42" s="216"/>
      <c r="R42" s="216"/>
      <c r="S42" s="216"/>
      <c r="T42" s="216"/>
      <c r="U42" s="216"/>
      <c r="V42" s="216"/>
      <c r="W42" s="216"/>
      <c r="X42" s="216"/>
      <c r="Y42" s="216"/>
      <c r="Z42" s="216"/>
      <c r="AA42" s="216"/>
      <c r="AB42" s="28"/>
      <c r="AC42" s="28"/>
      <c r="AD42" s="28"/>
      <c r="AE42" s="28"/>
    </row>
    <row r="43" spans="2:31" s="13" customFormat="1" ht="45" customHeight="1" thickBot="1" x14ac:dyDescent="0.4">
      <c r="B43" s="272"/>
      <c r="C43" s="272"/>
      <c r="D43" s="267"/>
      <c r="E43" s="267"/>
      <c r="F43" s="216" t="s">
        <v>1523</v>
      </c>
      <c r="G43" s="216"/>
      <c r="H43" s="216"/>
      <c r="I43" s="216"/>
      <c r="J43" s="216"/>
      <c r="K43" s="216"/>
      <c r="L43" s="216"/>
      <c r="M43" s="216"/>
      <c r="N43" s="216"/>
      <c r="O43" s="216"/>
      <c r="P43" s="216"/>
      <c r="Q43" s="216"/>
      <c r="R43" s="216"/>
      <c r="S43" s="216"/>
      <c r="T43" s="216"/>
      <c r="U43" s="216"/>
      <c r="V43" s="216"/>
      <c r="W43" s="216"/>
      <c r="X43" s="216"/>
      <c r="Y43" s="216"/>
      <c r="Z43" s="216"/>
      <c r="AA43" s="216"/>
      <c r="AB43" s="28"/>
      <c r="AC43" s="28"/>
      <c r="AD43" s="28"/>
      <c r="AE43" s="28"/>
    </row>
    <row r="44" spans="2:31" s="13" customFormat="1" ht="15" customHeight="1" x14ac:dyDescent="0.3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2:31" ht="25.35" customHeight="1" x14ac:dyDescent="0.35">
      <c r="B45" s="219" t="s">
        <v>406</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row>
    <row r="46" spans="2:31" ht="30" customHeight="1" x14ac:dyDescent="0.35">
      <c r="B46" s="216" t="s">
        <v>1524</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45" customHeight="1" x14ac:dyDescent="0.35">
      <c r="B47" s="216" t="s">
        <v>1525</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31" ht="30" customHeight="1" x14ac:dyDescent="0.35">
      <c r="B48" s="188" t="s">
        <v>411</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row>
    <row r="49" spans="2:27" ht="15" customHeight="1" x14ac:dyDescent="0.3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2:27" ht="25.35" customHeight="1" x14ac:dyDescent="0.35">
      <c r="B50" s="219" t="s">
        <v>412</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60" customHeight="1" x14ac:dyDescent="0.35">
      <c r="B51" s="216" t="s">
        <v>1526</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60" customHeight="1" x14ac:dyDescent="0.35">
      <c r="B52" s="216" t="s">
        <v>1527</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75" customHeight="1" x14ac:dyDescent="0.35">
      <c r="B53" s="216" t="s">
        <v>1528</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45" customHeight="1" x14ac:dyDescent="0.35">
      <c r="B54" s="216" t="s">
        <v>1529</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15" customHeight="1" x14ac:dyDescent="0.3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2:27" ht="25.35" customHeight="1" x14ac:dyDescent="0.35">
      <c r="B56" s="219" t="s">
        <v>420</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row>
    <row r="57" spans="2:27" ht="60" customHeight="1" x14ac:dyDescent="0.35">
      <c r="B57" s="216" t="s">
        <v>1530</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60" customHeight="1" x14ac:dyDescent="0.35">
      <c r="B58" s="216" t="s">
        <v>1531</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15" customHeight="1" x14ac:dyDescent="0.3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2:27" ht="25.35" customHeight="1" x14ac:dyDescent="0.35">
      <c r="B60" s="219" t="s">
        <v>431</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row>
    <row r="61" spans="2:27" ht="20.100000000000001" customHeight="1" x14ac:dyDescent="0.35">
      <c r="B61" s="250" t="str">
        <f>Μέτρα!B17</f>
        <v>Ευρεία διαθεσιμότητα πληροφόρησης για τη βιώσιμη κινητικότητα σε προσβάσιμη μορφή</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row>
    <row r="62" spans="2:27" ht="20.100000000000001" customHeight="1" x14ac:dyDescent="0.35">
      <c r="B62" s="250" t="str">
        <f>Μέτρα!B24</f>
        <v xml:space="preserve">Κίνητρα για την αύξηση της πλήρωσης των επιβατικών οχημάτων </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row>
    <row r="63" spans="2:27" ht="20.100000000000001" customHeight="1" x14ac:dyDescent="0.35">
      <c r="B63" s="250" t="str">
        <f>Μέτρα!B27</f>
        <v xml:space="preserve">Τιμολόγηση συμφόρησης, χρέωση οδικής υποδομής και διόδια </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row>
    <row r="64" spans="2:27" ht="20.100000000000001" customHeight="1" x14ac:dyDescent="0.35">
      <c r="B64" s="250" t="str">
        <f>Μέτρα!B35</f>
        <v xml:space="preserve">Συστήματα ρύθμισης πρόσβασης οχημάτων σε αστικές περιοχές </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row>
    <row r="65" spans="2:35" ht="20.100000000000001" customHeight="1" x14ac:dyDescent="0.35">
      <c r="B65" s="250" t="str">
        <f>Μέτρα!B69</f>
        <v>Οικολογική οδήγηση</v>
      </c>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row>
    <row r="66" spans="2:35" ht="15" customHeight="1" thickBot="1" x14ac:dyDescent="0.4">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35" ht="30" customHeight="1" thickBot="1" x14ac:dyDescent="0.4">
      <c r="B67" s="184" t="s">
        <v>381</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6"/>
    </row>
    <row r="68" spans="2:35" ht="25.35" customHeight="1" x14ac:dyDescent="0.35">
      <c r="B68" s="218" t="s">
        <v>432</v>
      </c>
      <c r="C68" s="218"/>
      <c r="D68" s="218"/>
      <c r="E68" s="218"/>
      <c r="F68" s="218"/>
      <c r="G68" s="218"/>
      <c r="H68" s="218"/>
      <c r="I68" s="218"/>
      <c r="J68" s="218"/>
      <c r="K68" s="218"/>
      <c r="L68" s="218"/>
      <c r="M68" s="218"/>
      <c r="N68" s="218"/>
      <c r="O68" s="218"/>
      <c r="P68" s="218"/>
      <c r="Q68" s="218"/>
      <c r="R68" s="218"/>
      <c r="S68" s="218"/>
      <c r="T68" s="218"/>
      <c r="U68" s="218"/>
      <c r="V68" s="218"/>
      <c r="W68" s="218"/>
      <c r="X68" s="201" t="str">
        <f>Σύνοψη_Μέτρων!M58</f>
        <v>Μέτριο</v>
      </c>
      <c r="Y68" s="201"/>
      <c r="Z68" s="201"/>
      <c r="AA68" s="201"/>
      <c r="AB68" s="21"/>
      <c r="AC68" s="21"/>
      <c r="AD68" s="21"/>
      <c r="AE68" s="21"/>
      <c r="AF68" s="21"/>
      <c r="AG68" s="21"/>
      <c r="AH68" s="21"/>
      <c r="AI68" s="21"/>
    </row>
    <row r="69" spans="2:35" ht="30" customHeight="1" x14ac:dyDescent="0.35">
      <c r="B69" s="216" t="s">
        <v>1532</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row>
    <row r="70" spans="2:35" ht="30" customHeight="1" x14ac:dyDescent="0.35">
      <c r="B70" s="216" t="s">
        <v>1533</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row>
    <row r="71" spans="2:35" ht="30" customHeight="1" x14ac:dyDescent="0.35">
      <c r="B71" s="216" t="s">
        <v>1534</v>
      </c>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row>
    <row r="72" spans="2:35" ht="15" customHeight="1" thickBot="1" x14ac:dyDescent="0.4">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row>
    <row r="73" spans="2:35" ht="25.35" customHeight="1" x14ac:dyDescent="0.35">
      <c r="B73" s="214" t="s">
        <v>625</v>
      </c>
      <c r="C73" s="214"/>
      <c r="D73" s="214"/>
      <c r="E73" s="214"/>
      <c r="F73" s="214"/>
      <c r="G73" s="214"/>
      <c r="H73" s="214"/>
      <c r="I73" s="214"/>
      <c r="J73" s="214"/>
      <c r="K73" s="214"/>
      <c r="L73" s="214"/>
      <c r="M73" s="214"/>
      <c r="N73" s="214"/>
      <c r="O73" s="214"/>
      <c r="P73" s="214"/>
      <c r="Q73" s="214"/>
      <c r="R73" s="214"/>
      <c r="S73" s="214"/>
      <c r="T73" s="214"/>
      <c r="U73" s="214"/>
      <c r="V73" s="214"/>
      <c r="W73" s="214"/>
      <c r="X73" s="201" t="str">
        <f>Σύνοψη_Μέτρων!N58</f>
        <v>Μέτριο</v>
      </c>
      <c r="Y73" s="201"/>
      <c r="Z73" s="201"/>
      <c r="AA73" s="201"/>
    </row>
    <row r="74" spans="2:35" ht="30" customHeight="1" x14ac:dyDescent="0.35">
      <c r="B74" s="216" t="s">
        <v>1535</v>
      </c>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row>
    <row r="75" spans="2:35" ht="30" customHeight="1" x14ac:dyDescent="0.35">
      <c r="B75" s="216" t="s">
        <v>1536</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row>
    <row r="76" spans="2:35" ht="30" customHeight="1" x14ac:dyDescent="0.35">
      <c r="B76" s="216" t="s">
        <v>1537</v>
      </c>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row>
    <row r="77" spans="2:35" ht="30" customHeight="1" x14ac:dyDescent="0.35">
      <c r="B77" s="216" t="s">
        <v>1538</v>
      </c>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row>
    <row r="78" spans="2:35" ht="60" customHeight="1" x14ac:dyDescent="0.35">
      <c r="B78" s="216" t="s">
        <v>1539</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row>
    <row r="79" spans="2:35" ht="15" customHeight="1" thickBot="1" x14ac:dyDescent="0.4">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row>
    <row r="80" spans="2:35" ht="25.35" customHeight="1" x14ac:dyDescent="0.35">
      <c r="B80" s="214" t="s">
        <v>438</v>
      </c>
      <c r="C80" s="214"/>
      <c r="D80" s="214"/>
      <c r="E80" s="214"/>
      <c r="F80" s="214"/>
      <c r="G80" s="214"/>
      <c r="H80" s="214"/>
      <c r="I80" s="214"/>
      <c r="J80" s="214"/>
      <c r="K80" s="214"/>
      <c r="L80" s="214"/>
      <c r="M80" s="214"/>
      <c r="N80" s="214"/>
      <c r="O80" s="214"/>
      <c r="P80" s="214"/>
      <c r="Q80" s="214"/>
      <c r="R80" s="214"/>
      <c r="S80" s="214"/>
      <c r="T80" s="214"/>
      <c r="U80" s="214"/>
      <c r="V80" s="214"/>
      <c r="W80" s="214"/>
      <c r="X80" s="201" t="str">
        <f>Σύνοψη_Μέτρων!O58</f>
        <v>Υψηλό</v>
      </c>
      <c r="Y80" s="201"/>
      <c r="Z80" s="201"/>
      <c r="AA80" s="201"/>
    </row>
    <row r="81" spans="2:27" ht="20.100000000000001" customHeight="1" x14ac:dyDescent="0.35">
      <c r="B81" s="216" t="s">
        <v>1540</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row>
    <row r="82" spans="2:27" ht="20.100000000000001" customHeight="1" x14ac:dyDescent="0.35">
      <c r="B82" s="216" t="s">
        <v>1541</v>
      </c>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row>
    <row r="83" spans="2:27" ht="15" customHeight="1" x14ac:dyDescent="0.3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row>
    <row r="84" spans="2:27" ht="30" customHeight="1" x14ac:dyDescent="0.35">
      <c r="B84" s="221" t="s">
        <v>441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row>
    <row r="85" spans="2:27" ht="20.100000000000001" customHeight="1" x14ac:dyDescent="0.35">
      <c r="B85" s="216" t="s">
        <v>1542</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row>
    <row r="86" spans="2:27" ht="30" customHeight="1" x14ac:dyDescent="0.35">
      <c r="B86" s="216" t="s">
        <v>1543</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row>
    <row r="87" spans="2:27" ht="20.100000000000001" customHeight="1" x14ac:dyDescent="0.35">
      <c r="B87" s="216" t="s">
        <v>1544</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row>
    <row r="88" spans="2:27" ht="20.100000000000001" customHeight="1" x14ac:dyDescent="0.35">
      <c r="B88" s="216" t="s">
        <v>1545</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row>
    <row r="89" spans="2:27" ht="20.100000000000001" customHeight="1" x14ac:dyDescent="0.35">
      <c r="B89" s="216" t="s">
        <v>1546</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row>
    <row r="90" spans="2:27" ht="20.100000000000001" customHeight="1" x14ac:dyDescent="0.35">
      <c r="B90" s="216" t="s">
        <v>1547</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row>
    <row r="91" spans="2:27" ht="20.100000000000001" customHeight="1" x14ac:dyDescent="0.35">
      <c r="B91" s="216" t="s">
        <v>1548</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row>
    <row r="92" spans="2:27" ht="20.100000000000001" customHeight="1" x14ac:dyDescent="0.35">
      <c r="B92" s="216" t="s">
        <v>1549</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row>
    <row r="93" spans="2:27" ht="30" customHeight="1" x14ac:dyDescent="0.35">
      <c r="B93" s="216" t="s">
        <v>1550</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row>
    <row r="94" spans="2:27" ht="20.100000000000001" customHeight="1" x14ac:dyDescent="0.35">
      <c r="B94" s="216" t="s">
        <v>1551</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row>
    <row r="95" spans="2:27" ht="20.100000000000001" customHeight="1" x14ac:dyDescent="0.35">
      <c r="B95" s="216" t="s">
        <v>1552</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row>
    <row r="96" spans="2:27" ht="20.100000000000001" customHeight="1" x14ac:dyDescent="0.35">
      <c r="B96" s="216" t="s">
        <v>1553</v>
      </c>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row>
    <row r="97" spans="2:27" ht="20.100000000000001" customHeight="1" x14ac:dyDescent="0.35">
      <c r="B97" s="216" t="s">
        <v>1554</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row>
    <row r="98" spans="2:27" ht="20.100000000000001" customHeight="1" x14ac:dyDescent="0.35">
      <c r="B98" s="216" t="s">
        <v>1555</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row>
    <row r="99" spans="2:27" ht="30" customHeight="1" x14ac:dyDescent="0.35">
      <c r="B99" s="216" t="s">
        <v>1556</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row>
    <row r="100" spans="2:27" ht="20.100000000000001" customHeight="1" x14ac:dyDescent="0.35">
      <c r="B100" s="216" t="s">
        <v>1557</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row>
    <row r="101" spans="2:27" ht="30" customHeight="1" x14ac:dyDescent="0.35">
      <c r="B101" s="216" t="s">
        <v>1558</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sheetData>
  <sheetProtection algorithmName="SHA-512" hashValue="kHlUc83249OM7RLac07jQwYw1rLXDYR14pNIOM8c1KlUWQ2ONGhn+jgFFWdL8uDWPS8ttES3JgFRf52typZK/Q==" saltValue="oPBeog+a1jp2gSweK+NWHQ==" spinCount="100000" sheet="1" objects="1" scenarios="1"/>
  <dataConsolidate/>
  <mergeCells count="141">
    <mergeCell ref="B101:AA101"/>
    <mergeCell ref="B93:AA93"/>
    <mergeCell ref="B94:AA94"/>
    <mergeCell ref="B95:AA95"/>
    <mergeCell ref="B96:AA96"/>
    <mergeCell ref="B97:AA97"/>
    <mergeCell ref="B98:AA98"/>
    <mergeCell ref="B92:AA92"/>
    <mergeCell ref="B77:AA77"/>
    <mergeCell ref="B78:AA78"/>
    <mergeCell ref="B81:AA81"/>
    <mergeCell ref="B82:AA82"/>
    <mergeCell ref="B85:AA85"/>
    <mergeCell ref="B86:AA86"/>
    <mergeCell ref="B84:AA84"/>
    <mergeCell ref="B69:AA69"/>
    <mergeCell ref="B70:AA70"/>
    <mergeCell ref="B71:AA71"/>
    <mergeCell ref="D13:G13"/>
    <mergeCell ref="J13:M13"/>
    <mergeCell ref="N13:O13"/>
    <mergeCell ref="P13:S13"/>
    <mergeCell ref="B99:AA99"/>
    <mergeCell ref="B100:AA100"/>
    <mergeCell ref="D34:E43"/>
    <mergeCell ref="B33:C43"/>
    <mergeCell ref="B87:AA87"/>
    <mergeCell ref="B88:AA88"/>
    <mergeCell ref="B89:AA89"/>
    <mergeCell ref="B90:AA90"/>
    <mergeCell ref="B91:AA91"/>
    <mergeCell ref="B80:W80"/>
    <mergeCell ref="X80:AA80"/>
    <mergeCell ref="B74:AA74"/>
    <mergeCell ref="B75:AA75"/>
    <mergeCell ref="B76:AA76"/>
    <mergeCell ref="B28:AA28"/>
    <mergeCell ref="B21:G21"/>
    <mergeCell ref="H21:AA21"/>
    <mergeCell ref="B22:G22"/>
    <mergeCell ref="H22:AA22"/>
    <mergeCell ref="B23:G23"/>
    <mergeCell ref="H23:AA23"/>
    <mergeCell ref="F35:AA35"/>
    <mergeCell ref="F36:AA36"/>
    <mergeCell ref="F34:AA34"/>
    <mergeCell ref="F37:AA37"/>
    <mergeCell ref="F38:AA38"/>
    <mergeCell ref="F39:AA39"/>
    <mergeCell ref="F40:AA40"/>
    <mergeCell ref="F41:AA41"/>
    <mergeCell ref="F42:AA42"/>
    <mergeCell ref="F43:AA43"/>
    <mergeCell ref="B68:W68"/>
    <mergeCell ref="X68:AA68"/>
    <mergeCell ref="B67:AA67"/>
    <mergeCell ref="B54:AA54"/>
    <mergeCell ref="B57:AA57"/>
    <mergeCell ref="B58:AA58"/>
    <mergeCell ref="B46:AA46"/>
    <mergeCell ref="B45:AA45"/>
    <mergeCell ref="B50:AA50"/>
    <mergeCell ref="B56:AA56"/>
    <mergeCell ref="B60:AA60"/>
    <mergeCell ref="B61:AA61"/>
    <mergeCell ref="B47:AA47"/>
    <mergeCell ref="B51:AA51"/>
    <mergeCell ref="B52:AA52"/>
    <mergeCell ref="B53:AA53"/>
    <mergeCell ref="B18:AA18"/>
    <mergeCell ref="B19:G19"/>
    <mergeCell ref="H19:AA19"/>
    <mergeCell ref="B24:G24"/>
    <mergeCell ref="H24:AA24"/>
    <mergeCell ref="B25:G25"/>
    <mergeCell ref="H25:AA25"/>
    <mergeCell ref="B27:AA27"/>
    <mergeCell ref="B73:W73"/>
    <mergeCell ref="X73:AA73"/>
    <mergeCell ref="B29:AA29"/>
    <mergeCell ref="B30:AA30"/>
    <mergeCell ref="B62:AA62"/>
    <mergeCell ref="B63:AA63"/>
    <mergeCell ref="B64:AA64"/>
    <mergeCell ref="B65:AA65"/>
    <mergeCell ref="B48:AA48"/>
    <mergeCell ref="B31:C32"/>
    <mergeCell ref="D31:E31"/>
    <mergeCell ref="D32:E32"/>
    <mergeCell ref="D33:E33"/>
    <mergeCell ref="F31:AA31"/>
    <mergeCell ref="F32:AA32"/>
    <mergeCell ref="F33:AA33"/>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4:N4"/>
    <mergeCell ref="O4:AA4"/>
    <mergeCell ref="B6:N6"/>
    <mergeCell ref="O6:AA6"/>
    <mergeCell ref="B7:N7"/>
    <mergeCell ref="O7:AA7"/>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s>
  <conditionalFormatting sqref="B10:AA11">
    <cfRule type="expression" dxfId="143" priority="21" stopIfTrue="1">
      <formula>B$11=" "</formula>
    </cfRule>
    <cfRule type="expression" dxfId="142" priority="22">
      <formula>B$11="Partial"</formula>
    </cfRule>
    <cfRule type="expression" dxfId="141" priority="23">
      <formula>B$11="Strong"</formula>
    </cfRule>
  </conditionalFormatting>
  <conditionalFormatting sqref="X68">
    <cfRule type="expression" dxfId="140" priority="11" stopIfTrue="1">
      <formula>X68="Υψηλό"</formula>
    </cfRule>
    <cfRule type="expression" dxfId="139" priority="12">
      <formula>X68="Μέτριο έως Υψηλό"</formula>
    </cfRule>
    <cfRule type="expression" dxfId="138" priority="13">
      <formula>X68="Μέτριο"</formula>
    </cfRule>
    <cfRule type="expression" dxfId="137" priority="14">
      <formula>X68="Χαμηλό έως Μέτριο"</formula>
    </cfRule>
    <cfRule type="expression" dxfId="136" priority="15" stopIfTrue="1">
      <formula>X68="Χαμηλό"</formula>
    </cfRule>
  </conditionalFormatting>
  <conditionalFormatting sqref="X73">
    <cfRule type="expression" dxfId="135" priority="6" stopIfTrue="1">
      <formula>X73="Υψηλό"</formula>
    </cfRule>
    <cfRule type="expression" dxfId="134" priority="7">
      <formula>X73="Μέτριο έως Υψηλό"</formula>
    </cfRule>
    <cfRule type="expression" dxfId="133" priority="8">
      <formula>X73="Μέτριο"</formula>
    </cfRule>
    <cfRule type="expression" dxfId="132" priority="9">
      <formula>X73="Χαμηλό έως Μέτριο"</formula>
    </cfRule>
    <cfRule type="expression" dxfId="131" priority="10" stopIfTrue="1">
      <formula>X73="Χαμηλό"</formula>
    </cfRule>
  </conditionalFormatting>
  <conditionalFormatting sqref="X80">
    <cfRule type="expression" dxfId="130" priority="1" stopIfTrue="1">
      <formula>X80="Υψηλό"</formula>
    </cfRule>
    <cfRule type="expression" dxfId="129" priority="2">
      <formula>X80="Μέτριο έως Υψηλό"</formula>
    </cfRule>
    <cfRule type="expression" dxfId="128" priority="3">
      <formula>X80="Μέτριο"</formula>
    </cfRule>
    <cfRule type="expression" dxfId="127" priority="4">
      <formula>X80="Χαμηλό έως Μέτριο"</formula>
    </cfRule>
    <cfRule type="expression" dxfId="126" priority="5" stopIfTrue="1">
      <formula>X80="Χαμηλό"</formula>
    </cfRule>
  </conditionalFormatting>
  <conditionalFormatting sqref="AB68:AI68">
    <cfRule type="colorScale" priority="42">
      <colorScale>
        <cfvo type="min"/>
        <cfvo type="percentile" val="50"/>
        <cfvo type="max"/>
        <color rgb="FFF8696B"/>
        <color rgb="FFFFEB84"/>
        <color rgb="FF63BE7B"/>
      </colorScale>
    </cfRule>
  </conditionalFormatting>
  <hyperlinks>
    <hyperlink ref="B61:AA61" location="ΔΠΚ!A1" display="ΔΠΚ!A1" xr:uid="{8B5902B8-7CA4-3C42-AA0D-764D5AEAB9D6}"/>
    <hyperlink ref="B62:AA62" location="ΚΑΠ!A1" display="ΚΑΠ!A1" xr:uid="{6258985E-9811-144C-ACEF-0CD507F559BF}"/>
    <hyperlink ref="B63:AA63" location="ΤΧΟ!A1" display="ΤΧΟ!A1" xr:uid="{D38B335D-29AF-EB44-B204-8868D281F379}"/>
    <hyperlink ref="B64:AA64" location="ΣΡΠ!A1" display="ΣΡΠ!A1" xr:uid="{021E8359-9D7E-7C4B-B775-7EEDFA52A848}"/>
    <hyperlink ref="B65:AA65" location="ΟΚΟ!A1" display="ΟΚΟ!A1" xr:uid="{CEE81E5D-9295-714F-93E5-7249100337C6}"/>
    <hyperlink ref="H15" location="Measure_Template!B10" display="Summary" xr:uid="{4482EB96-69B0-3D48-99A8-2FF4AEDDA59A}"/>
    <hyperlink ref="H15:N15" location="ΕΠΕ!B17" display="Οδηγός αναγνώστη" xr:uid="{6FB30C7B-54BE-B64B-8F35-9B7487560F5B}"/>
    <hyperlink ref="O15" location="Measure_Template!B10" display="Summary" xr:uid="{2A166B78-583D-6B4E-B442-81F103E7ECD1}"/>
    <hyperlink ref="O15:U15" location="ΕΠΕ!B27" display="Συνοπτικά στοιχεία" xr:uid="{0B432337-B047-3D4F-A7E1-50777C62561A}"/>
    <hyperlink ref="V15:AA15" location="ΕΠΕ!B67" display="Αξιολόγηση μέτρου" xr:uid="{05CC9B8D-CF44-064D-9459-90EF42CE83AC}"/>
    <hyperlink ref="N1" location="Overview_Measures!A1" display="Go back to Overview" xr:uid="{ED8990C1-13D3-614E-ACB0-8A4B21F1C682}"/>
    <hyperlink ref="B1" location="Instructions!A1" display="Go back to Instructions" xr:uid="{EACD64D6-CF73-A748-9902-4ACB75A3C90E}"/>
    <hyperlink ref="H1" location="Measures!A1" display="Go back to Measures List" xr:uid="{07C090BB-FA07-FC43-8F21-629FB5F90D4A}"/>
    <hyperlink ref="T1" location="Filter_multiple_criteria!A1" display="Go back to Multiple Criteria Filter" xr:uid="{470C764D-6CFF-FA40-BF80-2F5F1C06A614}"/>
    <hyperlink ref="B1:G1" location="Αρχική_Σελίδα!A1" display="Επιστροφή στην Αρχική σελίδα" xr:uid="{4D2C744C-59B3-4246-9888-9BD8CF6A19E1}"/>
    <hyperlink ref="T1:AA1" location="Φίλτρο_Επιλογής_Μέτρων!A1" display="Μετάβαση στο Φίλτρο Επιλογής Μέτρων" xr:uid="{35E56A49-5B75-0348-BEDA-BF6929DE383B}"/>
    <hyperlink ref="H1:M1" location="Μέτρα!A1" display="Μετάβαση στα Μέτρα" xr:uid="{6FFA3154-A513-0749-B68C-FE1837449DC6}"/>
    <hyperlink ref="N1:S1" location="Σύνοψη_Μέτρων!A1" display="Μετάβαση στην Σύνοψη Μέτρων" xr:uid="{592BEC85-CBCE-3D41-8668-3AD5B47F4058}"/>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823E-0A74-1D4C-9872-1FDFD9335566}">
  <sheetPr codeName="Sheet25">
    <tabColor rgb="FF7030A0"/>
  </sheetPr>
  <dimension ref="A1:AJ108"/>
  <sheetViews>
    <sheetView showGridLines="0" topLeftCell="B39"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Σύνοψη_Μέτρων!B60</f>
        <v xml:space="preserve">Υψηλής ποιότητας πολυτροπικές συνδέσεις </v>
      </c>
      <c r="C4" s="177"/>
      <c r="D4" s="177"/>
      <c r="E4" s="177"/>
      <c r="F4" s="177"/>
      <c r="G4" s="177"/>
      <c r="H4" s="177"/>
      <c r="I4" s="177"/>
      <c r="J4" s="177"/>
      <c r="K4" s="177"/>
      <c r="L4" s="177"/>
      <c r="M4" s="177"/>
      <c r="N4" s="177"/>
      <c r="O4" s="178" t="str">
        <f>Σύνοψη_Μέτρων!K60</f>
        <v>Υποδομές + Ρυθμιστικές διατάξεις</v>
      </c>
      <c r="P4" s="179"/>
      <c r="Q4" s="179"/>
      <c r="R4" s="179"/>
      <c r="S4" s="179"/>
      <c r="T4" s="179"/>
      <c r="U4" s="179"/>
      <c r="V4" s="179"/>
      <c r="W4" s="179"/>
      <c r="X4" s="179"/>
      <c r="Y4" s="179"/>
      <c r="Z4" s="179"/>
      <c r="AA4" s="180"/>
      <c r="AB4" s="12"/>
      <c r="AC4" s="12"/>
      <c r="AD4" s="12"/>
      <c r="AE4" s="12"/>
      <c r="AF4" s="12"/>
      <c r="AG4" s="12"/>
      <c r="AH4" s="12"/>
      <c r="AI4" s="12"/>
      <c r="AJ4" s="12"/>
    </row>
    <row r="5" spans="1:36" ht="4.34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Σύνοψη_Μέτρων!L60</f>
        <v>Επιβατικές μεταφορές</v>
      </c>
      <c r="C7" s="208"/>
      <c r="D7" s="208"/>
      <c r="E7" s="208"/>
      <c r="F7" s="208"/>
      <c r="G7" s="208"/>
      <c r="H7" s="208"/>
      <c r="I7" s="208"/>
      <c r="J7" s="208"/>
      <c r="K7" s="208"/>
      <c r="L7" s="208"/>
      <c r="M7" s="208"/>
      <c r="N7" s="209"/>
      <c r="O7" s="181" t="s">
        <v>373</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Σύνοψη_Μέτρων!P60</f>
        <v>Ισχυρή</v>
      </c>
      <c r="C11" s="183"/>
      <c r="D11" s="182" t="str">
        <f>Σύνοψη_Μέτρων!Q60</f>
        <v>Ισχυρή</v>
      </c>
      <c r="E11" s="183"/>
      <c r="F11" s="182" t="str">
        <f>Σύνοψη_Μέτρων!R60</f>
        <v>Μερική</v>
      </c>
      <c r="G11" s="183"/>
      <c r="H11" s="182" t="str">
        <f>Σύνοψη_Μέτρων!S60</f>
        <v xml:space="preserve"> </v>
      </c>
      <c r="I11" s="183"/>
      <c r="J11" s="182" t="str">
        <f>Σύνοψη_Μέτρων!T60</f>
        <v xml:space="preserve"> </v>
      </c>
      <c r="K11" s="183"/>
      <c r="L11" s="182" t="str">
        <f>Σύνοψη_Μέτρων!U60</f>
        <v>Ισχυρή</v>
      </c>
      <c r="M11" s="183"/>
      <c r="N11" s="182" t="str">
        <f>Σύνοψη_Μέτρων!V60</f>
        <v xml:space="preserve"> </v>
      </c>
      <c r="O11" s="183"/>
      <c r="P11" s="182" t="str">
        <f>Σύνοψη_Μέτρων!W60</f>
        <v xml:space="preserve"> </v>
      </c>
      <c r="Q11" s="183"/>
      <c r="R11" s="182" t="str">
        <f>Σύνοψη_Μέτρων!X60</f>
        <v>Ισχυρή</v>
      </c>
      <c r="S11" s="183"/>
      <c r="T11" s="182" t="str">
        <f>Σύνοψη_Μέτρων!Y60</f>
        <v>Μερική</v>
      </c>
      <c r="U11" s="183"/>
      <c r="V11" s="182" t="str">
        <f>Σύνοψη_Μέτρων!Z60</f>
        <v xml:space="preserve"> </v>
      </c>
      <c r="W11" s="183"/>
      <c r="X11" s="182" t="str">
        <f>Σύνοψη_Μέτρων!AA60</f>
        <v xml:space="preserve"> </v>
      </c>
      <c r="Y11" s="183"/>
      <c r="Z11" s="182" t="str">
        <f>Σύνοψη_Μέτρων!AB60</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30" customHeight="1" x14ac:dyDescent="0.35">
      <c r="B20" s="188" t="s">
        <v>166</v>
      </c>
      <c r="C20" s="188"/>
      <c r="D20" s="188"/>
      <c r="E20" s="188"/>
      <c r="F20" s="188"/>
      <c r="G20" s="188"/>
      <c r="H20" s="188" t="s">
        <v>1559</v>
      </c>
      <c r="I20" s="188"/>
      <c r="J20" s="188"/>
      <c r="K20" s="188"/>
      <c r="L20" s="188"/>
      <c r="M20" s="188"/>
      <c r="N20" s="188"/>
      <c r="O20" s="188"/>
      <c r="P20" s="188"/>
      <c r="Q20" s="188"/>
      <c r="R20" s="188"/>
      <c r="S20" s="188"/>
      <c r="T20" s="188"/>
      <c r="U20" s="188"/>
      <c r="V20" s="188"/>
      <c r="W20" s="188"/>
      <c r="X20" s="188"/>
      <c r="Y20" s="188"/>
      <c r="Z20" s="188"/>
      <c r="AA20" s="188"/>
    </row>
    <row r="21" spans="2:27" ht="30" customHeight="1" x14ac:dyDescent="0.35">
      <c r="B21" s="188" t="s">
        <v>167</v>
      </c>
      <c r="C21" s="188"/>
      <c r="D21" s="188"/>
      <c r="E21" s="188"/>
      <c r="F21" s="188"/>
      <c r="G21" s="188"/>
      <c r="H21" s="188" t="s">
        <v>1559</v>
      </c>
      <c r="I21" s="188"/>
      <c r="J21" s="188"/>
      <c r="K21" s="188"/>
      <c r="L21" s="188"/>
      <c r="M21" s="188"/>
      <c r="N21" s="188"/>
      <c r="O21" s="188"/>
      <c r="P21" s="188"/>
      <c r="Q21" s="188"/>
      <c r="R21" s="188"/>
      <c r="S21" s="188"/>
      <c r="T21" s="188"/>
      <c r="U21" s="188"/>
      <c r="V21" s="188"/>
      <c r="W21" s="188"/>
      <c r="X21" s="188"/>
      <c r="Y21" s="188"/>
      <c r="Z21" s="188"/>
      <c r="AA21" s="188"/>
    </row>
    <row r="22" spans="2:27" ht="30" customHeight="1" x14ac:dyDescent="0.35">
      <c r="B22" s="188" t="s">
        <v>168</v>
      </c>
      <c r="C22" s="188"/>
      <c r="D22" s="188"/>
      <c r="E22" s="188"/>
      <c r="F22" s="188"/>
      <c r="G22" s="188"/>
      <c r="H22" s="188" t="s">
        <v>1559</v>
      </c>
      <c r="I22" s="188"/>
      <c r="J22" s="188"/>
      <c r="K22" s="188"/>
      <c r="L22" s="188"/>
      <c r="M22" s="188"/>
      <c r="N22" s="188"/>
      <c r="O22" s="188"/>
      <c r="P22" s="188"/>
      <c r="Q22" s="188"/>
      <c r="R22" s="188"/>
      <c r="S22" s="188"/>
      <c r="T22" s="188"/>
      <c r="U22" s="188"/>
      <c r="V22" s="188"/>
      <c r="W22" s="188"/>
      <c r="X22" s="188"/>
      <c r="Y22" s="188"/>
      <c r="Z22" s="188"/>
      <c r="AA22" s="188"/>
    </row>
    <row r="23" spans="2:27" ht="30" customHeight="1" x14ac:dyDescent="0.35">
      <c r="B23" s="188" t="s">
        <v>169</v>
      </c>
      <c r="C23" s="188"/>
      <c r="D23" s="188"/>
      <c r="E23" s="188"/>
      <c r="F23" s="188"/>
      <c r="G23" s="188"/>
      <c r="H23" s="188" t="s">
        <v>1559</v>
      </c>
      <c r="I23" s="188"/>
      <c r="J23" s="188"/>
      <c r="K23" s="188"/>
      <c r="L23" s="188"/>
      <c r="M23" s="188"/>
      <c r="N23" s="188"/>
      <c r="O23" s="188"/>
      <c r="P23" s="188"/>
      <c r="Q23" s="188"/>
      <c r="R23" s="188"/>
      <c r="S23" s="188"/>
      <c r="T23" s="188"/>
      <c r="U23" s="188"/>
      <c r="V23" s="188"/>
      <c r="W23" s="188"/>
      <c r="X23" s="188"/>
      <c r="Y23" s="188"/>
      <c r="Z23" s="188"/>
      <c r="AA23" s="188"/>
    </row>
    <row r="24" spans="2:27" ht="30" customHeight="1" x14ac:dyDescent="0.35">
      <c r="B24" s="188" t="s">
        <v>170</v>
      </c>
      <c r="C24" s="188"/>
      <c r="D24" s="188"/>
      <c r="E24" s="188"/>
      <c r="F24" s="188"/>
      <c r="G24" s="188"/>
      <c r="H24" s="188" t="s">
        <v>1559</v>
      </c>
      <c r="I24" s="188"/>
      <c r="J24" s="188"/>
      <c r="K24" s="188"/>
      <c r="L24" s="188"/>
      <c r="M24" s="188"/>
      <c r="N24" s="188"/>
      <c r="O24" s="188"/>
      <c r="P24" s="188"/>
      <c r="Q24" s="188"/>
      <c r="R24" s="188"/>
      <c r="S24" s="188"/>
      <c r="T24" s="188"/>
      <c r="U24" s="188"/>
      <c r="V24" s="188"/>
      <c r="W24" s="188"/>
      <c r="X24" s="188"/>
      <c r="Y24" s="188"/>
      <c r="Z24" s="188"/>
      <c r="AA24" s="188"/>
    </row>
    <row r="25" spans="2:27" ht="30" customHeight="1" x14ac:dyDescent="0.35">
      <c r="B25" s="188" t="s">
        <v>387</v>
      </c>
      <c r="C25" s="188"/>
      <c r="D25" s="188"/>
      <c r="E25" s="188"/>
      <c r="F25" s="188"/>
      <c r="G25" s="188"/>
      <c r="H25" s="188" t="s">
        <v>1559</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45" customHeight="1" x14ac:dyDescent="0.35">
      <c r="B29" s="216" t="s">
        <v>1560</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20.100000000000001" customHeight="1" x14ac:dyDescent="0.35">
      <c r="B30" s="216" t="s">
        <v>1561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20.100000000000001" customHeight="1" x14ac:dyDescent="0.35">
      <c r="B31" s="216" t="s">
        <v>1562</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20.100000000000001" customHeight="1" x14ac:dyDescent="0.35">
      <c r="B32" s="216" t="s">
        <v>1563</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60" customHeight="1" x14ac:dyDescent="0.35">
      <c r="B33" s="216" t="s">
        <v>1564</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row>
    <row r="34" spans="2:31" ht="60" customHeight="1" thickBot="1" x14ac:dyDescent="0.4">
      <c r="B34" s="216" t="s">
        <v>1565</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row>
    <row r="35" spans="2:31" ht="30" customHeight="1" thickBot="1" x14ac:dyDescent="0.4">
      <c r="B35" s="223" t="s">
        <v>1566</v>
      </c>
      <c r="C35" s="247"/>
      <c r="D35" s="253" t="s">
        <v>399</v>
      </c>
      <c r="E35" s="254"/>
      <c r="F35" s="216" t="s">
        <v>1567</v>
      </c>
      <c r="G35" s="216"/>
      <c r="H35" s="216"/>
      <c r="I35" s="216"/>
      <c r="J35" s="216"/>
      <c r="K35" s="216"/>
      <c r="L35" s="216"/>
      <c r="M35" s="216"/>
      <c r="N35" s="216"/>
      <c r="O35" s="216"/>
      <c r="P35" s="216"/>
      <c r="Q35" s="216"/>
      <c r="R35" s="216"/>
      <c r="S35" s="216"/>
      <c r="T35" s="216"/>
      <c r="U35" s="216"/>
      <c r="V35" s="216"/>
      <c r="W35" s="216"/>
      <c r="X35" s="216"/>
      <c r="Y35" s="216"/>
      <c r="Z35" s="216"/>
      <c r="AA35" s="216"/>
    </row>
    <row r="36" spans="2:31" ht="60" customHeight="1" x14ac:dyDescent="0.35">
      <c r="B36" s="225"/>
      <c r="C36" s="226"/>
      <c r="D36" s="231" t="s">
        <v>396</v>
      </c>
      <c r="E36" s="232"/>
      <c r="F36" s="216" t="s">
        <v>1568</v>
      </c>
      <c r="G36" s="280"/>
      <c r="H36" s="280"/>
      <c r="I36" s="280"/>
      <c r="J36" s="280"/>
      <c r="K36" s="280"/>
      <c r="L36" s="280"/>
      <c r="M36" s="280"/>
      <c r="N36" s="280"/>
      <c r="O36" s="280"/>
      <c r="P36" s="280"/>
      <c r="Q36" s="280"/>
      <c r="R36" s="280"/>
      <c r="S36" s="280"/>
      <c r="T36" s="280"/>
      <c r="U36" s="280"/>
      <c r="V36" s="280"/>
      <c r="W36" s="280"/>
      <c r="X36" s="280"/>
      <c r="Y36" s="280"/>
      <c r="Z36" s="280"/>
      <c r="AA36" s="280"/>
      <c r="AB36" s="86"/>
      <c r="AC36" s="86"/>
      <c r="AD36" s="86"/>
      <c r="AE36" s="86"/>
    </row>
    <row r="37" spans="2:31" ht="30" customHeight="1" x14ac:dyDescent="0.35">
      <c r="B37" s="225"/>
      <c r="C37" s="226"/>
      <c r="D37" s="281"/>
      <c r="E37" s="282"/>
      <c r="F37" s="216" t="s">
        <v>1569</v>
      </c>
      <c r="G37" s="216"/>
      <c r="H37" s="216"/>
      <c r="I37" s="216"/>
      <c r="J37" s="216"/>
      <c r="K37" s="216"/>
      <c r="L37" s="216"/>
      <c r="M37" s="216"/>
      <c r="N37" s="216"/>
      <c r="O37" s="216"/>
      <c r="P37" s="216"/>
      <c r="Q37" s="216"/>
      <c r="R37" s="216"/>
      <c r="S37" s="216"/>
      <c r="T37" s="216"/>
      <c r="U37" s="216"/>
      <c r="V37" s="216"/>
      <c r="W37" s="216"/>
      <c r="X37" s="216"/>
      <c r="Y37" s="216"/>
      <c r="Z37" s="216"/>
      <c r="AA37" s="216"/>
      <c r="AB37" s="28"/>
      <c r="AC37" s="86"/>
      <c r="AD37" s="28"/>
      <c r="AE37" s="28"/>
    </row>
    <row r="38" spans="2:31" ht="30" customHeight="1" x14ac:dyDescent="0.35">
      <c r="B38" s="225"/>
      <c r="C38" s="226"/>
      <c r="D38" s="281"/>
      <c r="E38" s="282"/>
      <c r="F38" s="216" t="s">
        <v>1570</v>
      </c>
      <c r="G38" s="216"/>
      <c r="H38" s="216"/>
      <c r="I38" s="216"/>
      <c r="J38" s="216"/>
      <c r="K38" s="216"/>
      <c r="L38" s="216"/>
      <c r="M38" s="216"/>
      <c r="N38" s="216"/>
      <c r="O38" s="216"/>
      <c r="P38" s="216"/>
      <c r="Q38" s="216"/>
      <c r="R38" s="216"/>
      <c r="S38" s="216"/>
      <c r="T38" s="216"/>
      <c r="U38" s="216"/>
      <c r="V38" s="216"/>
      <c r="W38" s="216"/>
      <c r="X38" s="216"/>
      <c r="Y38" s="216"/>
      <c r="Z38" s="216"/>
      <c r="AA38" s="216"/>
      <c r="AB38" s="28"/>
      <c r="AC38" s="28"/>
      <c r="AD38" s="28"/>
      <c r="AE38" s="28"/>
    </row>
    <row r="39" spans="2:31" ht="30" customHeight="1" x14ac:dyDescent="0.35">
      <c r="B39" s="225"/>
      <c r="C39" s="226"/>
      <c r="D39" s="281"/>
      <c r="E39" s="282"/>
      <c r="F39" s="216" t="s">
        <v>1571</v>
      </c>
      <c r="G39" s="216"/>
      <c r="H39" s="216"/>
      <c r="I39" s="216"/>
      <c r="J39" s="216"/>
      <c r="K39" s="216"/>
      <c r="L39" s="216"/>
      <c r="M39" s="216"/>
      <c r="N39" s="216"/>
      <c r="O39" s="216"/>
      <c r="P39" s="216"/>
      <c r="Q39" s="216"/>
      <c r="R39" s="216"/>
      <c r="S39" s="216"/>
      <c r="T39" s="216"/>
      <c r="U39" s="216"/>
      <c r="V39" s="216"/>
      <c r="W39" s="216"/>
      <c r="X39" s="216"/>
      <c r="Y39" s="216"/>
      <c r="Z39" s="216"/>
      <c r="AA39" s="216"/>
      <c r="AB39" s="28"/>
      <c r="AC39" s="28"/>
      <c r="AD39" s="28"/>
      <c r="AE39" s="28"/>
    </row>
    <row r="40" spans="2:31" ht="75" customHeight="1" x14ac:dyDescent="0.35">
      <c r="B40" s="225"/>
      <c r="C40" s="226"/>
      <c r="D40" s="281"/>
      <c r="E40" s="282"/>
      <c r="F40" s="216" t="s">
        <v>1572</v>
      </c>
      <c r="G40" s="216"/>
      <c r="H40" s="216"/>
      <c r="I40" s="216"/>
      <c r="J40" s="216"/>
      <c r="K40" s="216"/>
      <c r="L40" s="216"/>
      <c r="M40" s="216"/>
      <c r="N40" s="216"/>
      <c r="O40" s="216"/>
      <c r="P40" s="216"/>
      <c r="Q40" s="216"/>
      <c r="R40" s="216"/>
      <c r="S40" s="216"/>
      <c r="T40" s="216"/>
      <c r="U40" s="216"/>
      <c r="V40" s="216"/>
      <c r="W40" s="216"/>
      <c r="X40" s="216"/>
      <c r="Y40" s="216"/>
      <c r="Z40" s="216"/>
      <c r="AA40" s="216"/>
      <c r="AB40" s="28"/>
      <c r="AC40" s="28"/>
      <c r="AD40" s="28"/>
      <c r="AE40" s="28"/>
    </row>
    <row r="41" spans="2:31" ht="75" customHeight="1" thickBot="1" x14ac:dyDescent="0.4">
      <c r="B41" s="227"/>
      <c r="C41" s="228"/>
      <c r="D41" s="233"/>
      <c r="E41" s="234"/>
      <c r="F41" s="216" t="s">
        <v>1573</v>
      </c>
      <c r="G41" s="216"/>
      <c r="H41" s="216"/>
      <c r="I41" s="216"/>
      <c r="J41" s="216"/>
      <c r="K41" s="216"/>
      <c r="L41" s="216"/>
      <c r="M41" s="216"/>
      <c r="N41" s="216"/>
      <c r="O41" s="216"/>
      <c r="P41" s="216"/>
      <c r="Q41" s="216"/>
      <c r="R41" s="216"/>
      <c r="S41" s="216"/>
      <c r="T41" s="216"/>
      <c r="U41" s="216"/>
      <c r="V41" s="216"/>
      <c r="W41" s="216"/>
      <c r="X41" s="216"/>
      <c r="Y41" s="216"/>
      <c r="Z41" s="216"/>
      <c r="AA41" s="216"/>
      <c r="AB41" s="28"/>
      <c r="AC41" s="28"/>
      <c r="AD41" s="28"/>
      <c r="AE41" s="28"/>
    </row>
    <row r="42" spans="2:31" ht="30" customHeight="1" thickBot="1" x14ac:dyDescent="0.4">
      <c r="B42" s="272" t="s">
        <v>123</v>
      </c>
      <c r="C42" s="272"/>
      <c r="D42" s="267" t="s">
        <v>399</v>
      </c>
      <c r="E42" s="267"/>
      <c r="F42" s="216" t="s">
        <v>1574</v>
      </c>
      <c r="G42" s="216"/>
      <c r="H42" s="216"/>
      <c r="I42" s="216"/>
      <c r="J42" s="216"/>
      <c r="K42" s="216"/>
      <c r="L42" s="216"/>
      <c r="M42" s="216"/>
      <c r="N42" s="216"/>
      <c r="O42" s="216"/>
      <c r="P42" s="216"/>
      <c r="Q42" s="216"/>
      <c r="R42" s="216"/>
      <c r="S42" s="216"/>
      <c r="T42" s="216"/>
      <c r="U42" s="216"/>
      <c r="V42" s="216"/>
      <c r="W42" s="216"/>
      <c r="X42" s="216"/>
      <c r="Y42" s="216"/>
      <c r="Z42" s="216"/>
      <c r="AA42" s="216"/>
    </row>
    <row r="43" spans="2:31" ht="90" customHeight="1" thickBot="1" x14ac:dyDescent="0.4">
      <c r="B43" s="272"/>
      <c r="C43" s="272"/>
      <c r="D43" s="267" t="s">
        <v>396</v>
      </c>
      <c r="E43" s="267"/>
      <c r="F43" s="216" t="s">
        <v>1575</v>
      </c>
      <c r="G43" s="216"/>
      <c r="H43" s="216"/>
      <c r="I43" s="216"/>
      <c r="J43" s="216"/>
      <c r="K43" s="216"/>
      <c r="L43" s="216"/>
      <c r="M43" s="216"/>
      <c r="N43" s="216"/>
      <c r="O43" s="216"/>
      <c r="P43" s="216"/>
      <c r="Q43" s="216"/>
      <c r="R43" s="216"/>
      <c r="S43" s="216"/>
      <c r="T43" s="216"/>
      <c r="U43" s="216"/>
      <c r="V43" s="216"/>
      <c r="W43" s="216"/>
      <c r="X43" s="216"/>
      <c r="Y43" s="216"/>
      <c r="Z43" s="216"/>
      <c r="AA43" s="216"/>
      <c r="AB43" s="86"/>
      <c r="AC43" s="86"/>
      <c r="AD43" s="86"/>
      <c r="AE43" s="86"/>
    </row>
    <row r="44" spans="2:31" ht="120" customHeight="1" thickBot="1" x14ac:dyDescent="0.4">
      <c r="B44" s="272"/>
      <c r="C44" s="272"/>
      <c r="D44" s="267"/>
      <c r="E44" s="267"/>
      <c r="F44" s="283" t="s">
        <v>1576</v>
      </c>
      <c r="G44" s="283"/>
      <c r="H44" s="283"/>
      <c r="I44" s="283"/>
      <c r="J44" s="283"/>
      <c r="K44" s="283"/>
      <c r="L44" s="283"/>
      <c r="M44" s="283"/>
      <c r="N44" s="283"/>
      <c r="O44" s="283"/>
      <c r="P44" s="283"/>
      <c r="Q44" s="283"/>
      <c r="R44" s="283"/>
      <c r="S44" s="283"/>
      <c r="T44" s="283"/>
      <c r="U44" s="283"/>
      <c r="V44" s="283"/>
      <c r="W44" s="283"/>
      <c r="X44" s="283"/>
      <c r="Y44" s="283"/>
      <c r="Z44" s="283"/>
      <c r="AA44" s="283"/>
      <c r="AB44" s="28"/>
      <c r="AC44" s="28"/>
      <c r="AD44" s="28"/>
      <c r="AE44" s="28"/>
    </row>
    <row r="45" spans="2:31" ht="75" customHeight="1" thickBot="1" x14ac:dyDescent="0.4">
      <c r="B45" s="272"/>
      <c r="C45" s="272"/>
      <c r="D45" s="267"/>
      <c r="E45" s="267"/>
      <c r="F45" s="216" t="s">
        <v>1577</v>
      </c>
      <c r="G45" s="216"/>
      <c r="H45" s="216"/>
      <c r="I45" s="216"/>
      <c r="J45" s="216"/>
      <c r="K45" s="216"/>
      <c r="L45" s="216"/>
      <c r="M45" s="216"/>
      <c r="N45" s="216"/>
      <c r="O45" s="216"/>
      <c r="P45" s="216"/>
      <c r="Q45" s="216"/>
      <c r="R45" s="216"/>
      <c r="S45" s="216"/>
      <c r="T45" s="216"/>
      <c r="U45" s="216"/>
      <c r="V45" s="216"/>
      <c r="W45" s="216"/>
      <c r="X45" s="216"/>
      <c r="Y45" s="216"/>
      <c r="Z45" s="216"/>
      <c r="AA45" s="216"/>
      <c r="AB45" s="28"/>
      <c r="AC45" s="28"/>
      <c r="AD45" s="28"/>
      <c r="AE45" s="28"/>
    </row>
    <row r="46" spans="2:31" ht="75" customHeight="1" thickBot="1" x14ac:dyDescent="0.4">
      <c r="B46" s="272"/>
      <c r="C46" s="272"/>
      <c r="D46" s="267"/>
      <c r="E46" s="267"/>
      <c r="F46" s="216" t="s">
        <v>1578</v>
      </c>
      <c r="G46" s="216"/>
      <c r="H46" s="216"/>
      <c r="I46" s="216"/>
      <c r="J46" s="216"/>
      <c r="K46" s="216"/>
      <c r="L46" s="216"/>
      <c r="M46" s="216"/>
      <c r="N46" s="216"/>
      <c r="O46" s="216"/>
      <c r="P46" s="216"/>
      <c r="Q46" s="216"/>
      <c r="R46" s="216"/>
      <c r="S46" s="216"/>
      <c r="T46" s="216"/>
      <c r="U46" s="216"/>
      <c r="V46" s="216"/>
      <c r="W46" s="216"/>
      <c r="X46" s="216"/>
      <c r="Y46" s="216"/>
      <c r="Z46" s="216"/>
      <c r="AA46" s="216"/>
      <c r="AB46" s="28"/>
      <c r="AC46" s="28"/>
      <c r="AD46" s="28"/>
      <c r="AE46" s="28"/>
    </row>
    <row r="47" spans="2:31" ht="75" customHeight="1" x14ac:dyDescent="0.35">
      <c r="B47" s="272"/>
      <c r="C47" s="272"/>
      <c r="D47" s="267"/>
      <c r="E47" s="267"/>
      <c r="F47" s="216" t="s">
        <v>1579</v>
      </c>
      <c r="G47" s="216"/>
      <c r="H47" s="216"/>
      <c r="I47" s="216"/>
      <c r="J47" s="216"/>
      <c r="K47" s="216"/>
      <c r="L47" s="216"/>
      <c r="M47" s="216"/>
      <c r="N47" s="216"/>
      <c r="O47" s="216"/>
      <c r="P47" s="216"/>
      <c r="Q47" s="216"/>
      <c r="R47" s="216"/>
      <c r="S47" s="216"/>
      <c r="T47" s="216"/>
      <c r="U47" s="216"/>
      <c r="V47" s="216"/>
      <c r="W47" s="216"/>
      <c r="X47" s="216"/>
      <c r="Y47" s="216"/>
      <c r="Z47" s="216"/>
      <c r="AA47" s="216"/>
      <c r="AB47" s="28"/>
      <c r="AC47" s="28"/>
      <c r="AD47" s="28"/>
      <c r="AE47" s="28"/>
    </row>
    <row r="48" spans="2:31" ht="75" customHeight="1" thickBot="1" x14ac:dyDescent="0.4">
      <c r="B48" s="272"/>
      <c r="C48" s="272"/>
      <c r="D48" s="267"/>
      <c r="E48" s="267"/>
      <c r="F48" s="216" t="s">
        <v>1580</v>
      </c>
      <c r="G48" s="216"/>
      <c r="H48" s="216"/>
      <c r="I48" s="216"/>
      <c r="J48" s="216"/>
      <c r="K48" s="216"/>
      <c r="L48" s="216"/>
      <c r="M48" s="216"/>
      <c r="N48" s="216"/>
      <c r="O48" s="216"/>
      <c r="P48" s="216"/>
      <c r="Q48" s="216"/>
      <c r="R48" s="216"/>
      <c r="S48" s="216"/>
      <c r="T48" s="216"/>
      <c r="U48" s="216"/>
      <c r="V48" s="216"/>
      <c r="W48" s="216"/>
      <c r="X48" s="216"/>
      <c r="Y48" s="216"/>
      <c r="Z48" s="216"/>
      <c r="AA48" s="216"/>
      <c r="AB48" s="28"/>
      <c r="AC48" s="28"/>
      <c r="AD48" s="28"/>
      <c r="AE48" s="28"/>
    </row>
    <row r="49" spans="2:27" ht="15" customHeight="1" x14ac:dyDescent="0.3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row>
    <row r="50" spans="2:27" ht="25.35" customHeight="1" x14ac:dyDescent="0.35">
      <c r="B50" s="219" t="s">
        <v>406</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60" customHeight="1" x14ac:dyDescent="0.35">
      <c r="B51" s="216" t="s">
        <v>1581</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60" customHeight="1" x14ac:dyDescent="0.35">
      <c r="B52" s="216" t="s">
        <v>1582</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30" customHeight="1" x14ac:dyDescent="0.35">
      <c r="B53" s="216" t="s">
        <v>1583</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30" customHeight="1" x14ac:dyDescent="0.35">
      <c r="B54" s="188" t="s">
        <v>411</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15" customHeight="1" x14ac:dyDescent="0.3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2:27" ht="25.35" customHeight="1" x14ac:dyDescent="0.35">
      <c r="B56" s="219" t="s">
        <v>412</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row>
    <row r="57" spans="2:27" ht="60" customHeight="1" x14ac:dyDescent="0.35">
      <c r="B57" s="216" t="s">
        <v>1584</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60" customHeight="1" x14ac:dyDescent="0.35">
      <c r="B58" s="216" t="s">
        <v>1585</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45" customHeight="1" x14ac:dyDescent="0.35">
      <c r="B59" s="188" t="s">
        <v>1586</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row>
    <row r="60" spans="2:27" ht="45" customHeight="1" x14ac:dyDescent="0.35">
      <c r="B60" s="216" t="s">
        <v>1587</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row>
    <row r="61" spans="2:27" ht="15" customHeight="1" x14ac:dyDescent="0.3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row>
    <row r="62" spans="2:27" ht="25.35" customHeight="1" x14ac:dyDescent="0.35">
      <c r="B62" s="219" t="s">
        <v>420</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row>
    <row r="63" spans="2:27" ht="30" customHeight="1" x14ac:dyDescent="0.35">
      <c r="B63" s="216" t="s">
        <v>1588</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row>
    <row r="64" spans="2:27" ht="45" customHeight="1" x14ac:dyDescent="0.35">
      <c r="B64" s="216" t="s">
        <v>1589</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row>
    <row r="65" spans="2:35" ht="45" customHeight="1" x14ac:dyDescent="0.35">
      <c r="B65" s="216" t="s">
        <v>1590</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row>
    <row r="66" spans="2:35" ht="15" customHeight="1" x14ac:dyDescent="0.3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row>
    <row r="67" spans="2:35" ht="25.35" customHeight="1" x14ac:dyDescent="0.35">
      <c r="B67" s="219" t="s">
        <v>431</v>
      </c>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row>
    <row r="68" spans="2:35" ht="20.100000000000001" customHeight="1" x14ac:dyDescent="0.35">
      <c r="B68" s="250" t="str">
        <f>Μέτρα!B7</f>
        <v>Υψηλής ποιότητας υπηρεσίες και υποδομές δημόσιων συγκοινωνιών για τοπικές λεωφορειακές γραμμές</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row>
    <row r="69" spans="2:35" ht="20.100000000000001" customHeight="1" x14ac:dyDescent="0.35">
      <c r="B69" s="250" t="str">
        <f>Μέτρα!B10</f>
        <v xml:space="preserve">Υψηλής ποιότητας υποδομές για συστήματα δημόσιων συγκοινωνιών υψηλής χωρητικότητας </v>
      </c>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row>
    <row r="70" spans="2:35" ht="20.100000000000001" customHeight="1" x14ac:dyDescent="0.35">
      <c r="B70" s="250" t="str">
        <f>Μέτρα!B14</f>
        <v>Υψηλής ποιότητας συνδέσεις υπεραστικών δημοσιών συγκοινωνιών</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row>
    <row r="71" spans="2:35" ht="20.100000000000001" customHeight="1" x14ac:dyDescent="0.35">
      <c r="B71" s="250" t="str">
        <f>Μέτρα!B45</f>
        <v xml:space="preserve">Ευρεία διαθεσιμότητα υψηλής ποιότητας υποδομών ενεργητικών τρόπων μετακίνησης και μικροκινητικότητας  </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row>
    <row r="72" spans="2:35" ht="20.100000000000001" customHeight="1" x14ac:dyDescent="0.35">
      <c r="B72" s="250" t="str">
        <f>Μέτρα!B53</f>
        <v>Συστήματα διαμοιρασμού διαδρομών και μεταφορών με μίσθωση (ηλεκτρικών) οχημάτων</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20.100000000000001" customHeight="1" x14ac:dyDescent="0.35">
      <c r="B73" s="250" t="str">
        <f>Μέτρα!B56</f>
        <v>Συστήματα κοινής χρήσης (ηλεκτρικών) οχημάτων</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row>
    <row r="74" spans="2:35" ht="20.100000000000001" customHeight="1" x14ac:dyDescent="0.35">
      <c r="B74" s="250" t="str">
        <f>Μέτρα!B17</f>
        <v>Ευρεία διαθεσιμότητα πληροφόρησης για τη βιώσιμη κινητικότητα σε προσβάσιμη μορφή</v>
      </c>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row>
    <row r="75" spans="2:35" ht="20.100000000000001" customHeight="1" x14ac:dyDescent="0.35">
      <c r="B75" s="250" t="str">
        <f>Μέτρα!B30</f>
        <v xml:space="preserve">Κανονισμοί στάθμευσης </v>
      </c>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row>
    <row r="76" spans="2:35" ht="20.100000000000001" customHeight="1" x14ac:dyDescent="0.35">
      <c r="B76" s="250" t="str">
        <f>Μέτρα!B35</f>
        <v xml:space="preserve">Συστήματα ρύθμισης πρόσβασης οχημάτων σε αστικές περιοχές </v>
      </c>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row>
    <row r="77" spans="2:35" ht="20.100000000000001" customHeight="1" x14ac:dyDescent="0.35">
      <c r="B77" s="250" t="str">
        <f>Μέτρα!B73</f>
        <v>Διαχείριση χώρου παρά το κράσπεδο για τις αστικές εμπορευματικές μεταφορές</v>
      </c>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row>
    <row r="78" spans="2:35" ht="15" customHeight="1" thickBot="1" x14ac:dyDescent="0.4">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row>
    <row r="79" spans="2:35" ht="30" customHeight="1" thickBot="1" x14ac:dyDescent="0.4">
      <c r="B79" s="184" t="s">
        <v>381</v>
      </c>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6"/>
    </row>
    <row r="80" spans="2:35" ht="25.35" customHeight="1" x14ac:dyDescent="0.35">
      <c r="B80" s="218" t="s">
        <v>432</v>
      </c>
      <c r="C80" s="218"/>
      <c r="D80" s="218"/>
      <c r="E80" s="218"/>
      <c r="F80" s="218"/>
      <c r="G80" s="218"/>
      <c r="H80" s="218"/>
      <c r="I80" s="218"/>
      <c r="J80" s="218"/>
      <c r="K80" s="218"/>
      <c r="L80" s="218"/>
      <c r="M80" s="218"/>
      <c r="N80" s="218"/>
      <c r="O80" s="218"/>
      <c r="P80" s="218"/>
      <c r="Q80" s="218"/>
      <c r="R80" s="218"/>
      <c r="S80" s="218"/>
      <c r="T80" s="218"/>
      <c r="U80" s="218"/>
      <c r="V80" s="218"/>
      <c r="W80" s="218"/>
      <c r="X80" s="201" t="str">
        <f>Σύνοψη_Μέτρων!M60</f>
        <v>Μέτριο έως Υψηλό</v>
      </c>
      <c r="Y80" s="201"/>
      <c r="Z80" s="201"/>
      <c r="AA80" s="201"/>
      <c r="AB80" s="21"/>
      <c r="AC80" s="21"/>
      <c r="AD80" s="21"/>
      <c r="AE80" s="21"/>
      <c r="AF80" s="21"/>
      <c r="AG80" s="21"/>
      <c r="AH80" s="21"/>
      <c r="AI80" s="21"/>
    </row>
    <row r="81" spans="2:27" ht="45" customHeight="1" x14ac:dyDescent="0.35">
      <c r="B81" s="216" t="s">
        <v>1591</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row>
    <row r="82" spans="2:27" ht="30" customHeight="1" x14ac:dyDescent="0.35">
      <c r="B82" s="216" t="s">
        <v>1592</v>
      </c>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row>
    <row r="83" spans="2:27" ht="75" customHeight="1" x14ac:dyDescent="0.35">
      <c r="B83" s="216" t="s">
        <v>1593</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row>
    <row r="84" spans="2:27" ht="45" customHeight="1" x14ac:dyDescent="0.35">
      <c r="B84" s="216" t="s">
        <v>1594</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row>
    <row r="85" spans="2:27" ht="15" customHeight="1" thickBot="1" x14ac:dyDescent="0.4">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row>
    <row r="86" spans="2:27" ht="25.35" customHeight="1" x14ac:dyDescent="0.35">
      <c r="B86" s="214" t="s">
        <v>625</v>
      </c>
      <c r="C86" s="214"/>
      <c r="D86" s="214"/>
      <c r="E86" s="214"/>
      <c r="F86" s="214"/>
      <c r="G86" s="214"/>
      <c r="H86" s="214"/>
      <c r="I86" s="214"/>
      <c r="J86" s="214"/>
      <c r="K86" s="214"/>
      <c r="L86" s="214"/>
      <c r="M86" s="214"/>
      <c r="N86" s="214"/>
      <c r="O86" s="214"/>
      <c r="P86" s="214"/>
      <c r="Q86" s="214"/>
      <c r="R86" s="214"/>
      <c r="S86" s="214"/>
      <c r="T86" s="214"/>
      <c r="U86" s="214"/>
      <c r="V86" s="214"/>
      <c r="W86" s="214"/>
      <c r="X86" s="201" t="str">
        <f>Σύνοψη_Μέτρων!N60</f>
        <v>Μέτριο έως Υψηλό</v>
      </c>
      <c r="Y86" s="201"/>
      <c r="Z86" s="201"/>
      <c r="AA86" s="201"/>
    </row>
    <row r="87" spans="2:27" ht="45" customHeight="1" x14ac:dyDescent="0.35">
      <c r="B87" s="216" t="s">
        <v>1595</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row>
    <row r="88" spans="2:27" ht="45" customHeight="1" x14ac:dyDescent="0.35">
      <c r="B88" s="216" t="s">
        <v>1596</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row>
    <row r="89" spans="2:27" ht="15" customHeight="1" thickBot="1" x14ac:dyDescent="0.4">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row>
    <row r="90" spans="2:27" ht="25.35" customHeight="1" x14ac:dyDescent="0.35">
      <c r="B90" s="214" t="s">
        <v>438</v>
      </c>
      <c r="C90" s="214"/>
      <c r="D90" s="214"/>
      <c r="E90" s="214"/>
      <c r="F90" s="214"/>
      <c r="G90" s="214"/>
      <c r="H90" s="214"/>
      <c r="I90" s="214"/>
      <c r="J90" s="214"/>
      <c r="K90" s="214"/>
      <c r="L90" s="214"/>
      <c r="M90" s="214"/>
      <c r="N90" s="214"/>
      <c r="O90" s="214"/>
      <c r="P90" s="214"/>
      <c r="Q90" s="214"/>
      <c r="R90" s="214"/>
      <c r="S90" s="214"/>
      <c r="T90" s="214"/>
      <c r="U90" s="214"/>
      <c r="V90" s="214"/>
      <c r="W90" s="214"/>
      <c r="X90" s="201" t="str">
        <f>Σύνοψη_Μέτρων!O60</f>
        <v>Μέτριο</v>
      </c>
      <c r="Y90" s="201"/>
      <c r="Z90" s="201"/>
      <c r="AA90" s="201"/>
    </row>
    <row r="91" spans="2:27" ht="45" customHeight="1" x14ac:dyDescent="0.35">
      <c r="B91" s="216" t="s">
        <v>1597</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row>
    <row r="92" spans="2:27" ht="15" customHeight="1" x14ac:dyDescent="0.3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row>
    <row r="93" spans="2:27" ht="30" customHeight="1" x14ac:dyDescent="0.35">
      <c r="B93" s="221" t="s">
        <v>441</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row>
    <row r="94" spans="2:27" ht="20.100000000000001" customHeight="1" x14ac:dyDescent="0.35">
      <c r="B94" s="216" t="s">
        <v>1598</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row>
    <row r="95" spans="2:27" ht="20.100000000000001" customHeight="1" x14ac:dyDescent="0.35">
      <c r="B95" s="216" t="s">
        <v>1599</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row>
    <row r="96" spans="2:27" ht="20.100000000000001" customHeight="1" x14ac:dyDescent="0.35">
      <c r="B96" s="216" t="s">
        <v>1600</v>
      </c>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row>
    <row r="97" spans="2:27" ht="20.100000000000001" customHeight="1" x14ac:dyDescent="0.35">
      <c r="B97" s="216" t="s">
        <v>1601</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row>
    <row r="98" spans="2:27" ht="20.100000000000001" customHeight="1" x14ac:dyDescent="0.35">
      <c r="B98" s="216" t="s">
        <v>1602</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row>
    <row r="99" spans="2:27" ht="30" customHeight="1" x14ac:dyDescent="0.35">
      <c r="B99" s="216" t="s">
        <v>1603</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row>
    <row r="100" spans="2:27" ht="20.100000000000001" customHeight="1" x14ac:dyDescent="0.35">
      <c r="B100" s="216" t="s">
        <v>1604</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row>
    <row r="101" spans="2:27" ht="20.100000000000001" customHeight="1" x14ac:dyDescent="0.35">
      <c r="B101" s="216" t="s">
        <v>1605</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row>
    <row r="102" spans="2:27" ht="20.100000000000001" customHeight="1" x14ac:dyDescent="0.35">
      <c r="B102" s="216" t="s">
        <v>1606</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row>
    <row r="103" spans="2:27" ht="20.100000000000001" customHeight="1" x14ac:dyDescent="0.35">
      <c r="B103" s="216" t="s">
        <v>1607</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row>
    <row r="104" spans="2:27" ht="30" customHeight="1" x14ac:dyDescent="0.35">
      <c r="B104" s="216" t="s">
        <v>1608</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row>
    <row r="105" spans="2:27" ht="20.100000000000001" customHeight="1" x14ac:dyDescent="0.35">
      <c r="B105" s="216" t="s">
        <v>1609</v>
      </c>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row>
    <row r="106" spans="2:27" ht="20.100000000000001" customHeight="1" x14ac:dyDescent="0.35">
      <c r="B106" s="216" t="s">
        <v>1610</v>
      </c>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row>
    <row r="107" spans="2:27" ht="20.100000000000001" customHeight="1" x14ac:dyDescent="0.35">
      <c r="B107" s="216" t="s">
        <v>1611</v>
      </c>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row>
    <row r="108" spans="2:27" ht="12" customHeight="1" x14ac:dyDescent="0.35">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row>
  </sheetData>
  <sheetProtection algorithmName="SHA-512" hashValue="E+UuvUhTdNB9i4LykpvtUUXG2mEGXoO0u4ZT/Kuo45O70jqSgNsFaMoDH1V8sumwu1RlxVDyvo1dxwD2NS4W/A==" saltValue="aRKQ61n30GqZCKzcSvEnAg==" spinCount="100000" sheet="1" objects="1" scenarios="1"/>
  <dataConsolidate/>
  <mergeCells count="148">
    <mergeCell ref="B106:AA106"/>
    <mergeCell ref="B107:AA107"/>
    <mergeCell ref="B108:AA108"/>
    <mergeCell ref="B104:AA104"/>
    <mergeCell ref="B103:AA103"/>
    <mergeCell ref="B94:AA94"/>
    <mergeCell ref="B95:AA95"/>
    <mergeCell ref="B96:AA96"/>
    <mergeCell ref="B105:AA105"/>
    <mergeCell ref="B97:AA97"/>
    <mergeCell ref="B98:AA98"/>
    <mergeCell ref="B100:AA100"/>
    <mergeCell ref="B99:AA99"/>
    <mergeCell ref="B101:AA101"/>
    <mergeCell ref="B102:AA102"/>
    <mergeCell ref="B59:AA59"/>
    <mergeCell ref="B60:AA60"/>
    <mergeCell ref="B63:AA63"/>
    <mergeCell ref="B64:AA64"/>
    <mergeCell ref="B65:AA65"/>
    <mergeCell ref="B81:AA81"/>
    <mergeCell ref="B67:AA67"/>
    <mergeCell ref="B68:AA68"/>
    <mergeCell ref="B69:AA69"/>
    <mergeCell ref="B70:AA70"/>
    <mergeCell ref="B71:AA71"/>
    <mergeCell ref="B72:AA72"/>
    <mergeCell ref="B73:AA73"/>
    <mergeCell ref="B74:AA74"/>
    <mergeCell ref="B75:AA75"/>
    <mergeCell ref="B76:AA76"/>
    <mergeCell ref="B77:AA77"/>
    <mergeCell ref="B93:AA93"/>
    <mergeCell ref="B29:AA29"/>
    <mergeCell ref="B30:AA30"/>
    <mergeCell ref="B31:AA31"/>
    <mergeCell ref="B32:AA32"/>
    <mergeCell ref="B33:AA33"/>
    <mergeCell ref="B34:AA34"/>
    <mergeCell ref="B79:AA79"/>
    <mergeCell ref="B80:W80"/>
    <mergeCell ref="X80:AA80"/>
    <mergeCell ref="B86:W86"/>
    <mergeCell ref="X86:AA86"/>
    <mergeCell ref="B90:W90"/>
    <mergeCell ref="X90:AA90"/>
    <mergeCell ref="B82:AA82"/>
    <mergeCell ref="B83:AA83"/>
    <mergeCell ref="B84:AA84"/>
    <mergeCell ref="B50:AA50"/>
    <mergeCell ref="B56:AA56"/>
    <mergeCell ref="B62:AA62"/>
    <mergeCell ref="B87:AA87"/>
    <mergeCell ref="B88:AA88"/>
    <mergeCell ref="B91:AA91"/>
    <mergeCell ref="B52:AA52"/>
    <mergeCell ref="B53:AA53"/>
    <mergeCell ref="B57:AA57"/>
    <mergeCell ref="B58:AA58"/>
    <mergeCell ref="B24:G24"/>
    <mergeCell ref="H24:AA24"/>
    <mergeCell ref="B25:G25"/>
    <mergeCell ref="H25:AA25"/>
    <mergeCell ref="B27:AA27"/>
    <mergeCell ref="B28:AA28"/>
    <mergeCell ref="B51:AA51"/>
    <mergeCell ref="B54:AA54"/>
    <mergeCell ref="B42:C48"/>
    <mergeCell ref="F43:AA43"/>
    <mergeCell ref="F44:AA44"/>
    <mergeCell ref="F45:AA45"/>
    <mergeCell ref="F46:AA46"/>
    <mergeCell ref="F47:AA47"/>
    <mergeCell ref="F48:AA48"/>
    <mergeCell ref="D35:E35"/>
    <mergeCell ref="D42:E42"/>
    <mergeCell ref="F35:AA35"/>
    <mergeCell ref="B35:C41"/>
    <mergeCell ref="F36:AA36"/>
    <mergeCell ref="F37:AA37"/>
    <mergeCell ref="B21:G21"/>
    <mergeCell ref="H21:AA21"/>
    <mergeCell ref="B22:G22"/>
    <mergeCell ref="H22:AA22"/>
    <mergeCell ref="B23:G23"/>
    <mergeCell ref="H23:AA23"/>
    <mergeCell ref="B17:AA17"/>
    <mergeCell ref="B18:AA18"/>
    <mergeCell ref="B19:G19"/>
    <mergeCell ref="H19:AA19"/>
    <mergeCell ref="B20:G20"/>
    <mergeCell ref="H20:AA20"/>
    <mergeCell ref="V15:AA15"/>
    <mergeCell ref="L11:M11"/>
    <mergeCell ref="N11:O11"/>
    <mergeCell ref="P11:Q11"/>
    <mergeCell ref="R11:S11"/>
    <mergeCell ref="T11:U11"/>
    <mergeCell ref="V11:W11"/>
    <mergeCell ref="D13:G13"/>
    <mergeCell ref="J13:M13"/>
    <mergeCell ref="N13:O13"/>
    <mergeCell ref="P13:S13"/>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F38:AA38"/>
    <mergeCell ref="F39:AA39"/>
    <mergeCell ref="F40:AA40"/>
    <mergeCell ref="F41:AA41"/>
    <mergeCell ref="F42:AA42"/>
    <mergeCell ref="D43:E48"/>
    <mergeCell ref="D36:E41"/>
    <mergeCell ref="B4:N4"/>
    <mergeCell ref="O4:AA4"/>
    <mergeCell ref="B6:N6"/>
    <mergeCell ref="O6:AA6"/>
    <mergeCell ref="B7:N7"/>
    <mergeCell ref="O7:AA7"/>
    <mergeCell ref="B11:C11"/>
    <mergeCell ref="D11:E11"/>
    <mergeCell ref="F11:G11"/>
    <mergeCell ref="H11:I11"/>
    <mergeCell ref="J11:K11"/>
    <mergeCell ref="X11:Y11"/>
    <mergeCell ref="Z11:AA11"/>
    <mergeCell ref="B12:AA12"/>
    <mergeCell ref="B15:E15"/>
    <mergeCell ref="H15:N15"/>
    <mergeCell ref="O15:U15"/>
  </mergeCells>
  <conditionalFormatting sqref="B10:AA11">
    <cfRule type="expression" dxfId="125" priority="16" stopIfTrue="1">
      <formula>B$11=" "</formula>
    </cfRule>
    <cfRule type="expression" dxfId="124" priority="17">
      <formula>B$11="Partial"</formula>
    </cfRule>
    <cfRule type="expression" dxfId="123" priority="18">
      <formula>B$11="Strong"</formula>
    </cfRule>
  </conditionalFormatting>
  <conditionalFormatting sqref="X80">
    <cfRule type="expression" dxfId="122" priority="11" stopIfTrue="1">
      <formula>X80="Υψηλό"</formula>
    </cfRule>
    <cfRule type="expression" dxfId="121" priority="12">
      <formula>X80="Μέτριο έως Υψηλό"</formula>
    </cfRule>
    <cfRule type="expression" dxfId="120" priority="13">
      <formula>X80="Μέτριο"</formula>
    </cfRule>
    <cfRule type="expression" dxfId="119" priority="14">
      <formula>X80="Χαμηλό έως Μέτριο"</formula>
    </cfRule>
    <cfRule type="expression" dxfId="118" priority="15" stopIfTrue="1">
      <formula>X80="Χαμηλό"</formula>
    </cfRule>
  </conditionalFormatting>
  <conditionalFormatting sqref="X86">
    <cfRule type="expression" dxfId="117" priority="6" stopIfTrue="1">
      <formula>X86="Υψηλό"</formula>
    </cfRule>
    <cfRule type="expression" dxfId="116" priority="7">
      <formula>X86="Μέτριο έως Υψηλό"</formula>
    </cfRule>
    <cfRule type="expression" dxfId="115" priority="8">
      <formula>X86="Μέτριο"</formula>
    </cfRule>
    <cfRule type="expression" dxfId="114" priority="9">
      <formula>X86="Χαμηλό έως Μέτριο"</formula>
    </cfRule>
    <cfRule type="expression" dxfId="113" priority="10" stopIfTrue="1">
      <formula>X86="Χαμηλό"</formula>
    </cfRule>
  </conditionalFormatting>
  <conditionalFormatting sqref="X90">
    <cfRule type="expression" dxfId="112" priority="1" stopIfTrue="1">
      <formula>X90="Υψηλό"</formula>
    </cfRule>
    <cfRule type="expression" dxfId="111" priority="2">
      <formula>X90="Μέτριο έως Υψηλό"</formula>
    </cfRule>
    <cfRule type="expression" dxfId="110" priority="3">
      <formula>X90="Μέτριο"</formula>
    </cfRule>
    <cfRule type="expression" dxfId="109" priority="4">
      <formula>X90="Χαμηλό έως Μέτριο"</formula>
    </cfRule>
    <cfRule type="expression" dxfId="108" priority="5" stopIfTrue="1">
      <formula>X90="Χαμηλό"</formula>
    </cfRule>
  </conditionalFormatting>
  <conditionalFormatting sqref="AB80:AI80">
    <cfRule type="colorScale" priority="37">
      <colorScale>
        <cfvo type="min"/>
        <cfvo type="percentile" val="50"/>
        <cfvo type="max"/>
        <color rgb="FFF8696B"/>
        <color rgb="FFFFEB84"/>
        <color rgb="FF63BE7B"/>
      </colorScale>
    </cfRule>
  </conditionalFormatting>
  <hyperlinks>
    <hyperlink ref="B107" r:id="rId1" display="https://www.infrastructureontario.ca/en/what-we-do/projectssearch/go-rail-expansion---kipling-bus-terminal/" xr:uid="{2F58D94E-1931-0D42-8515-B3798D115DA2}"/>
    <hyperlink ref="B106" r:id="rId2" display="https://www.itf-oecd.org/policy/bus-rapid-transit-network" xr:uid="{77CE6755-D970-CB48-9E9F-FE223298C443}"/>
    <hyperlink ref="B105" r:id="rId3" display="https://www.itf-oecd.org/policy/park-and-ride-facilities" xr:uid="{DBCD4E71-F77D-224A-9EEB-6F6166C40A33}"/>
    <hyperlink ref="B104" r:id="rId4" display="https://doi.org/10.1007/978-3-319-60441-1_98" xr:uid="{910DCD74-3D22-884F-8E0C-BA06ACCF49C7}"/>
    <hyperlink ref="B99" r:id="rId5" display="https://op.europa.eu/en/publication-detail/-/publication/af05b3eb-df43-11e9-9c4e-01aa75ed71a1" xr:uid="{6DCEA2B8-1CAF-3C49-BB82-45917B79E640}"/>
    <hyperlink ref="B98" r:id="rId6" display="https://www.itf-oecd.org/policy/integrated-ticketing" xr:uid="{85DA61DD-C917-774A-A6BD-0A7ED679BBAB}"/>
    <hyperlink ref="B96" r:id="rId7" display="https://transport.ec.europa.eu/transport-themes/intelligent-transport-systems/road/action-plan-and-directive/multimodal-travel-information_en" xr:uid="{091E4815-E0B9-8C48-AE25-9BFD486ABA88}"/>
    <hyperlink ref="B68:AA68" location="ΥΔΛ!A1" display="ΥΔΛ!A1" xr:uid="{6526E819-D50E-4643-BA9E-FBF6D4376991}"/>
    <hyperlink ref="B69:AA69" location="ΥΥΣ!A1" display="ΥΥΣ!A1" xr:uid="{09FE81FE-79B1-3248-A79D-D343AA844258}"/>
    <hyperlink ref="B70:AA70" location="ΣΥΔ!A1" display="ΣΥΔ!A1" xr:uid="{4879782E-98C4-5241-A5E6-597A45A998F5}"/>
    <hyperlink ref="B71:AA71" location="ΥΕΜ!A1" display="ΥΕΜ!A1" xr:uid="{EDD7B200-9CCB-184C-A4EC-C4338379C7B4}"/>
    <hyperlink ref="B72:AA72" location="ΣΔΜ!A1" display="ΣΔΜ!A1" xr:uid="{CFDEEB46-6D6A-244F-A143-83BA0336E9A4}"/>
    <hyperlink ref="B73:AA73" location="ΣΚΧ!A1" display="ΣΚΧ!A1" xr:uid="{B6D295E3-2FA3-CF48-944B-34CD36E3E82A}"/>
    <hyperlink ref="B74:AA74" location="ΔΠΚ!A1" display="ΔΠΚ!A1" xr:uid="{2E543458-FF3F-5348-8B8A-74DD04A68311}"/>
    <hyperlink ref="B75:AA75" location="ΚΣΤ!A1" display="ΚΣΤ!A1" xr:uid="{F246307C-9EB5-E041-8097-56C2E5E65886}"/>
    <hyperlink ref="B76:AA76" location="ΣΡΠ!A1" display="ΣΡΠ!A1" xr:uid="{2707DA04-5063-164E-8E2D-CFF632490114}"/>
    <hyperlink ref="B77:AA77" location="ΔΧΚ!A1" display="ΔΧΚ!A1" xr:uid="{58951861-99AB-DB4D-825B-25C10F0DE22D}"/>
    <hyperlink ref="H15" location="Measure_Template!B10" display="Summary" xr:uid="{BE4E66DC-F657-D644-ABD9-846CD1FC3979}"/>
    <hyperlink ref="H15:N15" location="ΠΣΥ!B17" display="Οδηγός αναγνώστη" xr:uid="{75B17F62-58C6-004F-B3F6-708D00C59841}"/>
    <hyperlink ref="O15" location="Measure_Template!B10" display="Summary" xr:uid="{F2926381-2A5F-5445-8E26-DAC42D99B139}"/>
    <hyperlink ref="O15:U15" location="ΠΣΥ!B27" display="Συνοπτικά στοιχεία" xr:uid="{B0D30289-B436-8C41-A425-629BA5CF75AA}"/>
    <hyperlink ref="V15:AA15" location="ΠΣΥ!B79" display="Αξιολόγηση μέτρου" xr:uid="{E6F5C99E-C30A-3D4E-B7EA-738FFD519851}"/>
    <hyperlink ref="N1" location="Overview_Measures!A1" display="Go back to Overview" xr:uid="{D4580203-CF8B-8748-A8E8-2D8EB5F26F0B}"/>
    <hyperlink ref="B1" location="Instructions!A1" display="Go back to Instructions" xr:uid="{42B9DE32-2BBB-AC4B-87B7-9F7794590940}"/>
    <hyperlink ref="H1" location="Measures!A1" display="Go back to Measures List" xr:uid="{5CEA7C39-4009-0343-B791-C155A9197471}"/>
    <hyperlink ref="T1" location="Filter_multiple_criteria!A1" display="Go back to Multiple Criteria Filter" xr:uid="{7C3C3CA3-4C83-514E-835D-D0A64CE494EB}"/>
    <hyperlink ref="B1:G1" location="Αρχική_Σελίδα!A1" display="Επιστροφή στην Αρχική σελίδα" xr:uid="{5C6387CA-1BE0-E046-87D4-E992D4230A0C}"/>
    <hyperlink ref="T1:AA1" location="Φίλτρο_Επιλογής_Μέτρων!A1" display="Μετάβαση στο Φίλτρο Επιλογής Μέτρων" xr:uid="{DB4D86C8-CDFF-0B4E-BAD3-2A302BA5FD41}"/>
    <hyperlink ref="H1:M1" location="Μέτρα!A1" display="Μετάβαση στα Μέτρα" xr:uid="{1D0EF305-9B93-4D4E-8486-43BCABC8D7B4}"/>
    <hyperlink ref="N1:S1" location="Σύνοψη_Μέτρων!A1" display="Μετάβαση στην Σύνοψη Μέτρων" xr:uid="{88278307-C80B-B14C-BB40-F93545F8B940}"/>
  </hyperlinks>
  <pageMargins left="0.7" right="0.7" top="0.75" bottom="0.75" header="0.3" footer="0.3"/>
  <pageSetup orientation="portrait"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612E-0E40-D04C-B10B-69CC04DA664F}">
  <sheetPr codeName="Sheet26">
    <tabColor rgb="FF7030A0"/>
  </sheetPr>
  <dimension ref="A1:AJ133"/>
  <sheetViews>
    <sheetView showGridLines="0" zoomScaleNormal="100" workbookViewId="0"/>
  </sheetViews>
  <sheetFormatPr defaultColWidth="8.86328125" defaultRowHeight="11.65" x14ac:dyDescent="0.35"/>
  <cols>
    <col min="1" max="1" width="5.86328125" style="16" customWidth="1"/>
    <col min="2" max="2" width="6.86328125" style="16" customWidth="1"/>
    <col min="3" max="3" width="12.265625" style="16" customWidth="1"/>
    <col min="4"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Σύνοψη_Μέτρων!B62</f>
        <v xml:space="preserve">Κόμβοι αστικών εμπορευματικών μεταφορών και σημεία παραλαβής/παράδοσης εμπορευμάτων </v>
      </c>
      <c r="C4" s="177"/>
      <c r="D4" s="177"/>
      <c r="E4" s="177"/>
      <c r="F4" s="177"/>
      <c r="G4" s="177"/>
      <c r="H4" s="177"/>
      <c r="I4" s="177"/>
      <c r="J4" s="177"/>
      <c r="K4" s="177"/>
      <c r="L4" s="177"/>
      <c r="M4" s="177"/>
      <c r="N4" s="177"/>
      <c r="O4" s="178" t="str">
        <f>Σύνοψη_Μέτρων!K62</f>
        <v>Υποδομές + Ρυθμιστικές διατάξεις + Οικονομικό εργαλείο</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Σύνοψη_Μέτρων!L62</f>
        <v>Εμπορευματικές μεταφορές</v>
      </c>
      <c r="C7" s="208"/>
      <c r="D7" s="208"/>
      <c r="E7" s="208"/>
      <c r="F7" s="208"/>
      <c r="G7" s="208"/>
      <c r="H7" s="208"/>
      <c r="I7" s="208"/>
      <c r="J7" s="208"/>
      <c r="K7" s="208"/>
      <c r="L7" s="208"/>
      <c r="M7" s="208"/>
      <c r="N7" s="209"/>
      <c r="O7" s="181" t="s">
        <v>714</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Σύνοψη_Μέτρων!P62</f>
        <v xml:space="preserve"> </v>
      </c>
      <c r="C11" s="183"/>
      <c r="D11" s="182" t="str">
        <f>Σύνοψη_Μέτρων!Q62</f>
        <v>Ισχυρή</v>
      </c>
      <c r="E11" s="183"/>
      <c r="F11" s="182" t="str">
        <f>Σύνοψη_Μέτρων!R62</f>
        <v xml:space="preserve"> </v>
      </c>
      <c r="G11" s="183"/>
      <c r="H11" s="182" t="str">
        <f>Σύνοψη_Μέτρων!S62</f>
        <v xml:space="preserve"> </v>
      </c>
      <c r="I11" s="183"/>
      <c r="J11" s="182" t="str">
        <f>Σύνοψη_Μέτρων!T62</f>
        <v xml:space="preserve"> </v>
      </c>
      <c r="K11" s="183"/>
      <c r="L11" s="182" t="str">
        <f>Σύνοψη_Μέτρων!U62</f>
        <v>Ισχυρή</v>
      </c>
      <c r="M11" s="183"/>
      <c r="N11" s="182" t="str">
        <f>Σύνοψη_Μέτρων!V62</f>
        <v>Μερική</v>
      </c>
      <c r="O11" s="183"/>
      <c r="P11" s="182" t="str">
        <f>Σύνοψη_Μέτρων!W62</f>
        <v>Ισχυρή</v>
      </c>
      <c r="Q11" s="183"/>
      <c r="R11" s="182" t="str">
        <f>Σύνοψη_Μέτρων!X62</f>
        <v xml:space="preserve"> </v>
      </c>
      <c r="S11" s="183"/>
      <c r="T11" s="182" t="str">
        <f>Σύνοψη_Μέτρων!Y62</f>
        <v xml:space="preserve"> </v>
      </c>
      <c r="U11" s="183"/>
      <c r="V11" s="182" t="str">
        <f>Σύνοψη_Μέτρων!Z62</f>
        <v xml:space="preserve"> </v>
      </c>
      <c r="W11" s="183"/>
      <c r="X11" s="182" t="str">
        <f>Σύνοψη_Μέτρων!AA62</f>
        <v xml:space="preserve"> </v>
      </c>
      <c r="Y11" s="183"/>
      <c r="Z11" s="182" t="str">
        <f>Σύνοψη_Μέτρων!AB62</f>
        <v>Μερική</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60" customHeight="1" x14ac:dyDescent="0.35">
      <c r="B20" s="188" t="s">
        <v>166</v>
      </c>
      <c r="C20" s="188"/>
      <c r="D20" s="188"/>
      <c r="E20" s="188"/>
      <c r="F20" s="188"/>
      <c r="G20" s="188"/>
      <c r="H20" s="188" t="s">
        <v>1612</v>
      </c>
      <c r="I20" s="188"/>
      <c r="J20" s="188"/>
      <c r="K20" s="188"/>
      <c r="L20" s="188"/>
      <c r="M20" s="188"/>
      <c r="N20" s="188"/>
      <c r="O20" s="188"/>
      <c r="P20" s="188"/>
      <c r="Q20" s="188"/>
      <c r="R20" s="188"/>
      <c r="S20" s="188"/>
      <c r="T20" s="188"/>
      <c r="U20" s="188"/>
      <c r="V20" s="188"/>
      <c r="W20" s="188"/>
      <c r="X20" s="188"/>
      <c r="Y20" s="188"/>
      <c r="Z20" s="188"/>
      <c r="AA20" s="188"/>
    </row>
    <row r="21" spans="2:27" ht="60" customHeight="1" x14ac:dyDescent="0.35">
      <c r="B21" s="188" t="s">
        <v>167</v>
      </c>
      <c r="C21" s="188"/>
      <c r="D21" s="188"/>
      <c r="E21" s="188"/>
      <c r="F21" s="188"/>
      <c r="G21" s="188"/>
      <c r="H21" s="188" t="s">
        <v>1612</v>
      </c>
      <c r="I21" s="188"/>
      <c r="J21" s="188"/>
      <c r="K21" s="188"/>
      <c r="L21" s="188"/>
      <c r="M21" s="188"/>
      <c r="N21" s="188"/>
      <c r="O21" s="188"/>
      <c r="P21" s="188"/>
      <c r="Q21" s="188"/>
      <c r="R21" s="188"/>
      <c r="S21" s="188"/>
      <c r="T21" s="188"/>
      <c r="U21" s="188"/>
      <c r="V21" s="188"/>
      <c r="W21" s="188"/>
      <c r="X21" s="188"/>
      <c r="Y21" s="188"/>
      <c r="Z21" s="188"/>
      <c r="AA21" s="188"/>
    </row>
    <row r="22" spans="2:27" ht="20.100000000000001" customHeight="1" x14ac:dyDescent="0.35">
      <c r="B22" s="188" t="s">
        <v>168</v>
      </c>
      <c r="C22" s="188"/>
      <c r="D22" s="188"/>
      <c r="E22" s="188"/>
      <c r="F22" s="188"/>
      <c r="G22" s="188"/>
      <c r="H22" s="188" t="s">
        <v>364</v>
      </c>
      <c r="I22" s="188"/>
      <c r="J22" s="188"/>
      <c r="K22" s="188"/>
      <c r="L22" s="188"/>
      <c r="M22" s="188"/>
      <c r="N22" s="188"/>
      <c r="O22" s="188"/>
      <c r="P22" s="188"/>
      <c r="Q22" s="188"/>
      <c r="R22" s="188"/>
      <c r="S22" s="188"/>
      <c r="T22" s="188"/>
      <c r="U22" s="188"/>
      <c r="V22" s="188"/>
      <c r="W22" s="188"/>
      <c r="X22" s="188"/>
      <c r="Y22" s="188"/>
      <c r="Z22" s="188"/>
      <c r="AA22" s="188"/>
    </row>
    <row r="23" spans="2:27" ht="20.100000000000001" customHeight="1" x14ac:dyDescent="0.35">
      <c r="B23" s="188" t="s">
        <v>169</v>
      </c>
      <c r="C23" s="188"/>
      <c r="D23" s="188"/>
      <c r="E23" s="188"/>
      <c r="F23" s="188"/>
      <c r="G23" s="188"/>
      <c r="H23" s="188" t="s">
        <v>364</v>
      </c>
      <c r="I23" s="188"/>
      <c r="J23" s="188"/>
      <c r="K23" s="188"/>
      <c r="L23" s="188"/>
      <c r="M23" s="188"/>
      <c r="N23" s="188"/>
      <c r="O23" s="188"/>
      <c r="P23" s="188"/>
      <c r="Q23" s="188"/>
      <c r="R23" s="188"/>
      <c r="S23" s="188"/>
      <c r="T23" s="188"/>
      <c r="U23" s="188"/>
      <c r="V23" s="188"/>
      <c r="W23" s="188"/>
      <c r="X23" s="188"/>
      <c r="Y23" s="188"/>
      <c r="Z23" s="188"/>
      <c r="AA23" s="188"/>
    </row>
    <row r="24" spans="2:27" ht="45" customHeight="1" x14ac:dyDescent="0.35">
      <c r="B24" s="188" t="s">
        <v>170</v>
      </c>
      <c r="C24" s="188"/>
      <c r="D24" s="188"/>
      <c r="E24" s="188"/>
      <c r="F24" s="188"/>
      <c r="G24" s="188"/>
      <c r="H24" s="188" t="s">
        <v>1613</v>
      </c>
      <c r="I24" s="188"/>
      <c r="J24" s="188"/>
      <c r="K24" s="188"/>
      <c r="L24" s="188"/>
      <c r="M24" s="188"/>
      <c r="N24" s="188"/>
      <c r="O24" s="188"/>
      <c r="P24" s="188"/>
      <c r="Q24" s="188"/>
      <c r="R24" s="188"/>
      <c r="S24" s="188"/>
      <c r="T24" s="188"/>
      <c r="U24" s="188"/>
      <c r="V24" s="188"/>
      <c r="W24" s="188"/>
      <c r="X24" s="188"/>
      <c r="Y24" s="188"/>
      <c r="Z24" s="188"/>
      <c r="AA24" s="188"/>
    </row>
    <row r="25" spans="2:27" ht="30" customHeight="1" x14ac:dyDescent="0.35">
      <c r="B25" s="188" t="s">
        <v>387</v>
      </c>
      <c r="C25" s="188"/>
      <c r="D25" s="188"/>
      <c r="E25" s="188"/>
      <c r="F25" s="188"/>
      <c r="G25" s="188"/>
      <c r="H25" s="188" t="s">
        <v>1614</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105" customHeight="1" x14ac:dyDescent="0.35">
      <c r="B29" s="216" t="s">
        <v>1615</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135" customHeight="1" x14ac:dyDescent="0.35">
      <c r="B30" s="216" t="s">
        <v>1616</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row>
    <row r="31" spans="2:27" ht="135" customHeight="1" x14ac:dyDescent="0.35">
      <c r="B31" s="270" t="s">
        <v>1617</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row>
    <row r="32" spans="2:27" ht="45" customHeight="1" x14ac:dyDescent="0.35">
      <c r="B32" s="270" t="s">
        <v>1618</v>
      </c>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row>
    <row r="33" spans="2:31" ht="30" customHeight="1" thickBot="1" x14ac:dyDescent="0.4">
      <c r="B33" s="271" t="s">
        <v>126</v>
      </c>
      <c r="C33" s="271"/>
      <c r="D33" s="260" t="s">
        <v>399</v>
      </c>
      <c r="E33" s="260"/>
      <c r="F33" s="216" t="s">
        <v>1619</v>
      </c>
      <c r="G33" s="216"/>
      <c r="H33" s="216"/>
      <c r="I33" s="216"/>
      <c r="J33" s="216"/>
      <c r="K33" s="216"/>
      <c r="L33" s="216"/>
      <c r="M33" s="216"/>
      <c r="N33" s="216"/>
      <c r="O33" s="216"/>
      <c r="P33" s="216"/>
      <c r="Q33" s="216"/>
      <c r="R33" s="216"/>
      <c r="S33" s="216"/>
      <c r="T33" s="216"/>
      <c r="U33" s="216"/>
      <c r="V33" s="216"/>
      <c r="W33" s="216"/>
      <c r="X33" s="216"/>
      <c r="Y33" s="216"/>
      <c r="Z33" s="216"/>
      <c r="AA33" s="216"/>
    </row>
    <row r="34" spans="2:31" ht="150" customHeight="1" x14ac:dyDescent="0.35">
      <c r="B34" s="271"/>
      <c r="C34" s="271"/>
      <c r="D34" s="260" t="s">
        <v>396</v>
      </c>
      <c r="E34" s="260"/>
      <c r="F34" s="285" t="s">
        <v>1620</v>
      </c>
      <c r="G34" s="285"/>
      <c r="H34" s="285"/>
      <c r="I34" s="285"/>
      <c r="J34" s="285"/>
      <c r="K34" s="285"/>
      <c r="L34" s="285"/>
      <c r="M34" s="285"/>
      <c r="N34" s="285"/>
      <c r="O34" s="285"/>
      <c r="P34" s="285"/>
      <c r="Q34" s="285"/>
      <c r="R34" s="285"/>
      <c r="S34" s="285"/>
      <c r="T34" s="285"/>
      <c r="U34" s="285"/>
      <c r="V34" s="285"/>
      <c r="W34" s="285"/>
      <c r="X34" s="285"/>
      <c r="Y34" s="285"/>
      <c r="Z34" s="285"/>
      <c r="AA34" s="285"/>
      <c r="AB34" s="86"/>
      <c r="AC34" s="86"/>
      <c r="AD34" s="86"/>
      <c r="AE34" s="86"/>
    </row>
    <row r="35" spans="2:31" ht="30" customHeight="1" thickBot="1" x14ac:dyDescent="0.4">
      <c r="B35" s="272" t="s">
        <v>1621</v>
      </c>
      <c r="C35" s="272"/>
      <c r="D35" s="267" t="s">
        <v>399</v>
      </c>
      <c r="E35" s="267"/>
      <c r="F35" s="216" t="s">
        <v>1622</v>
      </c>
      <c r="G35" s="216"/>
      <c r="H35" s="216"/>
      <c r="I35" s="216"/>
      <c r="J35" s="216"/>
      <c r="K35" s="216"/>
      <c r="L35" s="216"/>
      <c r="M35" s="216"/>
      <c r="N35" s="216"/>
      <c r="O35" s="216"/>
      <c r="P35" s="216"/>
      <c r="Q35" s="216"/>
      <c r="R35" s="216"/>
      <c r="S35" s="216"/>
      <c r="T35" s="216"/>
      <c r="U35" s="216"/>
      <c r="V35" s="216"/>
      <c r="W35" s="216"/>
      <c r="X35" s="216"/>
      <c r="Y35" s="216"/>
      <c r="Z35" s="216"/>
      <c r="AA35" s="216"/>
    </row>
    <row r="36" spans="2:31" ht="225" customHeight="1" thickBot="1" x14ac:dyDescent="0.4">
      <c r="B36" s="272"/>
      <c r="C36" s="272"/>
      <c r="D36" s="267" t="s">
        <v>396</v>
      </c>
      <c r="E36" s="267"/>
      <c r="F36" s="216" t="s">
        <v>1623</v>
      </c>
      <c r="G36" s="216"/>
      <c r="H36" s="216"/>
      <c r="I36" s="216"/>
      <c r="J36" s="216"/>
      <c r="K36" s="216"/>
      <c r="L36" s="216"/>
      <c r="M36" s="216"/>
      <c r="N36" s="216"/>
      <c r="O36" s="216"/>
      <c r="P36" s="216"/>
      <c r="Q36" s="216"/>
      <c r="R36" s="216"/>
      <c r="S36" s="216"/>
      <c r="T36" s="216"/>
      <c r="U36" s="216"/>
      <c r="V36" s="216"/>
      <c r="W36" s="216"/>
      <c r="X36" s="216"/>
      <c r="Y36" s="216"/>
      <c r="Z36" s="216"/>
      <c r="AA36" s="216"/>
      <c r="AB36" s="86"/>
      <c r="AC36" s="86"/>
      <c r="AD36" s="86"/>
      <c r="AE36" s="86"/>
    </row>
    <row r="37" spans="2:31" ht="30" customHeight="1" thickBot="1" x14ac:dyDescent="0.4">
      <c r="B37" s="271" t="s">
        <v>1624</v>
      </c>
      <c r="C37" s="271"/>
      <c r="D37" s="260" t="s">
        <v>394</v>
      </c>
      <c r="E37" s="260"/>
      <c r="F37" s="216" t="s">
        <v>1625</v>
      </c>
      <c r="G37" s="216"/>
      <c r="H37" s="216"/>
      <c r="I37" s="216"/>
      <c r="J37" s="216"/>
      <c r="K37" s="216"/>
      <c r="L37" s="216"/>
      <c r="M37" s="216"/>
      <c r="N37" s="216"/>
      <c r="O37" s="216"/>
      <c r="P37" s="216"/>
      <c r="Q37" s="216"/>
      <c r="R37" s="216"/>
      <c r="S37" s="216"/>
      <c r="T37" s="216"/>
      <c r="U37" s="216"/>
      <c r="V37" s="216"/>
      <c r="W37" s="216"/>
      <c r="X37" s="216"/>
      <c r="Y37" s="216"/>
      <c r="Z37" s="216"/>
      <c r="AA37" s="216"/>
    </row>
    <row r="38" spans="2:31" ht="150" customHeight="1" x14ac:dyDescent="0.35">
      <c r="B38" s="271"/>
      <c r="C38" s="271"/>
      <c r="D38" s="260" t="s">
        <v>396</v>
      </c>
      <c r="E38" s="260"/>
      <c r="F38" s="216" t="s">
        <v>1626</v>
      </c>
      <c r="G38" s="216"/>
      <c r="H38" s="216"/>
      <c r="I38" s="216"/>
      <c r="J38" s="216"/>
      <c r="K38" s="216"/>
      <c r="L38" s="216"/>
      <c r="M38" s="216"/>
      <c r="N38" s="216"/>
      <c r="O38" s="216"/>
      <c r="P38" s="216"/>
      <c r="Q38" s="216"/>
      <c r="R38" s="216"/>
      <c r="S38" s="216"/>
      <c r="T38" s="216"/>
      <c r="U38" s="216"/>
      <c r="V38" s="216"/>
      <c r="W38" s="216"/>
      <c r="X38" s="216"/>
      <c r="Y38" s="216"/>
      <c r="Z38" s="216"/>
      <c r="AA38" s="216"/>
      <c r="AB38" s="86"/>
      <c r="AC38" s="86"/>
      <c r="AD38" s="86"/>
      <c r="AE38" s="86"/>
    </row>
    <row r="39" spans="2:31" ht="30" customHeight="1" x14ac:dyDescent="0.35">
      <c r="B39" s="284" t="s">
        <v>1627</v>
      </c>
      <c r="C39" s="284"/>
      <c r="D39" s="267" t="s">
        <v>399</v>
      </c>
      <c r="E39" s="267"/>
      <c r="F39" s="216" t="s">
        <v>1628</v>
      </c>
      <c r="G39" s="216"/>
      <c r="H39" s="216"/>
      <c r="I39" s="216"/>
      <c r="J39" s="216"/>
      <c r="K39" s="216"/>
      <c r="L39" s="216"/>
      <c r="M39" s="216"/>
      <c r="N39" s="216"/>
      <c r="O39" s="216"/>
      <c r="P39" s="216"/>
      <c r="Q39" s="216"/>
      <c r="R39" s="216"/>
      <c r="S39" s="216"/>
      <c r="T39" s="216"/>
      <c r="U39" s="216"/>
      <c r="V39" s="216"/>
      <c r="W39" s="216"/>
      <c r="X39" s="216"/>
      <c r="Y39" s="216"/>
      <c r="Z39" s="216"/>
      <c r="AA39" s="216"/>
    </row>
    <row r="40" spans="2:31" ht="75" customHeight="1" x14ac:dyDescent="0.35">
      <c r="B40" s="284"/>
      <c r="C40" s="284"/>
      <c r="D40" s="267" t="s">
        <v>396</v>
      </c>
      <c r="E40" s="267"/>
      <c r="F40" s="270" t="s">
        <v>1629</v>
      </c>
      <c r="G40" s="270"/>
      <c r="H40" s="270"/>
      <c r="I40" s="270"/>
      <c r="J40" s="270"/>
      <c r="K40" s="270"/>
      <c r="L40" s="270"/>
      <c r="M40" s="270"/>
      <c r="N40" s="270"/>
      <c r="O40" s="270"/>
      <c r="P40" s="270"/>
      <c r="Q40" s="270"/>
      <c r="R40" s="270"/>
      <c r="S40" s="270"/>
      <c r="T40" s="270"/>
      <c r="U40" s="270"/>
      <c r="V40" s="270"/>
      <c r="W40" s="270"/>
      <c r="X40" s="270"/>
      <c r="Y40" s="270"/>
      <c r="Z40" s="270"/>
      <c r="AA40" s="270"/>
      <c r="AB40" s="86"/>
      <c r="AC40" s="86"/>
      <c r="AD40" s="86"/>
      <c r="AE40" s="86"/>
    </row>
    <row r="41" spans="2:31" ht="45" customHeight="1" x14ac:dyDescent="0.35">
      <c r="B41" s="216" t="s">
        <v>1630</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row>
    <row r="42" spans="2:31" ht="15" customHeight="1" x14ac:dyDescent="0.3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2:31" ht="25.35" customHeight="1" x14ac:dyDescent="0.35">
      <c r="B43" s="219" t="s">
        <v>406</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row>
    <row r="44" spans="2:31" ht="60" customHeight="1" x14ac:dyDescent="0.35">
      <c r="B44" s="216" t="s">
        <v>1631</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row>
    <row r="45" spans="2:31" ht="60" customHeight="1" x14ac:dyDescent="0.35">
      <c r="B45" s="216" t="s">
        <v>1632</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2:31" ht="75" customHeight="1" x14ac:dyDescent="0.35">
      <c r="B46" s="216" t="s">
        <v>1633</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30" customHeight="1" x14ac:dyDescent="0.35">
      <c r="B47" s="216" t="s">
        <v>1634</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31" ht="30" customHeight="1" x14ac:dyDescent="0.35">
      <c r="B48" s="188" t="s">
        <v>411</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row>
    <row r="49" spans="2:27" ht="15" customHeight="1" x14ac:dyDescent="0.3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2:27" ht="25.35" customHeight="1" x14ac:dyDescent="0.35">
      <c r="B50" s="219" t="s">
        <v>412</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75" customHeight="1" x14ac:dyDescent="0.35">
      <c r="B51" s="216" t="s">
        <v>1635</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105" customHeight="1" x14ac:dyDescent="0.35">
      <c r="B52" s="216" t="s">
        <v>1636</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105" customHeight="1" x14ac:dyDescent="0.35">
      <c r="B53" s="216" t="s">
        <v>1637</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15" customHeight="1" x14ac:dyDescent="0.3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row>
    <row r="55" spans="2:27" ht="25.35" customHeight="1" x14ac:dyDescent="0.35">
      <c r="B55" s="219" t="s">
        <v>420</v>
      </c>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row>
    <row r="56" spans="2:27" ht="45" customHeight="1" x14ac:dyDescent="0.35">
      <c r="B56" s="216" t="s">
        <v>1638</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row>
    <row r="57" spans="2:27" ht="90" customHeight="1" x14ac:dyDescent="0.35">
      <c r="B57" s="216" t="s">
        <v>1639</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75" customHeight="1" x14ac:dyDescent="0.35">
      <c r="B58" s="216" t="s">
        <v>1640</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15" customHeight="1" x14ac:dyDescent="0.3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row>
    <row r="60" spans="2:27" ht="25.35" customHeight="1" x14ac:dyDescent="0.35">
      <c r="B60" s="219" t="s">
        <v>431</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row>
    <row r="61" spans="2:27" ht="20.100000000000001" customHeight="1" x14ac:dyDescent="0.35">
      <c r="B61" s="250" t="str">
        <f>Μέτρα!B35</f>
        <v xml:space="preserve">Συστήματα ρύθμισης πρόσβασης οχημάτων σε αστικές περιοχές </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row>
    <row r="62" spans="2:27" ht="20.100000000000001" customHeight="1" x14ac:dyDescent="0.35">
      <c r="B62" s="250" t="str">
        <f>Μέτρα!B50</f>
        <v>Πράσινες δημόσιες συμβάσεις</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row>
    <row r="63" spans="2:27" ht="20.100000000000001" customHeight="1" x14ac:dyDescent="0.35">
      <c r="B63" s="250" t="str">
        <f>Μέτρα!B66</f>
        <v>Αλλαγές στα ωράρια φορτοεκφορτώσεων / διανομές εκτός αιχμής</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row>
    <row r="64" spans="2:27" ht="20.100000000000001" customHeight="1" x14ac:dyDescent="0.35">
      <c r="B64" s="250" t="str">
        <f>Μέτρα!B76</f>
        <v xml:space="preserve">Εξηλεκτρισμός εμπορευματικών μεταφορών </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row>
    <row r="65" spans="2:35" ht="20.100000000000001" customHeight="1" x14ac:dyDescent="0.35">
      <c r="B65" s="250" t="str">
        <f>Μέτρα!B73</f>
        <v>Διαχείριση χώρου παρά το κράσπεδο για τις αστικές εμπορευματικές μεταφορές</v>
      </c>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row>
    <row r="66" spans="2:35" ht="20.100000000000001" customHeight="1" x14ac:dyDescent="0.35">
      <c r="B66" s="250" t="str">
        <f>Μέτρα!B81</f>
        <v xml:space="preserve">Συνεργατική εφοδιαστική αλυσίδα και κοινή χρήση περιουσιακών στοιχείων </v>
      </c>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row>
    <row r="67" spans="2:35" ht="15" customHeight="1" thickBot="1" x14ac:dyDescent="0.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row>
    <row r="68" spans="2:35" ht="30" customHeight="1" thickBot="1" x14ac:dyDescent="0.4">
      <c r="B68" s="184" t="s">
        <v>381</v>
      </c>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6"/>
    </row>
    <row r="69" spans="2:35" ht="25.35" customHeight="1" x14ac:dyDescent="0.35">
      <c r="B69" s="218" t="s">
        <v>432</v>
      </c>
      <c r="C69" s="218"/>
      <c r="D69" s="218"/>
      <c r="E69" s="218"/>
      <c r="F69" s="218"/>
      <c r="G69" s="218"/>
      <c r="H69" s="218"/>
      <c r="I69" s="218"/>
      <c r="J69" s="218"/>
      <c r="K69" s="218"/>
      <c r="L69" s="218"/>
      <c r="M69" s="218"/>
      <c r="N69" s="218"/>
      <c r="O69" s="218"/>
      <c r="P69" s="218"/>
      <c r="Q69" s="218"/>
      <c r="R69" s="218"/>
      <c r="S69" s="218"/>
      <c r="T69" s="218"/>
      <c r="U69" s="218"/>
      <c r="V69" s="218"/>
      <c r="W69" s="218"/>
      <c r="X69" s="201" t="str">
        <f>Σύνοψη_Μέτρων!M62</f>
        <v>Μέτριο έως Υψηλό</v>
      </c>
      <c r="Y69" s="201"/>
      <c r="Z69" s="201"/>
      <c r="AA69" s="201"/>
      <c r="AB69" s="21"/>
      <c r="AC69" s="21"/>
      <c r="AD69" s="21"/>
      <c r="AE69" s="21"/>
      <c r="AF69" s="21"/>
      <c r="AG69" s="21"/>
      <c r="AH69" s="21"/>
      <c r="AI69" s="21"/>
    </row>
    <row r="70" spans="2:35" ht="30" customHeight="1" x14ac:dyDescent="0.35">
      <c r="B70" s="216" t="s">
        <v>1641</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row>
    <row r="71" spans="2:35" ht="20.100000000000001" customHeight="1" x14ac:dyDescent="0.35">
      <c r="B71" s="216" t="s">
        <v>1642</v>
      </c>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row>
    <row r="72" spans="2:35" ht="20.100000000000001" customHeight="1" x14ac:dyDescent="0.35">
      <c r="B72" s="216" t="s">
        <v>1643</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row>
    <row r="73" spans="2:35" ht="20.100000000000001" customHeight="1" x14ac:dyDescent="0.35">
      <c r="B73" s="216" t="s">
        <v>1644</v>
      </c>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row>
    <row r="74" spans="2:35" ht="20.100000000000001" customHeight="1" x14ac:dyDescent="0.35">
      <c r="B74" s="216" t="s">
        <v>1645</v>
      </c>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row>
    <row r="75" spans="2:35" ht="20.100000000000001" customHeight="1" x14ac:dyDescent="0.35">
      <c r="B75" s="216" t="s">
        <v>1646</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row>
    <row r="76" spans="2:35" ht="20.100000000000001" customHeight="1" x14ac:dyDescent="0.35">
      <c r="B76" s="216" t="s">
        <v>1647</v>
      </c>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row>
    <row r="77" spans="2:35" ht="30" customHeight="1" x14ac:dyDescent="0.35">
      <c r="B77" s="270" t="s">
        <v>1648</v>
      </c>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row>
    <row r="78" spans="2:35" ht="30" customHeight="1" x14ac:dyDescent="0.35">
      <c r="B78" s="216" t="s">
        <v>1649</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row>
    <row r="79" spans="2:35" ht="45" customHeight="1" x14ac:dyDescent="0.35">
      <c r="B79" s="216" t="s">
        <v>1650</v>
      </c>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row>
    <row r="80" spans="2:35" ht="15" customHeight="1" thickBot="1" x14ac:dyDescent="0.4">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row>
    <row r="81" spans="2:27" ht="25.35" customHeight="1" x14ac:dyDescent="0.35">
      <c r="B81" s="214" t="s">
        <v>625</v>
      </c>
      <c r="C81" s="214"/>
      <c r="D81" s="214"/>
      <c r="E81" s="214"/>
      <c r="F81" s="214"/>
      <c r="G81" s="214"/>
      <c r="H81" s="214"/>
      <c r="I81" s="214"/>
      <c r="J81" s="214"/>
      <c r="K81" s="214"/>
      <c r="L81" s="214"/>
      <c r="M81" s="214"/>
      <c r="N81" s="214"/>
      <c r="O81" s="214"/>
      <c r="P81" s="214"/>
      <c r="Q81" s="214"/>
      <c r="R81" s="214"/>
      <c r="S81" s="214"/>
      <c r="T81" s="214"/>
      <c r="U81" s="214"/>
      <c r="V81" s="214"/>
      <c r="W81" s="214"/>
      <c r="X81" s="201" t="str">
        <f>Σύνοψη_Μέτρων!N62</f>
        <v>Μέτριο έως Υψηλό</v>
      </c>
      <c r="Y81" s="201"/>
      <c r="Z81" s="201"/>
      <c r="AA81" s="201"/>
    </row>
    <row r="82" spans="2:27" ht="30" customHeight="1" x14ac:dyDescent="0.35">
      <c r="B82" s="216" t="s">
        <v>1651</v>
      </c>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row>
    <row r="83" spans="2:27" ht="20.100000000000001" customHeight="1" x14ac:dyDescent="0.35">
      <c r="B83" s="216" t="s">
        <v>1652</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row>
    <row r="84" spans="2:27" ht="15" customHeight="1" thickBot="1" x14ac:dyDescent="0.4">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row>
    <row r="85" spans="2:27" ht="25.35" customHeight="1" x14ac:dyDescent="0.35">
      <c r="B85" s="214" t="s">
        <v>438</v>
      </c>
      <c r="C85" s="214"/>
      <c r="D85" s="214"/>
      <c r="E85" s="214"/>
      <c r="F85" s="214"/>
      <c r="G85" s="214"/>
      <c r="H85" s="214"/>
      <c r="I85" s="214"/>
      <c r="J85" s="214"/>
      <c r="K85" s="214"/>
      <c r="L85" s="214"/>
      <c r="M85" s="214"/>
      <c r="N85" s="214"/>
      <c r="O85" s="214"/>
      <c r="P85" s="214"/>
      <c r="Q85" s="214"/>
      <c r="R85" s="214"/>
      <c r="S85" s="214"/>
      <c r="T85" s="214"/>
      <c r="U85" s="214"/>
      <c r="V85" s="214"/>
      <c r="W85" s="214"/>
      <c r="X85" s="201" t="str">
        <f>Σύνοψη_Μέτρων!O62</f>
        <v>Μέτριο</v>
      </c>
      <c r="Y85" s="201"/>
      <c r="Z85" s="201"/>
      <c r="AA85" s="201"/>
    </row>
    <row r="86" spans="2:27" ht="30" customHeight="1" x14ac:dyDescent="0.35">
      <c r="B86" s="216" t="s">
        <v>1653</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row>
    <row r="87" spans="2:27" ht="75" customHeight="1" x14ac:dyDescent="0.35">
      <c r="B87" s="216" t="s">
        <v>1654</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row>
    <row r="88" spans="2:27" ht="15" customHeight="1" x14ac:dyDescent="0.3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row>
    <row r="89" spans="2:27" ht="30" customHeight="1" x14ac:dyDescent="0.35">
      <c r="B89" s="221" t="s">
        <v>441</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row>
    <row r="90" spans="2:27" ht="20.100000000000001" customHeight="1" x14ac:dyDescent="0.35">
      <c r="B90" s="216" t="s">
        <v>1655</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row>
    <row r="91" spans="2:27" ht="20.100000000000001" customHeight="1" x14ac:dyDescent="0.35">
      <c r="B91" s="216" t="s">
        <v>1656</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row>
    <row r="92" spans="2:27" ht="20.100000000000001" customHeight="1" x14ac:dyDescent="0.35">
      <c r="B92" s="216" t="s">
        <v>1657</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row>
    <row r="93" spans="2:27" ht="20.100000000000001" customHeight="1" x14ac:dyDescent="0.35">
      <c r="B93" s="216" t="s">
        <v>1658</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row>
    <row r="94" spans="2:27" ht="20.100000000000001" customHeight="1" x14ac:dyDescent="0.35">
      <c r="B94" s="216" t="s">
        <v>1659</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row>
    <row r="95" spans="2:27" ht="20.100000000000001" customHeight="1" x14ac:dyDescent="0.35">
      <c r="B95" s="216" t="s">
        <v>1660</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row>
    <row r="96" spans="2:27" ht="20.100000000000001" customHeight="1" x14ac:dyDescent="0.35">
      <c r="B96" s="216" t="s">
        <v>1661</v>
      </c>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row>
    <row r="97" spans="2:27" ht="30" customHeight="1" x14ac:dyDescent="0.35">
      <c r="B97" s="216" t="s">
        <v>1662</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row>
    <row r="98" spans="2:27" ht="20.100000000000001" customHeight="1" x14ac:dyDescent="0.35">
      <c r="B98" s="216" t="s">
        <v>1663</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row>
    <row r="99" spans="2:27" ht="20.100000000000001" customHeight="1" x14ac:dyDescent="0.35">
      <c r="B99" s="216" t="s">
        <v>1664</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row>
    <row r="100" spans="2:27" ht="20.100000000000001" customHeight="1" x14ac:dyDescent="0.35">
      <c r="B100" s="216" t="s">
        <v>1665</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row>
    <row r="101" spans="2:27" ht="30" customHeight="1" x14ac:dyDescent="0.35">
      <c r="B101" s="216" t="s">
        <v>1666</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row>
    <row r="102" spans="2:27" ht="20.100000000000001" customHeight="1" x14ac:dyDescent="0.35">
      <c r="B102" s="216" t="s">
        <v>1667</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row>
    <row r="103" spans="2:27" ht="20.100000000000001" customHeight="1" x14ac:dyDescent="0.35">
      <c r="B103" s="216" t="s">
        <v>1668</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sheetData>
  <sheetProtection algorithmName="SHA-512" hashValue="NlV1Uz3qNNnkS8u6O8iGrWiJn0EcwRM2QbPYZVetx0cqsmpllG9/yB/UwBCZ7gt6Vf3pc0vPW2B/PD/PLMWaNw==" saltValue="wHHQC2QnxlSNB5Wy/veNng==" spinCount="100000" sheet="1" objects="1" scenarios="1"/>
  <dataConsolidate/>
  <mergeCells count="149">
    <mergeCell ref="B75:AA75"/>
    <mergeCell ref="B76:AA76"/>
    <mergeCell ref="B77:AA77"/>
    <mergeCell ref="B78:AA78"/>
    <mergeCell ref="B79:AA79"/>
    <mergeCell ref="B82:AA82"/>
    <mergeCell ref="B81:W81"/>
    <mergeCell ref="X81:AA81"/>
    <mergeCell ref="B29:AA29"/>
    <mergeCell ref="B68:AA68"/>
    <mergeCell ref="B53:AA53"/>
    <mergeCell ref="B56:AA56"/>
    <mergeCell ref="B57:AA57"/>
    <mergeCell ref="B58:AA58"/>
    <mergeCell ref="B41:AA41"/>
    <mergeCell ref="B30:AA30"/>
    <mergeCell ref="B31:AA31"/>
    <mergeCell ref="B32:AA32"/>
    <mergeCell ref="F36:AA36"/>
    <mergeCell ref="F38:AA38"/>
    <mergeCell ref="F40:AA40"/>
    <mergeCell ref="F33:AA33"/>
    <mergeCell ref="F35:AA35"/>
    <mergeCell ref="F37:AA37"/>
    <mergeCell ref="B103:AA103"/>
    <mergeCell ref="B93:AA93"/>
    <mergeCell ref="B94:AA94"/>
    <mergeCell ref="B95:AA95"/>
    <mergeCell ref="B96:AA96"/>
    <mergeCell ref="B97:AA97"/>
    <mergeCell ref="B98:AA98"/>
    <mergeCell ref="B83:AA83"/>
    <mergeCell ref="B86:AA86"/>
    <mergeCell ref="B87:AA87"/>
    <mergeCell ref="B90:AA90"/>
    <mergeCell ref="B91:AA91"/>
    <mergeCell ref="B92:AA92"/>
    <mergeCell ref="B89:AA89"/>
    <mergeCell ref="B85:W85"/>
    <mergeCell ref="X85:AA85"/>
    <mergeCell ref="B99:AA99"/>
    <mergeCell ref="B100:AA100"/>
    <mergeCell ref="B101:AA101"/>
    <mergeCell ref="B102:AA102"/>
    <mergeCell ref="F39:AA39"/>
    <mergeCell ref="B37:C38"/>
    <mergeCell ref="D37:E37"/>
    <mergeCell ref="D38:E38"/>
    <mergeCell ref="B39:C40"/>
    <mergeCell ref="D39:E39"/>
    <mergeCell ref="D40:E40"/>
    <mergeCell ref="F34:AA34"/>
    <mergeCell ref="B33:C34"/>
    <mergeCell ref="D33:E33"/>
    <mergeCell ref="D34:E34"/>
    <mergeCell ref="B35:C36"/>
    <mergeCell ref="D35:E35"/>
    <mergeCell ref="D36:E36"/>
    <mergeCell ref="B72:AA72"/>
    <mergeCell ref="B73:AA73"/>
    <mergeCell ref="B74:AA74"/>
    <mergeCell ref="B43:AA43"/>
    <mergeCell ref="B50:AA50"/>
    <mergeCell ref="B55:AA55"/>
    <mergeCell ref="B60:AA60"/>
    <mergeCell ref="B61:AA61"/>
    <mergeCell ref="B47:AA47"/>
    <mergeCell ref="B51:AA51"/>
    <mergeCell ref="B52:AA52"/>
    <mergeCell ref="B70:AA70"/>
    <mergeCell ref="B71:AA71"/>
    <mergeCell ref="B69:W69"/>
    <mergeCell ref="X69:AA69"/>
    <mergeCell ref="B48:AA48"/>
    <mergeCell ref="B44:AA44"/>
    <mergeCell ref="B46:AA46"/>
    <mergeCell ref="B45:AA45"/>
    <mergeCell ref="B62:AA62"/>
    <mergeCell ref="B63:AA63"/>
    <mergeCell ref="B64:AA64"/>
    <mergeCell ref="B65:AA65"/>
    <mergeCell ref="B66:AA66"/>
    <mergeCell ref="B25:G25"/>
    <mergeCell ref="H25:AA25"/>
    <mergeCell ref="B27:AA27"/>
    <mergeCell ref="B28:AA28"/>
    <mergeCell ref="B21:G21"/>
    <mergeCell ref="H21:AA21"/>
    <mergeCell ref="B22:G22"/>
    <mergeCell ref="H22:AA22"/>
    <mergeCell ref="B23:G23"/>
    <mergeCell ref="H23:AA23"/>
    <mergeCell ref="B18:AA18"/>
    <mergeCell ref="B19:G19"/>
    <mergeCell ref="H19:AA19"/>
    <mergeCell ref="D13:G13"/>
    <mergeCell ref="J13:M13"/>
    <mergeCell ref="N13:O13"/>
    <mergeCell ref="P13:S13"/>
    <mergeCell ref="B24:G24"/>
    <mergeCell ref="H24:AA24"/>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4:N4"/>
    <mergeCell ref="O4:AA4"/>
    <mergeCell ref="B6:N6"/>
    <mergeCell ref="O6:AA6"/>
    <mergeCell ref="B7:N7"/>
    <mergeCell ref="O7:AA7"/>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s>
  <conditionalFormatting sqref="B10:AA11">
    <cfRule type="expression" dxfId="107" priority="16" stopIfTrue="1">
      <formula>B$11=" "</formula>
    </cfRule>
    <cfRule type="expression" dxfId="106" priority="17">
      <formula>B$11="Partial"</formula>
    </cfRule>
    <cfRule type="expression" dxfId="105" priority="18">
      <formula>B$11="Strong"</formula>
    </cfRule>
  </conditionalFormatting>
  <conditionalFormatting sqref="X69">
    <cfRule type="expression" dxfId="104" priority="11" stopIfTrue="1">
      <formula>X69="Υψηλό"</formula>
    </cfRule>
    <cfRule type="expression" dxfId="103" priority="12">
      <formula>X69="Μέτριο έως Υψηλό"</formula>
    </cfRule>
    <cfRule type="expression" dxfId="102" priority="13">
      <formula>X69="Μέτριο"</formula>
    </cfRule>
    <cfRule type="expression" dxfId="101" priority="14">
      <formula>X69="Χαμηλό έως Μέτριο"</formula>
    </cfRule>
    <cfRule type="expression" dxfId="100" priority="15" stopIfTrue="1">
      <formula>X69="Χαμηλό"</formula>
    </cfRule>
  </conditionalFormatting>
  <conditionalFormatting sqref="X81">
    <cfRule type="expression" dxfId="99" priority="6" stopIfTrue="1">
      <formula>X81="Υψηλό"</formula>
    </cfRule>
    <cfRule type="expression" dxfId="98" priority="7">
      <formula>X81="Μέτριο έως Υψηλό"</formula>
    </cfRule>
    <cfRule type="expression" dxfId="97" priority="8">
      <formula>X81="Μέτριο"</formula>
    </cfRule>
    <cfRule type="expression" dxfId="96" priority="9">
      <formula>X81="Χαμηλό έως Μέτριο"</formula>
    </cfRule>
    <cfRule type="expression" dxfId="95" priority="10" stopIfTrue="1">
      <formula>X81="Χαμηλό"</formula>
    </cfRule>
  </conditionalFormatting>
  <conditionalFormatting sqref="X85">
    <cfRule type="expression" dxfId="94" priority="1" stopIfTrue="1">
      <formula>X85="Υψηλό"</formula>
    </cfRule>
    <cfRule type="expression" dxfId="93" priority="2">
      <formula>X85="Μέτριο έως Υψηλό"</formula>
    </cfRule>
    <cfRule type="expression" dxfId="92" priority="3">
      <formula>X85="Μέτριο"</formula>
    </cfRule>
    <cfRule type="expression" dxfId="91" priority="4">
      <formula>X85="Χαμηλό έως Μέτριο"</formula>
    </cfRule>
    <cfRule type="expression" dxfId="90" priority="5" stopIfTrue="1">
      <formula>X85="Χαμηλό"</formula>
    </cfRule>
  </conditionalFormatting>
  <conditionalFormatting sqref="AB69:AI69">
    <cfRule type="colorScale" priority="37">
      <colorScale>
        <cfvo type="min"/>
        <cfvo type="percentile" val="50"/>
        <cfvo type="max"/>
        <color rgb="FFF8696B"/>
        <color rgb="FFFFEB84"/>
        <color rgb="FF63BE7B"/>
      </colorScale>
    </cfRule>
  </conditionalFormatting>
  <hyperlinks>
    <hyperlink ref="B93" r:id="rId1" display="http://dx.doi.org/10.1080/01441647.2012.688074" xr:uid="{7845916D-05A0-8142-813C-77921F70A9DD}"/>
    <hyperlink ref="B94" r:id="rId2" display="https://doi.org/10.3311/CCC2018-073" xr:uid="{2C681231-8604-2149-A090-CE38BB339503}"/>
    <hyperlink ref="B97" r:id="rId3" display="https://doi.org/10.3390/ijerph18126325" xr:uid="{2F666A08-2220-E243-A5B5-B322653C2C98}"/>
    <hyperlink ref="B99" r:id="rId4" display="https://doi.org/10.1016/j.cstp.2022.01.012" xr:uid="{9CCDA8EA-27E9-4843-AB5D-BB6B9E281160}"/>
    <hyperlink ref="B100" r:id="rId5" display="https://www.eiturbanmobility.eu/projects/hubs-for-last-mile-delivery-solutions/" xr:uid="{B949BB92-DFBC-3948-850A-9AE0056FD1A3}"/>
    <hyperlink ref="B102" r:id="rId6" display="https://doi.org/10.1016/j.trpro.2016.02.064" xr:uid="{DDB94F36-469F-4C46-88CD-136BACBE8EFC}"/>
    <hyperlink ref="B61:AA61" location="ΣΡΠ!A1" display="ΣΡΠ!A1" xr:uid="{2D8A929F-D09D-F54C-BEF8-F27D7DD1F314}"/>
    <hyperlink ref="B62:AA62" location="ΠΔΣ!A1" display="ΠΔΣ!A1" xr:uid="{F7ED3092-E97E-0A41-8FD9-81AD2C2E8DF6}"/>
    <hyperlink ref="B63:AA63" location="ΑΦΔ!A1" display="ΑΦΔ!A1" xr:uid="{91788F35-E020-6348-8DE2-0CC229CB3CC9}"/>
    <hyperlink ref="B64:AA64" location="ΕΕΜ!A1" display="ΕΕΜ!A1" xr:uid="{3AA70B5F-004E-9942-947B-1AD66B143CED}"/>
    <hyperlink ref="B65:AA65" location="ΔΧΚ!A1" display="ΔΧΚ!A1" xr:uid="{8D11B732-F9DE-D046-ABB0-575798874654}"/>
    <hyperlink ref="B66:AA66" location="ΣΕΑ!A1" display="ΣΕΑ!A1" xr:uid="{DBC08CD1-B8E2-3844-A529-1EB5B154B42E}"/>
    <hyperlink ref="H15" location="Measure_Template!B10" display="Summary" xr:uid="{EC123150-F8F4-864A-B814-43C277B851CE}"/>
    <hyperlink ref="H15:N15" location="ΚΑΕ!B17" display="Οδηγός αναγνώστη" xr:uid="{0EFB1FB8-6242-D54A-8160-AFC1FC7142BD}"/>
    <hyperlink ref="O15" location="Measure_Template!B10" display="Summary" xr:uid="{D38496BD-C560-EE4E-BBE1-2E939D9DC904}"/>
    <hyperlink ref="O15:U15" location="ΚΑΕ!B27" display="Συνοπτικά στοιχεία" xr:uid="{667C5B38-B185-EA46-80FA-1A64505C75EE}"/>
    <hyperlink ref="V15:AA15" location="ΚΑΕ!B68" display="Αξιολόγηση μέτρου" xr:uid="{30B2B650-AEC7-3045-8FD7-576DD48ECA6B}"/>
    <hyperlink ref="N1" location="Overview_Measures!A1" display="Go back to Overview" xr:uid="{2DD5AD40-1D6B-D345-8ED9-D641939331DD}"/>
    <hyperlink ref="B1" location="Instructions!A1" display="Go back to Instructions" xr:uid="{559E87F1-202F-0C46-80BD-60A2D128773A}"/>
    <hyperlink ref="H1" location="Measures!A1" display="Go back to Measures List" xr:uid="{F4B6DBE6-1E35-8E47-B497-12153A5F34B7}"/>
    <hyperlink ref="T1" location="Filter_multiple_criteria!A1" display="Go back to Multiple Criteria Filter" xr:uid="{B43359E5-D020-894F-A65A-9463B3CC66B1}"/>
    <hyperlink ref="B1:G1" location="Αρχική_Σελίδα!A1" display="Επιστροφή στην Αρχική σελίδα" xr:uid="{0A7EE829-DF52-D049-85C6-52C0D33B2853}"/>
    <hyperlink ref="T1:AA1" location="Φίλτρο_Επιλογής_Μέτρων!A1" display="Μετάβαση στο Φίλτρο Επιλογής Μέτρων" xr:uid="{1FFC273D-3CA2-6B48-A69C-71D9873BD036}"/>
    <hyperlink ref="H1:M1" location="Μέτρα!A1" display="Μετάβαση στα Μέτρα" xr:uid="{A56DE452-C34A-5841-AF88-8C59288BBB41}"/>
    <hyperlink ref="N1:S1" location="Σύνοψη_Μέτρων!A1" display="Μετάβαση στην Σύνοψη Μέτρων" xr:uid="{F7FE1C84-D8B8-6040-8198-6174614BCEE5}"/>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62A1-5D5E-DB40-A891-81540CE79F90}">
  <sheetPr codeName="Sheet27">
    <tabColor rgb="FF7030A0"/>
  </sheetPr>
  <dimension ref="A1:AJ123"/>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Σύνοψη_Μέτρων!B66</f>
        <v>Αλλαγές στα ωράρια φορτοεκφορτώσεων / διανομές εκτός αιχμής</v>
      </c>
      <c r="C4" s="177"/>
      <c r="D4" s="177"/>
      <c r="E4" s="177"/>
      <c r="F4" s="177"/>
      <c r="G4" s="177"/>
      <c r="H4" s="177"/>
      <c r="I4" s="177"/>
      <c r="J4" s="177"/>
      <c r="K4" s="177"/>
      <c r="L4" s="177"/>
      <c r="M4" s="177"/>
      <c r="N4" s="177"/>
      <c r="O4" s="178" t="str">
        <f>Σύνοψη_Μέτρων!K66</f>
        <v>Ρυθμιστικές διατάξεις + Εκπαίδευση &amp; Ευαισθητοποίηση</v>
      </c>
      <c r="P4" s="179"/>
      <c r="Q4" s="179"/>
      <c r="R4" s="179"/>
      <c r="S4" s="179"/>
      <c r="T4" s="179"/>
      <c r="U4" s="179"/>
      <c r="V4" s="179"/>
      <c r="W4" s="179"/>
      <c r="X4" s="179"/>
      <c r="Y4" s="179"/>
      <c r="Z4" s="179"/>
      <c r="AA4" s="180"/>
      <c r="AB4" s="12"/>
      <c r="AC4" s="12"/>
      <c r="AD4" s="12"/>
      <c r="AE4" s="12"/>
      <c r="AF4" s="12"/>
      <c r="AG4" s="12"/>
      <c r="AH4" s="12"/>
      <c r="AI4" s="12"/>
      <c r="AJ4" s="12"/>
    </row>
    <row r="5" spans="1:36" ht="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Σύνοψη_Μέτρων!L66</f>
        <v xml:space="preserve">Εμπορευματικές μεταφορές
</v>
      </c>
      <c r="C7" s="208"/>
      <c r="D7" s="208"/>
      <c r="E7" s="208"/>
      <c r="F7" s="208"/>
      <c r="G7" s="208"/>
      <c r="H7" s="208"/>
      <c r="I7" s="208"/>
      <c r="J7" s="208"/>
      <c r="K7" s="208"/>
      <c r="L7" s="208"/>
      <c r="M7" s="208"/>
      <c r="N7" s="209"/>
      <c r="O7" s="181" t="s">
        <v>1085</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Σύνοψη_Μέτρων!P66</f>
        <v xml:space="preserve"> </v>
      </c>
      <c r="C11" s="183"/>
      <c r="D11" s="182" t="str">
        <f>Σύνοψη_Μέτρων!Q66</f>
        <v xml:space="preserve"> </v>
      </c>
      <c r="E11" s="183"/>
      <c r="F11" s="182" t="str">
        <f>Σύνοψη_Μέτρων!R66</f>
        <v xml:space="preserve"> </v>
      </c>
      <c r="G11" s="183"/>
      <c r="H11" s="182" t="str">
        <f>Σύνοψη_Μέτρων!S66</f>
        <v>Μερική</v>
      </c>
      <c r="I11" s="183"/>
      <c r="J11" s="182" t="str">
        <f>Σύνοψη_Μέτρων!T66</f>
        <v xml:space="preserve"> </v>
      </c>
      <c r="K11" s="183"/>
      <c r="L11" s="182" t="str">
        <f>Σύνοψη_Μέτρων!U66</f>
        <v>Ισχυρή</v>
      </c>
      <c r="M11" s="183"/>
      <c r="N11" s="182" t="str">
        <f>Σύνοψη_Μέτρων!V66</f>
        <v xml:space="preserve"> </v>
      </c>
      <c r="O11" s="183"/>
      <c r="P11" s="182" t="str">
        <f>Σύνοψη_Μέτρων!W66</f>
        <v>Ισχυρή</v>
      </c>
      <c r="Q11" s="183"/>
      <c r="R11" s="182" t="str">
        <f>Σύνοψη_Μέτρων!X66</f>
        <v xml:space="preserve"> </v>
      </c>
      <c r="S11" s="183"/>
      <c r="T11" s="182" t="str">
        <f>Σύνοψη_Μέτρων!Y66</f>
        <v xml:space="preserve"> </v>
      </c>
      <c r="U11" s="183"/>
      <c r="V11" s="182" t="str">
        <f>Σύνοψη_Μέτρων!Z66</f>
        <v xml:space="preserve"> </v>
      </c>
      <c r="W11" s="183"/>
      <c r="X11" s="182" t="str">
        <f>Σύνοψη_Μέτρων!AA66</f>
        <v xml:space="preserve"> </v>
      </c>
      <c r="Y11" s="183"/>
      <c r="Z11" s="182" t="str">
        <f>Σύνοψη_Μέτρων!AB66</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45" customHeight="1" x14ac:dyDescent="0.35">
      <c r="B20" s="188" t="s">
        <v>166</v>
      </c>
      <c r="C20" s="188"/>
      <c r="D20" s="188"/>
      <c r="E20" s="188"/>
      <c r="F20" s="188"/>
      <c r="G20" s="188"/>
      <c r="H20" s="188" t="s">
        <v>1669</v>
      </c>
      <c r="I20" s="188"/>
      <c r="J20" s="188"/>
      <c r="K20" s="188"/>
      <c r="L20" s="188"/>
      <c r="M20" s="188"/>
      <c r="N20" s="188"/>
      <c r="O20" s="188"/>
      <c r="P20" s="188"/>
      <c r="Q20" s="188"/>
      <c r="R20" s="188"/>
      <c r="S20" s="188"/>
      <c r="T20" s="188"/>
      <c r="U20" s="188"/>
      <c r="V20" s="188"/>
      <c r="W20" s="188"/>
      <c r="X20" s="188"/>
      <c r="Y20" s="188"/>
      <c r="Z20" s="188"/>
      <c r="AA20" s="188"/>
    </row>
    <row r="21" spans="2:27" ht="45" customHeight="1" x14ac:dyDescent="0.35">
      <c r="B21" s="188" t="s">
        <v>167</v>
      </c>
      <c r="C21" s="188"/>
      <c r="D21" s="188"/>
      <c r="E21" s="188"/>
      <c r="F21" s="188"/>
      <c r="G21" s="188"/>
      <c r="H21" s="188" t="s">
        <v>1669</v>
      </c>
      <c r="I21" s="188"/>
      <c r="J21" s="188"/>
      <c r="K21" s="188"/>
      <c r="L21" s="188"/>
      <c r="M21" s="188"/>
      <c r="N21" s="188"/>
      <c r="O21" s="188"/>
      <c r="P21" s="188"/>
      <c r="Q21" s="188"/>
      <c r="R21" s="188"/>
      <c r="S21" s="188"/>
      <c r="T21" s="188"/>
      <c r="U21" s="188"/>
      <c r="V21" s="188"/>
      <c r="W21" s="188"/>
      <c r="X21" s="188"/>
      <c r="Y21" s="188"/>
      <c r="Z21" s="188"/>
      <c r="AA21" s="188"/>
    </row>
    <row r="22" spans="2:27" ht="21" customHeight="1" x14ac:dyDescent="0.35">
      <c r="B22" s="188" t="s">
        <v>168</v>
      </c>
      <c r="C22" s="188"/>
      <c r="D22" s="188"/>
      <c r="E22" s="188"/>
      <c r="F22" s="188"/>
      <c r="G22" s="188"/>
      <c r="H22" s="188" t="s">
        <v>364</v>
      </c>
      <c r="I22" s="188"/>
      <c r="J22" s="188"/>
      <c r="K22" s="188"/>
      <c r="L22" s="188"/>
      <c r="M22" s="188"/>
      <c r="N22" s="188"/>
      <c r="O22" s="188"/>
      <c r="P22" s="188"/>
      <c r="Q22" s="188"/>
      <c r="R22" s="188"/>
      <c r="S22" s="188"/>
      <c r="T22" s="188"/>
      <c r="U22" s="188"/>
      <c r="V22" s="188"/>
      <c r="W22" s="188"/>
      <c r="X22" s="188"/>
      <c r="Y22" s="188"/>
      <c r="Z22" s="188"/>
      <c r="AA22" s="188"/>
    </row>
    <row r="23" spans="2:27" ht="21" customHeight="1" x14ac:dyDescent="0.35">
      <c r="B23" s="188" t="s">
        <v>169</v>
      </c>
      <c r="C23" s="188"/>
      <c r="D23" s="188"/>
      <c r="E23" s="188"/>
      <c r="F23" s="188"/>
      <c r="G23" s="188"/>
      <c r="H23" s="188" t="s">
        <v>364</v>
      </c>
      <c r="I23" s="188"/>
      <c r="J23" s="188"/>
      <c r="K23" s="188"/>
      <c r="L23" s="188"/>
      <c r="M23" s="188"/>
      <c r="N23" s="188"/>
      <c r="O23" s="188"/>
      <c r="P23" s="188"/>
      <c r="Q23" s="188"/>
      <c r="R23" s="188"/>
      <c r="S23" s="188"/>
      <c r="T23" s="188"/>
      <c r="U23" s="188"/>
      <c r="V23" s="188"/>
      <c r="W23" s="188"/>
      <c r="X23" s="188"/>
      <c r="Y23" s="188"/>
      <c r="Z23" s="188"/>
      <c r="AA23" s="188"/>
    </row>
    <row r="24" spans="2:27" ht="21" customHeight="1" x14ac:dyDescent="0.35">
      <c r="B24" s="188" t="s">
        <v>170</v>
      </c>
      <c r="C24" s="188"/>
      <c r="D24" s="188"/>
      <c r="E24" s="188"/>
      <c r="F24" s="188"/>
      <c r="G24" s="188"/>
      <c r="H24" s="188" t="s">
        <v>364</v>
      </c>
      <c r="I24" s="188"/>
      <c r="J24" s="188"/>
      <c r="K24" s="188"/>
      <c r="L24" s="188"/>
      <c r="M24" s="188"/>
      <c r="N24" s="188"/>
      <c r="O24" s="188"/>
      <c r="P24" s="188"/>
      <c r="Q24" s="188"/>
      <c r="R24" s="188"/>
      <c r="S24" s="188"/>
      <c r="T24" s="188"/>
      <c r="U24" s="188"/>
      <c r="V24" s="188"/>
      <c r="W24" s="188"/>
      <c r="X24" s="188"/>
      <c r="Y24" s="188"/>
      <c r="Z24" s="188"/>
      <c r="AA24" s="188"/>
    </row>
    <row r="25" spans="2:27" ht="45" customHeight="1" x14ac:dyDescent="0.35">
      <c r="B25" s="188" t="s">
        <v>387</v>
      </c>
      <c r="C25" s="188"/>
      <c r="D25" s="188"/>
      <c r="E25" s="188"/>
      <c r="F25" s="188"/>
      <c r="G25" s="188"/>
      <c r="H25" s="188" t="s">
        <v>1669</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120" customHeight="1" x14ac:dyDescent="0.35">
      <c r="B29" s="216" t="s">
        <v>1670</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105" customHeight="1" x14ac:dyDescent="0.35">
      <c r="B30" s="216" t="s">
        <v>1671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60" customHeight="1" x14ac:dyDescent="0.35">
      <c r="B31" s="216" t="s">
        <v>1672</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60" customHeight="1" x14ac:dyDescent="0.35">
      <c r="B32" s="188" t="s">
        <v>1673</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row>
    <row r="33" spans="2:31" ht="20.100000000000001" customHeight="1" thickBot="1" x14ac:dyDescent="0.4">
      <c r="B33" s="216" t="s">
        <v>1674</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row>
    <row r="34" spans="2:31" ht="30" customHeight="1" thickBot="1" x14ac:dyDescent="0.4">
      <c r="B34" s="271" t="s">
        <v>132</v>
      </c>
      <c r="C34" s="271"/>
      <c r="D34" s="260" t="s">
        <v>399</v>
      </c>
      <c r="E34" s="260"/>
      <c r="F34" s="216" t="s">
        <v>1675</v>
      </c>
      <c r="G34" s="216"/>
      <c r="H34" s="216"/>
      <c r="I34" s="216"/>
      <c r="J34" s="216"/>
      <c r="K34" s="216"/>
      <c r="L34" s="216"/>
      <c r="M34" s="216"/>
      <c r="N34" s="216"/>
      <c r="O34" s="216"/>
      <c r="P34" s="216"/>
      <c r="Q34" s="216"/>
      <c r="R34" s="216"/>
      <c r="S34" s="216"/>
      <c r="T34" s="216"/>
      <c r="U34" s="216"/>
      <c r="V34" s="216"/>
      <c r="W34" s="216"/>
      <c r="X34" s="216"/>
      <c r="Y34" s="216"/>
      <c r="Z34" s="216"/>
      <c r="AA34" s="216"/>
    </row>
    <row r="35" spans="2:31" ht="75" customHeight="1" x14ac:dyDescent="0.35">
      <c r="B35" s="271"/>
      <c r="C35" s="271"/>
      <c r="D35" s="260" t="s">
        <v>396</v>
      </c>
      <c r="E35" s="260"/>
      <c r="F35" s="216" t="s">
        <v>1676</v>
      </c>
      <c r="G35" s="188"/>
      <c r="H35" s="188"/>
      <c r="I35" s="188"/>
      <c r="J35" s="188"/>
      <c r="K35" s="188"/>
      <c r="L35" s="188"/>
      <c r="M35" s="188"/>
      <c r="N35" s="188"/>
      <c r="O35" s="188"/>
      <c r="P35" s="188"/>
      <c r="Q35" s="188"/>
      <c r="R35" s="188"/>
      <c r="S35" s="188"/>
      <c r="T35" s="188"/>
      <c r="U35" s="188"/>
      <c r="V35" s="188"/>
      <c r="W35" s="188"/>
      <c r="X35" s="188"/>
      <c r="Y35" s="188"/>
      <c r="Z35" s="188"/>
      <c r="AA35" s="188"/>
      <c r="AB35" s="95"/>
      <c r="AC35" s="95"/>
      <c r="AD35" s="95"/>
      <c r="AE35" s="95"/>
    </row>
    <row r="36" spans="2:31" ht="30" customHeight="1" thickBot="1" x14ac:dyDescent="0.4">
      <c r="B36" s="272" t="s">
        <v>1677</v>
      </c>
      <c r="C36" s="272"/>
      <c r="D36" s="267" t="s">
        <v>394</v>
      </c>
      <c r="E36" s="267"/>
      <c r="F36" s="216" t="s">
        <v>1678</v>
      </c>
      <c r="G36" s="216"/>
      <c r="H36" s="216"/>
      <c r="I36" s="216"/>
      <c r="J36" s="216"/>
      <c r="K36" s="216"/>
      <c r="L36" s="216"/>
      <c r="M36" s="216"/>
      <c r="N36" s="216"/>
      <c r="O36" s="216"/>
      <c r="P36" s="216"/>
      <c r="Q36" s="216"/>
      <c r="R36" s="216"/>
      <c r="S36" s="216"/>
      <c r="T36" s="216"/>
      <c r="U36" s="216"/>
      <c r="V36" s="216"/>
      <c r="W36" s="216"/>
      <c r="X36" s="216"/>
      <c r="Y36" s="216"/>
      <c r="Z36" s="216"/>
      <c r="AA36" s="216"/>
    </row>
    <row r="37" spans="2:31" ht="150" customHeight="1" x14ac:dyDescent="0.35">
      <c r="B37" s="272"/>
      <c r="C37" s="272"/>
      <c r="D37" s="267" t="s">
        <v>396</v>
      </c>
      <c r="E37" s="267"/>
      <c r="F37" s="216" t="s">
        <v>1679</v>
      </c>
      <c r="G37" s="216"/>
      <c r="H37" s="216"/>
      <c r="I37" s="216"/>
      <c r="J37" s="216"/>
      <c r="K37" s="216"/>
      <c r="L37" s="216"/>
      <c r="M37" s="216"/>
      <c r="N37" s="216"/>
      <c r="O37" s="216"/>
      <c r="P37" s="216"/>
      <c r="Q37" s="216"/>
      <c r="R37" s="216"/>
      <c r="S37" s="216"/>
      <c r="T37" s="216"/>
      <c r="U37" s="216"/>
      <c r="V37" s="216"/>
      <c r="W37" s="216"/>
      <c r="X37" s="216"/>
      <c r="Y37" s="216"/>
      <c r="Z37" s="216"/>
      <c r="AA37" s="216"/>
      <c r="AB37" s="86"/>
      <c r="AC37" s="86"/>
      <c r="AD37" s="86"/>
      <c r="AE37" s="86"/>
    </row>
    <row r="38" spans="2:31" ht="30" customHeight="1" thickBot="1" x14ac:dyDescent="0.4">
      <c r="B38" s="271" t="s">
        <v>1680</v>
      </c>
      <c r="C38" s="271"/>
      <c r="D38" s="260" t="s">
        <v>399</v>
      </c>
      <c r="E38" s="260"/>
      <c r="F38" s="216" t="s">
        <v>1681</v>
      </c>
      <c r="G38" s="216"/>
      <c r="H38" s="216"/>
      <c r="I38" s="216"/>
      <c r="J38" s="216"/>
      <c r="K38" s="216"/>
      <c r="L38" s="216"/>
      <c r="M38" s="216"/>
      <c r="N38" s="216"/>
      <c r="O38" s="216"/>
      <c r="P38" s="216"/>
      <c r="Q38" s="216"/>
      <c r="R38" s="216"/>
      <c r="S38" s="216"/>
      <c r="T38" s="216"/>
      <c r="U38" s="216"/>
      <c r="V38" s="216"/>
      <c r="W38" s="216"/>
      <c r="X38" s="216"/>
      <c r="Y38" s="216"/>
      <c r="Z38" s="216"/>
      <c r="AA38" s="216"/>
    </row>
    <row r="39" spans="2:31" ht="75" customHeight="1" thickBot="1" x14ac:dyDescent="0.4">
      <c r="B39" s="271"/>
      <c r="C39" s="271"/>
      <c r="D39" s="260" t="s">
        <v>396</v>
      </c>
      <c r="E39" s="260"/>
      <c r="F39" s="216" t="s">
        <v>1682</v>
      </c>
      <c r="G39" s="216"/>
      <c r="H39" s="216"/>
      <c r="I39" s="216"/>
      <c r="J39" s="216"/>
      <c r="K39" s="216"/>
      <c r="L39" s="216"/>
      <c r="M39" s="216"/>
      <c r="N39" s="216"/>
      <c r="O39" s="216"/>
      <c r="P39" s="216"/>
      <c r="Q39" s="216"/>
      <c r="R39" s="216"/>
      <c r="S39" s="216"/>
      <c r="T39" s="216"/>
      <c r="U39" s="216"/>
      <c r="V39" s="216"/>
      <c r="W39" s="216"/>
      <c r="X39" s="216"/>
      <c r="Y39" s="216"/>
      <c r="Z39" s="216"/>
      <c r="AA39" s="216"/>
      <c r="AB39" s="86"/>
      <c r="AC39" s="86"/>
      <c r="AD39" s="86"/>
      <c r="AE39" s="86"/>
    </row>
    <row r="40" spans="2:31" ht="42.75" customHeight="1" x14ac:dyDescent="0.35">
      <c r="B40" s="188" t="s">
        <v>1683</v>
      </c>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row>
    <row r="41" spans="2:31" ht="15" customHeight="1" x14ac:dyDescent="0.35">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2:31" ht="25.35" customHeight="1" x14ac:dyDescent="0.35">
      <c r="B42" s="219" t="s">
        <v>406</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row>
    <row r="43" spans="2:31" ht="20.100000000000001" customHeight="1" x14ac:dyDescent="0.35">
      <c r="B43" s="216" t="s">
        <v>1684</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row>
    <row r="44" spans="2:31" ht="90" customHeight="1" x14ac:dyDescent="0.35">
      <c r="B44" s="216" t="s">
        <v>1685</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row>
    <row r="45" spans="2:31" ht="90" customHeight="1" x14ac:dyDescent="0.35">
      <c r="B45" s="216" t="s">
        <v>1686</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2:31" s="12" customFormat="1" ht="60" customHeight="1" x14ac:dyDescent="0.35">
      <c r="B46" s="216" t="s">
        <v>1687</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29.25" customHeight="1" x14ac:dyDescent="0.35">
      <c r="B47" s="188" t="s">
        <v>411</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row>
    <row r="48" spans="2:31" ht="15" customHeight="1" x14ac:dyDescent="0.35">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2:27" ht="25.35" customHeight="1" x14ac:dyDescent="0.35">
      <c r="B49" s="219" t="s">
        <v>412</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row>
    <row r="50" spans="2:27" ht="90" customHeight="1" x14ac:dyDescent="0.35">
      <c r="B50" s="216" t="s">
        <v>1688</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row>
    <row r="51" spans="2:27" ht="90" customHeight="1" x14ac:dyDescent="0.35">
      <c r="B51" s="216" t="s">
        <v>1689</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45" customHeight="1" x14ac:dyDescent="0.35">
      <c r="B52" s="216" t="s">
        <v>1690</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75" customHeight="1" x14ac:dyDescent="0.35">
      <c r="B53" s="216" t="s">
        <v>1691</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60" customHeight="1" x14ac:dyDescent="0.35">
      <c r="B54" s="216" t="s">
        <v>1692</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15" customHeight="1" x14ac:dyDescent="0.3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2:27" ht="25.35" customHeight="1" x14ac:dyDescent="0.35">
      <c r="B56" s="219" t="s">
        <v>420</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row>
    <row r="57" spans="2:27" ht="75" customHeight="1" x14ac:dyDescent="0.35">
      <c r="B57" s="216" t="s">
        <v>1693</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90" customHeight="1" x14ac:dyDescent="0.35">
      <c r="B58" s="216" t="s">
        <v>1694</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135" customHeight="1" x14ac:dyDescent="0.35">
      <c r="B59" s="216" t="s">
        <v>1695</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row>
    <row r="60" spans="2:27" ht="15" customHeight="1" x14ac:dyDescent="0.3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2:27" ht="25.35" customHeight="1" x14ac:dyDescent="0.35">
      <c r="B61" s="219" t="s">
        <v>431</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row>
    <row r="62" spans="2:27" ht="20.100000000000001" customHeight="1" x14ac:dyDescent="0.35">
      <c r="B62" s="250" t="str">
        <f>Μέτρα!B27</f>
        <v xml:space="preserve">Τιμολόγηση συμφόρησης, χρέωση οδικής υποδομής και διόδια </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row>
    <row r="63" spans="2:27" ht="20.100000000000001" customHeight="1" x14ac:dyDescent="0.35">
      <c r="B63" s="250" t="str">
        <f>Μέτρα!B35</f>
        <v xml:space="preserve">Συστήματα ρύθμισης πρόσβασης οχημάτων σε αστικές περιοχές </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row>
    <row r="64" spans="2:27" ht="20.100000000000001" customHeight="1" x14ac:dyDescent="0.35">
      <c r="B64" s="250" t="str">
        <f>Μέτρα!B62</f>
        <v xml:space="preserve">Κόμβοι αστικών εμπορευματικών μεταφορών και σημεία παραλαβής/παράδοσης εμπορευμάτων </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row>
    <row r="65" spans="2:35" ht="20.100000000000001" customHeight="1" x14ac:dyDescent="0.35">
      <c r="B65" s="250" t="str">
        <f>Μέτρα!B76</f>
        <v xml:space="preserve">Εξηλεκτρισμός εμπορευματικών μεταφορών </v>
      </c>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row>
    <row r="66" spans="2:35" ht="15" customHeight="1" thickBot="1" x14ac:dyDescent="0.4">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35" ht="30" customHeight="1" thickBot="1" x14ac:dyDescent="0.4">
      <c r="B67" s="184" t="s">
        <v>381</v>
      </c>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6"/>
    </row>
    <row r="68" spans="2:35" ht="25.35" customHeight="1" x14ac:dyDescent="0.35">
      <c r="B68" s="218" t="s">
        <v>432</v>
      </c>
      <c r="C68" s="218"/>
      <c r="D68" s="218"/>
      <c r="E68" s="218"/>
      <c r="F68" s="218"/>
      <c r="G68" s="218"/>
      <c r="H68" s="218"/>
      <c r="I68" s="218"/>
      <c r="J68" s="218"/>
      <c r="K68" s="218"/>
      <c r="L68" s="218"/>
      <c r="M68" s="218"/>
      <c r="N68" s="218"/>
      <c r="O68" s="218"/>
      <c r="P68" s="218"/>
      <c r="Q68" s="218"/>
      <c r="R68" s="218"/>
      <c r="S68" s="218"/>
      <c r="T68" s="218"/>
      <c r="U68" s="218"/>
      <c r="V68" s="218"/>
      <c r="W68" s="218"/>
      <c r="X68" s="201" t="str">
        <f>Σύνοψη_Μέτρων!M66</f>
        <v>Χαμηλό έως Μέτριο</v>
      </c>
      <c r="Y68" s="201"/>
      <c r="Z68" s="201"/>
      <c r="AA68" s="201"/>
      <c r="AB68" s="21"/>
      <c r="AC68" s="21"/>
      <c r="AD68" s="21"/>
      <c r="AE68" s="21"/>
      <c r="AF68" s="21"/>
      <c r="AG68" s="21"/>
      <c r="AH68" s="21"/>
      <c r="AI68" s="21"/>
    </row>
    <row r="69" spans="2:35" ht="75" customHeight="1" x14ac:dyDescent="0.35">
      <c r="B69" s="248" t="s">
        <v>1696</v>
      </c>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row>
    <row r="70" spans="2:35" ht="15" customHeight="1" thickBot="1" x14ac:dyDescent="0.4">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row>
    <row r="71" spans="2:35" ht="25.35" customHeight="1" x14ac:dyDescent="0.35">
      <c r="B71" s="214" t="s">
        <v>625</v>
      </c>
      <c r="C71" s="214"/>
      <c r="D71" s="214"/>
      <c r="E71" s="214"/>
      <c r="F71" s="214"/>
      <c r="G71" s="214"/>
      <c r="H71" s="214"/>
      <c r="I71" s="214"/>
      <c r="J71" s="214"/>
      <c r="K71" s="214"/>
      <c r="L71" s="214"/>
      <c r="M71" s="214"/>
      <c r="N71" s="214"/>
      <c r="O71" s="214"/>
      <c r="P71" s="214"/>
      <c r="Q71" s="214"/>
      <c r="R71" s="214"/>
      <c r="S71" s="214"/>
      <c r="T71" s="214"/>
      <c r="U71" s="214"/>
      <c r="V71" s="214"/>
      <c r="W71" s="214"/>
      <c r="X71" s="201" t="str">
        <f>Σύνοψη_Μέτρων!N66</f>
        <v>Χαμηλό έως Μέτριο</v>
      </c>
      <c r="Y71" s="201"/>
      <c r="Z71" s="201"/>
      <c r="AA71" s="201"/>
    </row>
    <row r="72" spans="2:35" ht="45" customHeight="1" x14ac:dyDescent="0.35">
      <c r="B72" s="216" t="s">
        <v>1697</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row>
    <row r="73" spans="2:35" ht="15" customHeight="1" thickBot="1" x14ac:dyDescent="0.4">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row>
    <row r="74" spans="2:35" ht="25.35" customHeight="1" x14ac:dyDescent="0.35">
      <c r="B74" s="214" t="s">
        <v>438</v>
      </c>
      <c r="C74" s="214"/>
      <c r="D74" s="214"/>
      <c r="E74" s="214"/>
      <c r="F74" s="214"/>
      <c r="G74" s="214"/>
      <c r="H74" s="214"/>
      <c r="I74" s="214"/>
      <c r="J74" s="214"/>
      <c r="K74" s="214"/>
      <c r="L74" s="214"/>
      <c r="M74" s="214"/>
      <c r="N74" s="214"/>
      <c r="O74" s="214"/>
      <c r="P74" s="214"/>
      <c r="Q74" s="214"/>
      <c r="R74" s="214"/>
      <c r="S74" s="214"/>
      <c r="T74" s="214"/>
      <c r="U74" s="214"/>
      <c r="V74" s="214"/>
      <c r="W74" s="214"/>
      <c r="X74" s="201" t="str">
        <f>Σύνοψη_Μέτρων!O66</f>
        <v>Χαμηλό έως Μέτριο</v>
      </c>
      <c r="Y74" s="201"/>
      <c r="Z74" s="201"/>
      <c r="AA74" s="201"/>
    </row>
    <row r="75" spans="2:35" ht="60" customHeight="1" x14ac:dyDescent="0.35">
      <c r="B75" s="216" t="s">
        <v>1698</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row>
    <row r="76" spans="2:35" ht="15" customHeight="1" x14ac:dyDescent="0.3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row>
    <row r="77" spans="2:35" ht="30" customHeight="1" x14ac:dyDescent="0.35">
      <c r="B77" s="221" t="s">
        <v>441</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row>
    <row r="78" spans="2:35" ht="30" customHeight="1" x14ac:dyDescent="0.35">
      <c r="B78" s="216" t="s">
        <v>1699</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row>
    <row r="79" spans="2:35" ht="20.100000000000001" customHeight="1" x14ac:dyDescent="0.35">
      <c r="B79" s="216" t="s">
        <v>1700</v>
      </c>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row>
    <row r="80" spans="2:35" ht="20.100000000000001" customHeight="1" x14ac:dyDescent="0.35">
      <c r="B80" s="216" t="s">
        <v>1701</v>
      </c>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row>
    <row r="81" spans="2:27" ht="30" customHeight="1" x14ac:dyDescent="0.35">
      <c r="B81" s="216" t="s">
        <v>1702</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row>
    <row r="82" spans="2:27" ht="30" customHeight="1" x14ac:dyDescent="0.35">
      <c r="B82" s="216" t="s">
        <v>1703</v>
      </c>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row>
    <row r="83" spans="2:27" ht="20.100000000000001" customHeight="1" x14ac:dyDescent="0.35">
      <c r="B83" s="216" t="s">
        <v>1704</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row>
    <row r="84" spans="2:27" ht="30" customHeight="1" x14ac:dyDescent="0.35">
      <c r="B84" s="216" t="s">
        <v>1705</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row>
    <row r="85" spans="2:27" ht="30" customHeight="1" x14ac:dyDescent="0.35">
      <c r="B85" s="216" t="s">
        <v>1706</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row>
    <row r="86" spans="2:27" ht="30" customHeight="1" x14ac:dyDescent="0.35">
      <c r="B86" s="216" t="s">
        <v>1707</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row>
    <row r="87" spans="2:27" ht="30" customHeight="1" x14ac:dyDescent="0.35">
      <c r="B87" s="216" t="s">
        <v>1708</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row>
    <row r="88" spans="2:27" ht="30" customHeight="1" x14ac:dyDescent="0.35">
      <c r="B88" s="216" t="s">
        <v>1709</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row>
    <row r="89" spans="2:27" ht="30" customHeight="1" x14ac:dyDescent="0.35">
      <c r="B89" s="216" t="s">
        <v>1710</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row>
    <row r="90" spans="2:27" ht="30" customHeight="1" x14ac:dyDescent="0.35">
      <c r="B90" s="216" t="s">
        <v>1711</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row>
    <row r="91" spans="2:27" ht="30" customHeight="1" x14ac:dyDescent="0.35">
      <c r="B91" s="216" t="s">
        <v>1712</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row>
    <row r="92" spans="2:27" ht="15" customHeight="1" x14ac:dyDescent="0.35">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2:27" x14ac:dyDescent="0.35">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2:27" x14ac:dyDescent="0.35">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2:27" x14ac:dyDescent="0.35">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2:27" x14ac:dyDescent="0.35">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2:27" x14ac:dyDescent="0.35">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2:27" x14ac:dyDescent="0.35">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2:27" x14ac:dyDescent="0.35">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2:27" x14ac:dyDescent="0.3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2:27" x14ac:dyDescent="0.3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sheetData>
  <sheetProtection algorithmName="SHA-512" hashValue="xISWaPEzQ/tI79U6drZ2jMjJp5lmh2QxZaMuHbxaTeUKMVqI5WHwSgl2QL45FZsH/XH4yY6+5Z6jJ41IDskh2Q==" saltValue="dc4hVmD5BP3HSenN47y9Fg==" spinCount="100000" sheet="1" objects="1" scenarios="1"/>
  <dataConsolidate/>
  <mergeCells count="134">
    <mergeCell ref="B40:AA40"/>
    <mergeCell ref="B77:AA77"/>
    <mergeCell ref="B29:AA29"/>
    <mergeCell ref="B30:AA30"/>
    <mergeCell ref="B31:AA31"/>
    <mergeCell ref="B32:AA32"/>
    <mergeCell ref="B33:AA33"/>
    <mergeCell ref="B67:AA67"/>
    <mergeCell ref="B68:W68"/>
    <mergeCell ref="X68:AA68"/>
    <mergeCell ref="B71:W71"/>
    <mergeCell ref="X71:AA71"/>
    <mergeCell ref="B42:AA42"/>
    <mergeCell ref="B49:AA49"/>
    <mergeCell ref="B56:AA56"/>
    <mergeCell ref="B61:AA61"/>
    <mergeCell ref="B62:AA62"/>
    <mergeCell ref="B43:AA43"/>
    <mergeCell ref="B44:AA44"/>
    <mergeCell ref="B45:AA45"/>
    <mergeCell ref="B46:AA46"/>
    <mergeCell ref="B50:AA50"/>
    <mergeCell ref="B51:AA51"/>
    <mergeCell ref="B52:AA52"/>
    <mergeCell ref="B53:AA53"/>
    <mergeCell ref="B17:AA17"/>
    <mergeCell ref="B18:AA18"/>
    <mergeCell ref="B19:G19"/>
    <mergeCell ref="H19:AA19"/>
    <mergeCell ref="B20:G20"/>
    <mergeCell ref="H20:AA20"/>
    <mergeCell ref="B28:AA28"/>
    <mergeCell ref="B21:G21"/>
    <mergeCell ref="H21:AA21"/>
    <mergeCell ref="B22:G22"/>
    <mergeCell ref="H22:AA22"/>
    <mergeCell ref="B23:G23"/>
    <mergeCell ref="H23:AA23"/>
    <mergeCell ref="B24:G24"/>
    <mergeCell ref="H24:AA24"/>
    <mergeCell ref="B25:G25"/>
    <mergeCell ref="H25:AA25"/>
    <mergeCell ref="B47:AA47"/>
    <mergeCell ref="B27:AA27"/>
    <mergeCell ref="F35:AA35"/>
    <mergeCell ref="F37:AA37"/>
    <mergeCell ref="F39:AA39"/>
    <mergeCell ref="F34:AA34"/>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D13:G13"/>
    <mergeCell ref="J13:M13"/>
    <mergeCell ref="N13:O13"/>
    <mergeCell ref="P13:S13"/>
    <mergeCell ref="B7:N7"/>
    <mergeCell ref="O7:AA7"/>
    <mergeCell ref="H11:I11"/>
    <mergeCell ref="J11:K11"/>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X11:Y11"/>
    <mergeCell ref="Z11:AA11"/>
    <mergeCell ref="B1:G1"/>
    <mergeCell ref="H1:M1"/>
    <mergeCell ref="N1:S1"/>
    <mergeCell ref="T1:AA1"/>
    <mergeCell ref="B3:N3"/>
    <mergeCell ref="O3:AA3"/>
    <mergeCell ref="B4:N4"/>
    <mergeCell ref="O4:AA4"/>
    <mergeCell ref="B6:N6"/>
    <mergeCell ref="O6:AA6"/>
    <mergeCell ref="B72:AA72"/>
    <mergeCell ref="B75:AA75"/>
    <mergeCell ref="B78:AA78"/>
    <mergeCell ref="B80:AA80"/>
    <mergeCell ref="B79:AA79"/>
    <mergeCell ref="B54:AA54"/>
    <mergeCell ref="B57:AA57"/>
    <mergeCell ref="B58:AA58"/>
    <mergeCell ref="B59:AA59"/>
    <mergeCell ref="B69:AA69"/>
    <mergeCell ref="B74:W74"/>
    <mergeCell ref="X74:AA74"/>
    <mergeCell ref="B64:AA64"/>
    <mergeCell ref="B65:AA65"/>
    <mergeCell ref="B63:AA63"/>
    <mergeCell ref="B91:AA91"/>
    <mergeCell ref="B86:AA86"/>
    <mergeCell ref="B87:AA87"/>
    <mergeCell ref="B88:AA88"/>
    <mergeCell ref="B89:AA89"/>
    <mergeCell ref="B90:AA90"/>
    <mergeCell ref="B81:AA81"/>
    <mergeCell ref="B82:AA82"/>
    <mergeCell ref="B83:AA83"/>
    <mergeCell ref="B84:AA84"/>
    <mergeCell ref="B85:AA85"/>
    <mergeCell ref="F36:AA36"/>
    <mergeCell ref="F38:AA38"/>
    <mergeCell ref="B34:C35"/>
    <mergeCell ref="D34:E34"/>
    <mergeCell ref="D35:E35"/>
    <mergeCell ref="B36:C37"/>
    <mergeCell ref="D36:E36"/>
    <mergeCell ref="D37:E37"/>
    <mergeCell ref="B38:C39"/>
    <mergeCell ref="D38:E38"/>
    <mergeCell ref="D39:E39"/>
  </mergeCells>
  <conditionalFormatting sqref="B10:AA11">
    <cfRule type="expression" dxfId="89" priority="26" stopIfTrue="1">
      <formula>B$11=" "</formula>
    </cfRule>
    <cfRule type="expression" dxfId="88" priority="27">
      <formula>B$11="Partial"</formula>
    </cfRule>
    <cfRule type="expression" dxfId="87" priority="28">
      <formula>B$11="Strong"</formula>
    </cfRule>
  </conditionalFormatting>
  <conditionalFormatting sqref="X68">
    <cfRule type="expression" dxfId="86" priority="6" stopIfTrue="1">
      <formula>X68="Υψηλό"</formula>
    </cfRule>
    <cfRule type="expression" dxfId="85" priority="7">
      <formula>X68="Μέτριο έως Υψηλό"</formula>
    </cfRule>
    <cfRule type="expression" dxfId="84" priority="8">
      <formula>X68="Μέτριο"</formula>
    </cfRule>
    <cfRule type="expression" dxfId="83" priority="9">
      <formula>X68="Χαμηλό έως Μέτριο"</formula>
    </cfRule>
    <cfRule type="expression" dxfId="82" priority="10" stopIfTrue="1">
      <formula>X68="Χαμηλό"</formula>
    </cfRule>
  </conditionalFormatting>
  <conditionalFormatting sqref="X71">
    <cfRule type="expression" dxfId="81" priority="1" stopIfTrue="1">
      <formula>X71="Υψηλό"</formula>
    </cfRule>
    <cfRule type="expression" dxfId="80" priority="2">
      <formula>X71="Μέτριο έως Υψηλό"</formula>
    </cfRule>
    <cfRule type="expression" dxfId="79" priority="3">
      <formula>X71="Μέτριο"</formula>
    </cfRule>
    <cfRule type="expression" dxfId="78" priority="4">
      <formula>X71="Χαμηλό έως Μέτριο"</formula>
    </cfRule>
    <cfRule type="expression" dxfId="77" priority="5" stopIfTrue="1">
      <formula>X71="Χαμηλό"</formula>
    </cfRule>
  </conditionalFormatting>
  <conditionalFormatting sqref="X74">
    <cfRule type="expression" dxfId="76" priority="11" stopIfTrue="1">
      <formula>X74="Υψηλό"</formula>
    </cfRule>
    <cfRule type="expression" dxfId="75" priority="12">
      <formula>X74="Μέτριο έως Υψηλό"</formula>
    </cfRule>
    <cfRule type="expression" dxfId="74" priority="13">
      <formula>X74="Μέτριο"</formula>
    </cfRule>
    <cfRule type="expression" dxfId="73" priority="14">
      <formula>X74="Χαμηλό έως Μέτριο"</formula>
    </cfRule>
    <cfRule type="expression" dxfId="72" priority="15" stopIfTrue="1">
      <formula>X74="Χαμηλό"</formula>
    </cfRule>
  </conditionalFormatting>
  <conditionalFormatting sqref="AB68:AI68">
    <cfRule type="colorScale" priority="52">
      <colorScale>
        <cfvo type="min"/>
        <cfvo type="percentile" val="50"/>
        <cfvo type="max"/>
        <color rgb="FFF8696B"/>
        <color rgb="FFFFEB84"/>
        <color rgb="FF63BE7B"/>
      </colorScale>
    </cfRule>
  </conditionalFormatting>
  <hyperlinks>
    <hyperlink ref="B62:AA62" location="ΤΧΟ!A1" display="ΤΧΟ!A1" xr:uid="{AD6241D2-958F-584B-89E7-1D4ABB24B038}"/>
    <hyperlink ref="B63:AA63" location="ΣΡΠ!A1" display="ΣΡΠ!A1" xr:uid="{CF3D4AD2-316A-8E40-8E14-5E97B080D89E}"/>
    <hyperlink ref="B64:AA64" location="ΚΑΕ!A1" display="ΚΑΕ!A1" xr:uid="{EF576FD5-5EAC-6F43-B532-B2CE99D876FF}"/>
    <hyperlink ref="B65:AA65" location="ΕΕΜ!A1" display="ΕΕΜ!A1" xr:uid="{C4278F9E-9C26-DC40-852F-739817EF78FE}"/>
    <hyperlink ref="H15" location="Measure_Template!B10" display="Summary" xr:uid="{2AB6C2A3-73C3-9048-9F11-4103F2002FFD}"/>
    <hyperlink ref="H15:N15" location="ΑΦΔ!B17" display="Οδηγός αναγνώστη" xr:uid="{0E6B4565-E387-D64C-AFB2-2C72BB461FAE}"/>
    <hyperlink ref="O15" location="Measure_Template!B10" display="Summary" xr:uid="{A60E0C8B-9C22-B94F-A945-11A3B45C1996}"/>
    <hyperlink ref="O15:U15" location="ΑΦΔ!B27" display="Συνοπτικά στοιχεία" xr:uid="{340F3AE3-D705-604A-BFF5-341A62BA462B}"/>
    <hyperlink ref="V15:AA15" location="ΑΦΔ!B67" display="Αξιολόγηση μέτρου" xr:uid="{EFCA02D7-86DE-564E-9AF3-1EF5264134A8}"/>
    <hyperlink ref="N1" location="Overview_Measures!A1" display="Go back to Overview" xr:uid="{804A9EF0-4DB0-2548-9FA7-2AEFBF35727E}"/>
    <hyperlink ref="B1" location="Instructions!A1" display="Go back to Instructions" xr:uid="{F9BF30A2-9555-A24C-B9C1-54F4B44DE165}"/>
    <hyperlink ref="H1" location="Measures!A1" display="Go back to Measures List" xr:uid="{92FB189F-EA4B-8748-9C8F-C63FB4EE2A55}"/>
    <hyperlink ref="T1" location="Filter_multiple_criteria!A1" display="Go back to Multiple Criteria Filter" xr:uid="{A4BABC67-8FD5-E545-B6B5-CE0409D40885}"/>
    <hyperlink ref="B1:G1" location="Αρχική_Σελίδα!A1" display="Επιστροφή στην Αρχική σελίδα" xr:uid="{6009A648-7D25-F24F-9A34-2D3F2F594962}"/>
    <hyperlink ref="T1:AA1" location="Φίλτρο_Επιλογής_Μέτρων!A1" display="Μετάβαση στο Φίλτρο Επιλογής Μέτρων" xr:uid="{53B4980A-AE67-4042-B182-6A48774D15AB}"/>
    <hyperlink ref="H1:M1" location="Μέτρα!A1" display="Μετάβαση στα Μέτρα" xr:uid="{5B507AC8-2E46-1843-86DB-D46559BDE193}"/>
    <hyperlink ref="N1:S1" location="Σύνοψη_Μέτρων!A1" display="Μετάβαση στην Σύνοψη Μέτρων" xr:uid="{3AA083C3-1712-8142-9BCE-275FA387E978}"/>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07AC-9CE9-AC4B-B7B0-7C72C2A8FB03}">
  <sheetPr codeName="Sheet28">
    <tabColor rgb="FF7030A0"/>
  </sheetPr>
  <dimension ref="A1:AJ125"/>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5"/>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Σύνοψη_Μέτρων!B69</f>
        <v>Οικολογική οδήγηση</v>
      </c>
      <c r="C4" s="177"/>
      <c r="D4" s="177"/>
      <c r="E4" s="177"/>
      <c r="F4" s="177"/>
      <c r="G4" s="177"/>
      <c r="H4" s="177"/>
      <c r="I4" s="177"/>
      <c r="J4" s="177"/>
      <c r="K4" s="177"/>
      <c r="L4" s="177"/>
      <c r="M4" s="177"/>
      <c r="N4" s="177"/>
      <c r="O4" s="178" t="str">
        <f>Σύνοψη_Μέτρων!K69</f>
        <v>Ρυθμιστικές διατάξεις + Εκπαίδευση &amp; Ευαισθητοποίηση + ΤΠΕ</v>
      </c>
      <c r="P4" s="179"/>
      <c r="Q4" s="179"/>
      <c r="R4" s="179"/>
      <c r="S4" s="179"/>
      <c r="T4" s="179"/>
      <c r="U4" s="179"/>
      <c r="V4" s="179"/>
      <c r="W4" s="179"/>
      <c r="X4" s="179"/>
      <c r="Y4" s="179"/>
      <c r="Z4" s="179"/>
      <c r="AA4" s="180"/>
      <c r="AB4" s="12"/>
      <c r="AC4" s="12"/>
      <c r="AD4" s="12"/>
      <c r="AE4" s="12"/>
      <c r="AF4" s="12"/>
      <c r="AG4" s="12"/>
      <c r="AH4" s="12"/>
      <c r="AI4" s="12"/>
      <c r="AJ4" s="12"/>
    </row>
    <row r="5" spans="1:36" ht="4.34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Σύνοψη_Μέτρων!L69</f>
        <v>Εμπορευματικές μεταφορές</v>
      </c>
      <c r="C7" s="208"/>
      <c r="D7" s="208"/>
      <c r="E7" s="208"/>
      <c r="F7" s="208"/>
      <c r="G7" s="208"/>
      <c r="H7" s="208"/>
      <c r="I7" s="208"/>
      <c r="J7" s="208"/>
      <c r="K7" s="208"/>
      <c r="L7" s="208"/>
      <c r="M7" s="208"/>
      <c r="N7" s="209"/>
      <c r="O7" s="181" t="s">
        <v>714</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Σύνοψη_Μέτρων!P69</f>
        <v xml:space="preserve"> </v>
      </c>
      <c r="C11" s="183"/>
      <c r="D11" s="182" t="str">
        <f>Σύνοψη_Μέτρων!Q69</f>
        <v xml:space="preserve"> </v>
      </c>
      <c r="E11" s="183"/>
      <c r="F11" s="182" t="str">
        <f>Σύνοψη_Μέτρων!R69</f>
        <v xml:space="preserve"> </v>
      </c>
      <c r="G11" s="183"/>
      <c r="H11" s="182" t="str">
        <f>Σύνοψη_Μέτρων!S69</f>
        <v xml:space="preserve"> </v>
      </c>
      <c r="I11" s="183"/>
      <c r="J11" s="182" t="str">
        <f>Σύνοψη_Μέτρων!T69</f>
        <v>Μερική</v>
      </c>
      <c r="K11" s="183"/>
      <c r="L11" s="182" t="str">
        <f>Σύνοψη_Μέτρων!U69</f>
        <v xml:space="preserve"> </v>
      </c>
      <c r="M11" s="183"/>
      <c r="N11" s="182" t="str">
        <f>Σύνοψη_Μέτρων!V69</f>
        <v xml:space="preserve"> </v>
      </c>
      <c r="O11" s="183"/>
      <c r="P11" s="182" t="str">
        <f>Σύνοψη_Μέτρων!W69</f>
        <v>Ισχυρή</v>
      </c>
      <c r="Q11" s="183"/>
      <c r="R11" s="182" t="str">
        <f>Σύνοψη_Μέτρων!X69</f>
        <v xml:space="preserve"> </v>
      </c>
      <c r="S11" s="183"/>
      <c r="T11" s="182" t="str">
        <f>Σύνοψη_Μέτρων!Y69</f>
        <v xml:space="preserve"> </v>
      </c>
      <c r="U11" s="183"/>
      <c r="V11" s="182" t="str">
        <f>Σύνοψη_Μέτρων!Z69</f>
        <v>Ισχυρή</v>
      </c>
      <c r="W11" s="183"/>
      <c r="X11" s="182" t="str">
        <f>Σύνοψη_Μέτρων!AA69</f>
        <v xml:space="preserve"> </v>
      </c>
      <c r="Y11" s="183"/>
      <c r="Z11" s="182" t="str">
        <f>Σύνοψη_Μέτρων!AB69</f>
        <v>Μερική</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61.35" customHeight="1" x14ac:dyDescent="0.35">
      <c r="B20" s="188" t="s">
        <v>166</v>
      </c>
      <c r="C20" s="188"/>
      <c r="D20" s="188"/>
      <c r="E20" s="188"/>
      <c r="F20" s="188"/>
      <c r="G20" s="188"/>
      <c r="H20" s="188" t="s">
        <v>1713</v>
      </c>
      <c r="I20" s="188"/>
      <c r="J20" s="188"/>
      <c r="K20" s="188"/>
      <c r="L20" s="188"/>
      <c r="M20" s="188"/>
      <c r="N20" s="188"/>
      <c r="O20" s="188"/>
      <c r="P20" s="188"/>
      <c r="Q20" s="188"/>
      <c r="R20" s="188"/>
      <c r="S20" s="188"/>
      <c r="T20" s="188"/>
      <c r="U20" s="188"/>
      <c r="V20" s="188"/>
      <c r="W20" s="188"/>
      <c r="X20" s="188"/>
      <c r="Y20" s="188"/>
      <c r="Z20" s="188"/>
      <c r="AA20" s="188"/>
    </row>
    <row r="21" spans="2:27" ht="61.35" customHeight="1" x14ac:dyDescent="0.35">
      <c r="B21" s="188" t="s">
        <v>167</v>
      </c>
      <c r="C21" s="188"/>
      <c r="D21" s="188"/>
      <c r="E21" s="188"/>
      <c r="F21" s="188"/>
      <c r="G21" s="188"/>
      <c r="H21" s="188" t="s">
        <v>1713</v>
      </c>
      <c r="I21" s="188"/>
      <c r="J21" s="188"/>
      <c r="K21" s="188"/>
      <c r="L21" s="188"/>
      <c r="M21" s="188"/>
      <c r="N21" s="188"/>
      <c r="O21" s="188"/>
      <c r="P21" s="188"/>
      <c r="Q21" s="188"/>
      <c r="R21" s="188"/>
      <c r="S21" s="188"/>
      <c r="T21" s="188"/>
      <c r="U21" s="188"/>
      <c r="V21" s="188"/>
      <c r="W21" s="188"/>
      <c r="X21" s="188"/>
      <c r="Y21" s="188"/>
      <c r="Z21" s="188"/>
      <c r="AA21" s="188"/>
    </row>
    <row r="22" spans="2:27" ht="30" customHeight="1" x14ac:dyDescent="0.35">
      <c r="B22" s="188" t="s">
        <v>168</v>
      </c>
      <c r="C22" s="188"/>
      <c r="D22" s="188"/>
      <c r="E22" s="188"/>
      <c r="F22" s="188"/>
      <c r="G22" s="188"/>
      <c r="H22" s="188" t="s">
        <v>1714</v>
      </c>
      <c r="I22" s="188"/>
      <c r="J22" s="188"/>
      <c r="K22" s="188"/>
      <c r="L22" s="188"/>
      <c r="M22" s="188"/>
      <c r="N22" s="188"/>
      <c r="O22" s="188"/>
      <c r="P22" s="188"/>
      <c r="Q22" s="188"/>
      <c r="R22" s="188"/>
      <c r="S22" s="188"/>
      <c r="T22" s="188"/>
      <c r="U22" s="188"/>
      <c r="V22" s="188"/>
      <c r="W22" s="188"/>
      <c r="X22" s="188"/>
      <c r="Y22" s="188"/>
      <c r="Z22" s="188"/>
      <c r="AA22" s="188"/>
    </row>
    <row r="23" spans="2:27" ht="29.1" customHeight="1" x14ac:dyDescent="0.35">
      <c r="B23" s="188" t="s">
        <v>169</v>
      </c>
      <c r="C23" s="188"/>
      <c r="D23" s="188"/>
      <c r="E23" s="188"/>
      <c r="F23" s="188"/>
      <c r="G23" s="188"/>
      <c r="H23" s="188" t="s">
        <v>1714</v>
      </c>
      <c r="I23" s="188"/>
      <c r="J23" s="188"/>
      <c r="K23" s="188"/>
      <c r="L23" s="188"/>
      <c r="M23" s="188"/>
      <c r="N23" s="188"/>
      <c r="O23" s="188"/>
      <c r="P23" s="188"/>
      <c r="Q23" s="188"/>
      <c r="R23" s="188"/>
      <c r="S23" s="188"/>
      <c r="T23" s="188"/>
      <c r="U23" s="188"/>
      <c r="V23" s="188"/>
      <c r="W23" s="188"/>
      <c r="X23" s="188"/>
      <c r="Y23" s="188"/>
      <c r="Z23" s="188"/>
      <c r="AA23" s="188"/>
    </row>
    <row r="24" spans="2:27" ht="60" customHeight="1" x14ac:dyDescent="0.35">
      <c r="B24" s="188" t="s">
        <v>170</v>
      </c>
      <c r="C24" s="188"/>
      <c r="D24" s="188"/>
      <c r="E24" s="188"/>
      <c r="F24" s="188"/>
      <c r="G24" s="188"/>
      <c r="H24" s="188" t="s">
        <v>1713</v>
      </c>
      <c r="I24" s="188"/>
      <c r="J24" s="188"/>
      <c r="K24" s="188"/>
      <c r="L24" s="188"/>
      <c r="M24" s="188"/>
      <c r="N24" s="188"/>
      <c r="O24" s="188"/>
      <c r="P24" s="188"/>
      <c r="Q24" s="188"/>
      <c r="R24" s="188"/>
      <c r="S24" s="188"/>
      <c r="T24" s="188"/>
      <c r="U24" s="188"/>
      <c r="V24" s="188"/>
      <c r="W24" s="188"/>
      <c r="X24" s="188"/>
      <c r="Y24" s="188"/>
      <c r="Z24" s="188"/>
      <c r="AA24" s="188"/>
    </row>
    <row r="25" spans="2:27" ht="48" customHeight="1" x14ac:dyDescent="0.35">
      <c r="B25" s="188" t="s">
        <v>387</v>
      </c>
      <c r="C25" s="188"/>
      <c r="D25" s="188"/>
      <c r="E25" s="188"/>
      <c r="F25" s="188"/>
      <c r="G25" s="188"/>
      <c r="H25" s="188" t="s">
        <v>1715</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60" customHeight="1" x14ac:dyDescent="0.35">
      <c r="B29" s="216" t="s">
        <v>1716</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60" customHeight="1" x14ac:dyDescent="0.35">
      <c r="B30" s="216" t="s">
        <v>1717</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20.100000000000001" customHeight="1" x14ac:dyDescent="0.35">
      <c r="B31" s="216" t="s">
        <v>1718</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32.25" customHeight="1" x14ac:dyDescent="0.35">
      <c r="B32" s="216" t="s">
        <v>1719</v>
      </c>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row>
    <row r="33" spans="2:31" ht="45" customHeight="1" x14ac:dyDescent="0.35">
      <c r="B33" s="216" t="s">
        <v>1720</v>
      </c>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row>
    <row r="34" spans="2:31" ht="20.100000000000001" customHeight="1" thickBot="1" x14ac:dyDescent="0.4">
      <c r="B34" s="216" t="s">
        <v>1721</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row>
    <row r="35" spans="2:31" ht="30" customHeight="1" thickBot="1" x14ac:dyDescent="0.4">
      <c r="B35" s="271" t="s">
        <v>137</v>
      </c>
      <c r="C35" s="271"/>
      <c r="D35" s="260" t="s">
        <v>399</v>
      </c>
      <c r="E35" s="260"/>
      <c r="F35" s="216" t="s">
        <v>1722</v>
      </c>
      <c r="G35" s="216"/>
      <c r="H35" s="216"/>
      <c r="I35" s="216"/>
      <c r="J35" s="216"/>
      <c r="K35" s="216"/>
      <c r="L35" s="216"/>
      <c r="M35" s="216"/>
      <c r="N35" s="216"/>
      <c r="O35" s="216"/>
      <c r="P35" s="216"/>
      <c r="Q35" s="216"/>
      <c r="R35" s="216"/>
      <c r="S35" s="216"/>
      <c r="T35" s="216"/>
      <c r="U35" s="216"/>
      <c r="V35" s="216"/>
      <c r="W35" s="216"/>
      <c r="X35" s="216"/>
      <c r="Y35" s="216"/>
      <c r="Z35" s="216"/>
      <c r="AA35" s="216"/>
    </row>
    <row r="36" spans="2:31" ht="60" customHeight="1" thickBot="1" x14ac:dyDescent="0.4">
      <c r="B36" s="271"/>
      <c r="C36" s="271"/>
      <c r="D36" s="260" t="s">
        <v>396</v>
      </c>
      <c r="E36" s="260"/>
      <c r="F36" s="216" t="s">
        <v>1723</v>
      </c>
      <c r="G36" s="216"/>
      <c r="H36" s="216"/>
      <c r="I36" s="216"/>
      <c r="J36" s="216"/>
      <c r="K36" s="216"/>
      <c r="L36" s="216"/>
      <c r="M36" s="216"/>
      <c r="N36" s="216"/>
      <c r="O36" s="216"/>
      <c r="P36" s="216"/>
      <c r="Q36" s="216"/>
      <c r="R36" s="216"/>
      <c r="S36" s="216"/>
      <c r="T36" s="216"/>
      <c r="U36" s="216"/>
      <c r="V36" s="216"/>
      <c r="W36" s="216"/>
      <c r="X36" s="216"/>
      <c r="Y36" s="216"/>
      <c r="Z36" s="216"/>
      <c r="AA36" s="216"/>
      <c r="AB36" s="28"/>
      <c r="AC36" s="28"/>
      <c r="AD36" s="28"/>
      <c r="AE36" s="28"/>
    </row>
    <row r="37" spans="2:31" ht="45" customHeight="1" thickBot="1" x14ac:dyDescent="0.4">
      <c r="B37" s="272" t="s">
        <v>138</v>
      </c>
      <c r="C37" s="272"/>
      <c r="D37" s="267" t="s">
        <v>394</v>
      </c>
      <c r="E37" s="267"/>
      <c r="F37" s="270" t="s">
        <v>1724</v>
      </c>
      <c r="G37" s="270"/>
      <c r="H37" s="270"/>
      <c r="I37" s="270"/>
      <c r="J37" s="270"/>
      <c r="K37" s="270"/>
      <c r="L37" s="270"/>
      <c r="M37" s="270"/>
      <c r="N37" s="270"/>
      <c r="O37" s="270"/>
      <c r="P37" s="270"/>
      <c r="Q37" s="270"/>
      <c r="R37" s="270"/>
      <c r="S37" s="270"/>
      <c r="T37" s="270"/>
      <c r="U37" s="270"/>
      <c r="V37" s="270"/>
      <c r="W37" s="270"/>
      <c r="X37" s="270"/>
      <c r="Y37" s="270"/>
      <c r="Z37" s="270"/>
      <c r="AA37" s="270"/>
    </row>
    <row r="38" spans="2:31" ht="45" customHeight="1" thickBot="1" x14ac:dyDescent="0.4">
      <c r="B38" s="272"/>
      <c r="C38" s="272"/>
      <c r="D38" s="267" t="s">
        <v>396</v>
      </c>
      <c r="E38" s="267"/>
      <c r="F38" s="216" t="s">
        <v>1725</v>
      </c>
      <c r="G38" s="216"/>
      <c r="H38" s="216"/>
      <c r="I38" s="216"/>
      <c r="J38" s="216"/>
      <c r="K38" s="216"/>
      <c r="L38" s="216"/>
      <c r="M38" s="216"/>
      <c r="N38" s="216"/>
      <c r="O38" s="216"/>
      <c r="P38" s="216"/>
      <c r="Q38" s="216"/>
      <c r="R38" s="216"/>
      <c r="S38" s="216"/>
      <c r="T38" s="216"/>
      <c r="U38" s="216"/>
      <c r="V38" s="216"/>
      <c r="W38" s="216"/>
      <c r="X38" s="216"/>
      <c r="Y38" s="216"/>
      <c r="Z38" s="216"/>
      <c r="AA38" s="216"/>
      <c r="AB38" s="28"/>
      <c r="AC38" s="28"/>
      <c r="AD38" s="28"/>
      <c r="AE38" s="28"/>
    </row>
    <row r="39" spans="2:31" ht="39.950000000000003" customHeight="1" thickBot="1" x14ac:dyDescent="0.4">
      <c r="B39" s="271" t="s">
        <v>1726</v>
      </c>
      <c r="C39" s="271"/>
      <c r="D39" s="260" t="s">
        <v>394</v>
      </c>
      <c r="E39" s="260"/>
      <c r="F39" s="216" t="s">
        <v>1727</v>
      </c>
      <c r="G39" s="216"/>
      <c r="H39" s="216"/>
      <c r="I39" s="216"/>
      <c r="J39" s="216"/>
      <c r="K39" s="216"/>
      <c r="L39" s="216"/>
      <c r="M39" s="216"/>
      <c r="N39" s="216"/>
      <c r="O39" s="216"/>
      <c r="P39" s="216"/>
      <c r="Q39" s="216"/>
      <c r="R39" s="216"/>
      <c r="S39" s="216"/>
      <c r="T39" s="216"/>
      <c r="U39" s="216"/>
      <c r="V39" s="216"/>
      <c r="W39" s="216"/>
      <c r="X39" s="216"/>
      <c r="Y39" s="216"/>
      <c r="Z39" s="216"/>
      <c r="AA39" s="216"/>
    </row>
    <row r="40" spans="2:31" ht="39.950000000000003" customHeight="1" thickBot="1" x14ac:dyDescent="0.4">
      <c r="B40" s="271"/>
      <c r="C40" s="271"/>
      <c r="D40" s="260" t="s">
        <v>396</v>
      </c>
      <c r="E40" s="260"/>
      <c r="F40" s="216" t="s">
        <v>1728</v>
      </c>
      <c r="G40" s="216"/>
      <c r="H40" s="216"/>
      <c r="I40" s="216"/>
      <c r="J40" s="216"/>
      <c r="K40" s="216"/>
      <c r="L40" s="216"/>
      <c r="M40" s="216"/>
      <c r="N40" s="216"/>
      <c r="O40" s="216"/>
      <c r="P40" s="216"/>
      <c r="Q40" s="216"/>
      <c r="R40" s="216"/>
      <c r="S40" s="216"/>
      <c r="T40" s="216"/>
      <c r="U40" s="216"/>
      <c r="V40" s="216"/>
      <c r="W40" s="216"/>
      <c r="X40" s="216"/>
      <c r="Y40" s="216"/>
      <c r="Z40" s="216"/>
      <c r="AA40" s="216"/>
      <c r="AB40" s="28"/>
      <c r="AC40" s="28"/>
      <c r="AD40" s="28"/>
      <c r="AE40" s="28"/>
    </row>
    <row r="41" spans="2:31" ht="30" customHeight="1" thickBot="1" x14ac:dyDescent="0.4">
      <c r="B41" s="272" t="s">
        <v>140</v>
      </c>
      <c r="C41" s="272"/>
      <c r="D41" s="267" t="s">
        <v>399</v>
      </c>
      <c r="E41" s="267"/>
      <c r="F41" s="216" t="s">
        <v>1729</v>
      </c>
      <c r="G41" s="216"/>
      <c r="H41" s="216"/>
      <c r="I41" s="216"/>
      <c r="J41" s="216"/>
      <c r="K41" s="216"/>
      <c r="L41" s="216"/>
      <c r="M41" s="216"/>
      <c r="N41" s="216"/>
      <c r="O41" s="216"/>
      <c r="P41" s="216"/>
      <c r="Q41" s="216"/>
      <c r="R41" s="216"/>
      <c r="S41" s="216"/>
      <c r="T41" s="216"/>
      <c r="U41" s="216"/>
      <c r="V41" s="216"/>
      <c r="W41" s="216"/>
      <c r="X41" s="216"/>
      <c r="Y41" s="216"/>
      <c r="Z41" s="216"/>
      <c r="AA41" s="216"/>
    </row>
    <row r="42" spans="2:31" ht="60" customHeight="1" thickBot="1" x14ac:dyDescent="0.4">
      <c r="B42" s="272"/>
      <c r="C42" s="272"/>
      <c r="D42" s="267" t="s">
        <v>396</v>
      </c>
      <c r="E42" s="267"/>
      <c r="F42" s="216" t="s">
        <v>1730</v>
      </c>
      <c r="G42" s="216"/>
      <c r="H42" s="216"/>
      <c r="I42" s="216"/>
      <c r="J42" s="216"/>
      <c r="K42" s="216"/>
      <c r="L42" s="216"/>
      <c r="M42" s="216"/>
      <c r="N42" s="216"/>
      <c r="O42" s="216"/>
      <c r="P42" s="216"/>
      <c r="Q42" s="216"/>
      <c r="R42" s="216"/>
      <c r="S42" s="216"/>
      <c r="T42" s="216"/>
      <c r="U42" s="216"/>
      <c r="V42" s="216"/>
      <c r="W42" s="216"/>
      <c r="X42" s="216"/>
      <c r="Y42" s="216"/>
      <c r="Z42" s="216"/>
      <c r="AA42" s="216"/>
      <c r="AB42" s="28"/>
      <c r="AC42" s="28"/>
      <c r="AD42" s="28"/>
      <c r="AE42" s="28"/>
    </row>
    <row r="43" spans="2:31" ht="15" customHeight="1" x14ac:dyDescent="0.3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row>
    <row r="44" spans="2:31" ht="25.35" customHeight="1" x14ac:dyDescent="0.35">
      <c r="B44" s="219" t="s">
        <v>406</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row>
    <row r="45" spans="2:31" ht="30" customHeight="1" x14ac:dyDescent="0.35">
      <c r="B45" s="216" t="s">
        <v>1731</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2:31" ht="60" customHeight="1" x14ac:dyDescent="0.35">
      <c r="B46" s="216" t="s">
        <v>1732</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60" customHeight="1" x14ac:dyDescent="0.35">
      <c r="B47" s="216" t="s">
        <v>1733</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31" ht="30" customHeight="1" x14ac:dyDescent="0.35">
      <c r="B48" s="188" t="s">
        <v>411</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row>
    <row r="49" spans="2:27" ht="15" customHeight="1" x14ac:dyDescent="0.3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2:27" ht="25.35" customHeight="1" x14ac:dyDescent="0.35">
      <c r="B50" s="219" t="s">
        <v>412</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30" customHeight="1" x14ac:dyDescent="0.35">
      <c r="B51" s="216" t="s">
        <v>1734</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90" customHeight="1" x14ac:dyDescent="0.35">
      <c r="B52" s="216" t="s">
        <v>1735</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60" customHeight="1" x14ac:dyDescent="0.35">
      <c r="B53" s="216" t="s">
        <v>1736</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120" customHeight="1" x14ac:dyDescent="0.35">
      <c r="B54" s="216" t="s">
        <v>1737</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15" customHeight="1" x14ac:dyDescent="0.3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2:27" ht="25.35" customHeight="1" x14ac:dyDescent="0.35">
      <c r="B56" s="219" t="s">
        <v>420</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row>
    <row r="57" spans="2:27" ht="20.100000000000001" customHeight="1" x14ac:dyDescent="0.35">
      <c r="B57" s="216" t="s">
        <v>1738</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45" customHeight="1" x14ac:dyDescent="0.35">
      <c r="B58" s="216" t="s">
        <v>1739</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45" customHeight="1" x14ac:dyDescent="0.35">
      <c r="B59" s="216" t="s">
        <v>1740</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row>
    <row r="60" spans="2:27" ht="60" customHeight="1" x14ac:dyDescent="0.35">
      <c r="B60" s="216" t="s">
        <v>1741</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row>
    <row r="61" spans="2:27" ht="15" customHeight="1" x14ac:dyDescent="0.3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row>
    <row r="62" spans="2:27" ht="25.35" customHeight="1" x14ac:dyDescent="0.35">
      <c r="B62" s="219" t="s">
        <v>431</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row>
    <row r="63" spans="2:27" ht="20.100000000000001" customHeight="1" x14ac:dyDescent="0.35">
      <c r="B63" s="250" t="str">
        <f>Μέτρα!B58</f>
        <v>Εκπαιδευτικά προγράμματα και εκστρατείες ευαισθητοποίησης</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row>
    <row r="64" spans="2:27" ht="20.100000000000001" customHeight="1" x14ac:dyDescent="0.35">
      <c r="B64" s="250" t="str">
        <f>Μέτρα!B50</f>
        <v>Πράσινες δημόσιες συμβάσεις</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row>
    <row r="65" spans="2:35" ht="15" customHeight="1" thickBot="1" x14ac:dyDescent="0.4">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35" ht="30" customHeight="1" thickBot="1" x14ac:dyDescent="0.4">
      <c r="B66" s="184" t="s">
        <v>381</v>
      </c>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6"/>
    </row>
    <row r="67" spans="2:35" ht="25.35" customHeight="1" x14ac:dyDescent="0.35">
      <c r="B67" s="218" t="s">
        <v>432</v>
      </c>
      <c r="C67" s="218"/>
      <c r="D67" s="218"/>
      <c r="E67" s="218"/>
      <c r="F67" s="218"/>
      <c r="G67" s="218"/>
      <c r="H67" s="218"/>
      <c r="I67" s="218"/>
      <c r="J67" s="218"/>
      <c r="K67" s="218"/>
      <c r="L67" s="218"/>
      <c r="M67" s="218"/>
      <c r="N67" s="218"/>
      <c r="O67" s="218"/>
      <c r="P67" s="218"/>
      <c r="Q67" s="218"/>
      <c r="R67" s="218"/>
      <c r="S67" s="218"/>
      <c r="T67" s="218"/>
      <c r="U67" s="218"/>
      <c r="V67" s="218"/>
      <c r="W67" s="218"/>
      <c r="X67" s="201" t="str">
        <f>Σύνοψη_Μέτρων!M69</f>
        <v>Χαμηλό έως Μέτριο</v>
      </c>
      <c r="Y67" s="201"/>
      <c r="Z67" s="201"/>
      <c r="AA67" s="201"/>
      <c r="AB67" s="21"/>
      <c r="AC67" s="21"/>
      <c r="AD67" s="21"/>
      <c r="AE67" s="21"/>
      <c r="AF67" s="21"/>
      <c r="AG67" s="21"/>
      <c r="AH67" s="21"/>
      <c r="AI67" s="21"/>
    </row>
    <row r="68" spans="2:35" ht="31.5" customHeight="1" x14ac:dyDescent="0.35">
      <c r="B68" s="216" t="s">
        <v>1742</v>
      </c>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row>
    <row r="69" spans="2:35" ht="60" customHeight="1" x14ac:dyDescent="0.35">
      <c r="B69" s="216" t="s">
        <v>1743</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row>
    <row r="70" spans="2:35" ht="30" customHeight="1" thickBot="1" x14ac:dyDescent="0.4">
      <c r="B70" s="279" t="s">
        <v>1744</v>
      </c>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row>
    <row r="71" spans="2:35" ht="15" customHeight="1" thickBot="1" x14ac:dyDescent="0.4">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row>
    <row r="72" spans="2:35" ht="25.35" customHeight="1" x14ac:dyDescent="0.35">
      <c r="B72" s="214" t="s">
        <v>625</v>
      </c>
      <c r="C72" s="214"/>
      <c r="D72" s="214"/>
      <c r="E72" s="214"/>
      <c r="F72" s="214"/>
      <c r="G72" s="214"/>
      <c r="H72" s="214"/>
      <c r="I72" s="214"/>
      <c r="J72" s="214"/>
      <c r="K72" s="214"/>
      <c r="L72" s="214"/>
      <c r="M72" s="214"/>
      <c r="N72" s="214"/>
      <c r="O72" s="214"/>
      <c r="P72" s="214"/>
      <c r="Q72" s="214"/>
      <c r="R72" s="214"/>
      <c r="S72" s="214"/>
      <c r="T72" s="214"/>
      <c r="U72" s="214"/>
      <c r="V72" s="214"/>
      <c r="W72" s="214"/>
      <c r="X72" s="201" t="str">
        <f>Σύνοψη_Μέτρων!N69</f>
        <v>Χαμηλό έως Μέτριο</v>
      </c>
      <c r="Y72" s="201"/>
      <c r="Z72" s="201"/>
      <c r="AA72" s="201"/>
    </row>
    <row r="73" spans="2:35" ht="60" customHeight="1" x14ac:dyDescent="0.35">
      <c r="B73" s="270" t="s">
        <v>1745</v>
      </c>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row>
    <row r="74" spans="2:35" ht="15" customHeight="1" thickBot="1" x14ac:dyDescent="0.4">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row>
    <row r="75" spans="2:35" ht="25.35" customHeight="1" x14ac:dyDescent="0.35">
      <c r="B75" s="214" t="s">
        <v>438</v>
      </c>
      <c r="C75" s="214"/>
      <c r="D75" s="214"/>
      <c r="E75" s="214"/>
      <c r="F75" s="214"/>
      <c r="G75" s="214"/>
      <c r="H75" s="214"/>
      <c r="I75" s="214"/>
      <c r="J75" s="214"/>
      <c r="K75" s="214"/>
      <c r="L75" s="214"/>
      <c r="M75" s="214"/>
      <c r="N75" s="214"/>
      <c r="O75" s="214"/>
      <c r="P75" s="214"/>
      <c r="Q75" s="214"/>
      <c r="R75" s="214"/>
      <c r="S75" s="214"/>
      <c r="T75" s="214"/>
      <c r="U75" s="214"/>
      <c r="V75" s="214"/>
      <c r="W75" s="214"/>
      <c r="X75" s="201" t="str">
        <f>Σύνοψη_Μέτρων!O69</f>
        <v>Μέτριο έως Υψηλό</v>
      </c>
      <c r="Y75" s="201"/>
      <c r="Z75" s="201"/>
      <c r="AA75" s="201"/>
    </row>
    <row r="76" spans="2:35" ht="75" customHeight="1" x14ac:dyDescent="0.35">
      <c r="B76" s="216" t="s">
        <v>1746</v>
      </c>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row>
    <row r="77" spans="2:35" ht="45" customHeight="1" x14ac:dyDescent="0.35">
      <c r="B77" s="216" t="s">
        <v>1747</v>
      </c>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row>
    <row r="78" spans="2:35" ht="15" customHeight="1" x14ac:dyDescent="0.3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row>
    <row r="79" spans="2:35" ht="30" customHeight="1" x14ac:dyDescent="0.35">
      <c r="B79" s="221" t="s">
        <v>441</v>
      </c>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row>
    <row r="80" spans="2:35" ht="30" customHeight="1" x14ac:dyDescent="0.35">
      <c r="B80" s="216" t="s">
        <v>1748</v>
      </c>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row>
    <row r="81" spans="2:27" ht="20.100000000000001" customHeight="1" x14ac:dyDescent="0.35">
      <c r="B81" s="216" t="s">
        <v>1749</v>
      </c>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row>
    <row r="82" spans="2:27" ht="20.100000000000001" customHeight="1" x14ac:dyDescent="0.35">
      <c r="B82" s="216" t="s">
        <v>1750</v>
      </c>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row>
    <row r="83" spans="2:27" ht="30" customHeight="1" x14ac:dyDescent="0.35">
      <c r="B83" s="216" t="s">
        <v>1751</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row>
    <row r="84" spans="2:27" ht="20.100000000000001" customHeight="1" x14ac:dyDescent="0.35">
      <c r="B84" s="216" t="s">
        <v>1752</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row>
    <row r="85" spans="2:27" ht="20.100000000000001" customHeight="1" x14ac:dyDescent="0.35">
      <c r="B85" s="216" t="s">
        <v>1753</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row>
    <row r="86" spans="2:27" ht="20.100000000000001" customHeight="1" x14ac:dyDescent="0.35">
      <c r="B86" s="216" t="s">
        <v>1754</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row>
    <row r="87" spans="2:27" ht="30" customHeight="1" x14ac:dyDescent="0.35">
      <c r="B87" s="216" t="s">
        <v>1755</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row>
    <row r="88" spans="2:27" ht="20.100000000000001" customHeight="1" x14ac:dyDescent="0.35">
      <c r="B88" s="216" t="s">
        <v>1756</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row>
    <row r="89" spans="2:27" ht="30" customHeight="1" x14ac:dyDescent="0.35">
      <c r="B89" s="216" t="s">
        <v>1757</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row>
    <row r="90" spans="2:27" ht="15" customHeight="1" x14ac:dyDescent="0.35">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2:27" ht="15" customHeight="1" x14ac:dyDescent="0.35">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2:27" ht="15" customHeight="1" x14ac:dyDescent="0.35">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2:27" ht="15" customHeight="1" x14ac:dyDescent="0.35">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2:27" ht="15" customHeight="1" x14ac:dyDescent="0.35">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2:27" x14ac:dyDescent="0.35">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2:27" x14ac:dyDescent="0.35">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2:27" x14ac:dyDescent="0.35">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2:27" x14ac:dyDescent="0.35">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2:27" x14ac:dyDescent="0.35">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2:27" x14ac:dyDescent="0.3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2:27" x14ac:dyDescent="0.3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sheetData>
  <sheetProtection algorithmName="SHA-512" hashValue="X6G2PHRDN8tuqVVNW4yJNKfaNxCOFK4Mr50xbws+h1Nz8z0uZgS9fMqweCxDE87LhzqryVZ1+kz5kOCLFJJRYg==" saltValue="MuTqum+KDhWCrwKUXBABJQ==" spinCount="100000" sheet="1" objects="1" scenarios="1"/>
  <dataConsolidate/>
  <mergeCells count="135">
    <mergeCell ref="D13:G13"/>
    <mergeCell ref="J13:M13"/>
    <mergeCell ref="N13:O13"/>
    <mergeCell ref="P13:S13"/>
    <mergeCell ref="B4:N4"/>
    <mergeCell ref="O4:AA4"/>
    <mergeCell ref="B6:N6"/>
    <mergeCell ref="O6:AA6"/>
    <mergeCell ref="B7:N7"/>
    <mergeCell ref="O7:AA7"/>
    <mergeCell ref="B1:G1"/>
    <mergeCell ref="H1:M1"/>
    <mergeCell ref="N1:S1"/>
    <mergeCell ref="T1:AA1"/>
    <mergeCell ref="B3:N3"/>
    <mergeCell ref="O3:AA3"/>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24:G24"/>
    <mergeCell ref="H24:AA24"/>
    <mergeCell ref="B25:G25"/>
    <mergeCell ref="H25:AA25"/>
    <mergeCell ref="B27:AA27"/>
    <mergeCell ref="B28:AA28"/>
    <mergeCell ref="B21:G21"/>
    <mergeCell ref="H21:AA21"/>
    <mergeCell ref="B22:G22"/>
    <mergeCell ref="H22:AA22"/>
    <mergeCell ref="B23:G23"/>
    <mergeCell ref="H23:AA23"/>
    <mergeCell ref="B72:W72"/>
    <mergeCell ref="X72:AA72"/>
    <mergeCell ref="B75:W75"/>
    <mergeCell ref="X75:AA75"/>
    <mergeCell ref="B73:AA73"/>
    <mergeCell ref="B44:AA44"/>
    <mergeCell ref="B50:AA50"/>
    <mergeCell ref="B56:AA56"/>
    <mergeCell ref="B62:AA62"/>
    <mergeCell ref="B63:AA63"/>
    <mergeCell ref="B52:AA52"/>
    <mergeCell ref="B53:AA53"/>
    <mergeCell ref="B54:AA54"/>
    <mergeCell ref="B57:AA57"/>
    <mergeCell ref="B68:AA68"/>
    <mergeCell ref="B69:AA69"/>
    <mergeCell ref="B70:AA70"/>
    <mergeCell ref="B67:W67"/>
    <mergeCell ref="X67:AA67"/>
    <mergeCell ref="B64:AA64"/>
    <mergeCell ref="B48:AA48"/>
    <mergeCell ref="B29:AA29"/>
    <mergeCell ref="B30:AA30"/>
    <mergeCell ref="B31:AA31"/>
    <mergeCell ref="B32:AA32"/>
    <mergeCell ref="B33:AA33"/>
    <mergeCell ref="B34:AA34"/>
    <mergeCell ref="B66:AA66"/>
    <mergeCell ref="B58:AA58"/>
    <mergeCell ref="B59:AA59"/>
    <mergeCell ref="B60:AA60"/>
    <mergeCell ref="B45:AA45"/>
    <mergeCell ref="B46:AA46"/>
    <mergeCell ref="B47:AA47"/>
    <mergeCell ref="B51:AA51"/>
    <mergeCell ref="B35:C36"/>
    <mergeCell ref="D35:E35"/>
    <mergeCell ref="D36:E36"/>
    <mergeCell ref="B37:C38"/>
    <mergeCell ref="D37:E37"/>
    <mergeCell ref="D38:E38"/>
    <mergeCell ref="F35:AA35"/>
    <mergeCell ref="F37:AA37"/>
    <mergeCell ref="F39:AA39"/>
    <mergeCell ref="F41:AA41"/>
    <mergeCell ref="B84:AA84"/>
    <mergeCell ref="B85:AA85"/>
    <mergeCell ref="B86:AA86"/>
    <mergeCell ref="B87:AA87"/>
    <mergeCell ref="B88:AA88"/>
    <mergeCell ref="B89:AA89"/>
    <mergeCell ref="B76:AA76"/>
    <mergeCell ref="B77:AA77"/>
    <mergeCell ref="B80:AA80"/>
    <mergeCell ref="B81:AA81"/>
    <mergeCell ref="B82:AA82"/>
    <mergeCell ref="B83:AA83"/>
    <mergeCell ref="B79:AA79"/>
    <mergeCell ref="B39:C40"/>
    <mergeCell ref="D39:E39"/>
    <mergeCell ref="D40:E40"/>
    <mergeCell ref="B41:C42"/>
    <mergeCell ref="D41:E41"/>
    <mergeCell ref="D42:E42"/>
    <mergeCell ref="F36:AA36"/>
    <mergeCell ref="F38:AA38"/>
    <mergeCell ref="F40:AA40"/>
    <mergeCell ref="F42:AA42"/>
  </mergeCells>
  <conditionalFormatting sqref="B10:AA11">
    <cfRule type="expression" dxfId="71" priority="16" stopIfTrue="1">
      <formula>B$11=" "</formula>
    </cfRule>
    <cfRule type="expression" dxfId="70" priority="17">
      <formula>B$11="Partial"</formula>
    </cfRule>
    <cfRule type="expression" dxfId="69" priority="18">
      <formula>B$11="Strong"</formula>
    </cfRule>
  </conditionalFormatting>
  <conditionalFormatting sqref="X67">
    <cfRule type="expression" dxfId="68" priority="11" stopIfTrue="1">
      <formula>X67="Υψηλό"</formula>
    </cfRule>
    <cfRule type="expression" dxfId="67" priority="12">
      <formula>X67="Μέτριο έως Υψηλό"</formula>
    </cfRule>
    <cfRule type="expression" dxfId="66" priority="13">
      <formula>X67="Μέτριο"</formula>
    </cfRule>
    <cfRule type="expression" dxfId="65" priority="14">
      <formula>X67="Χαμηλό έως Μέτριο"</formula>
    </cfRule>
    <cfRule type="expression" dxfId="64" priority="15" stopIfTrue="1">
      <formula>X67="Χαμηλό"</formula>
    </cfRule>
  </conditionalFormatting>
  <conditionalFormatting sqref="X72">
    <cfRule type="expression" dxfId="63" priority="6" stopIfTrue="1">
      <formula>X72="Υψηλό"</formula>
    </cfRule>
    <cfRule type="expression" dxfId="62" priority="7">
      <formula>X72="Μέτριο έως Υψηλό"</formula>
    </cfRule>
    <cfRule type="expression" dxfId="61" priority="8">
      <formula>X72="Μέτριο"</formula>
    </cfRule>
    <cfRule type="expression" dxfId="60" priority="9">
      <formula>X72="Χαμηλό έως Μέτριο"</formula>
    </cfRule>
    <cfRule type="expression" dxfId="59" priority="10" stopIfTrue="1">
      <formula>X72="Χαμηλό"</formula>
    </cfRule>
  </conditionalFormatting>
  <conditionalFormatting sqref="X75">
    <cfRule type="expression" dxfId="58" priority="1" stopIfTrue="1">
      <formula>X75="Υψηλό"</formula>
    </cfRule>
    <cfRule type="expression" dxfId="57" priority="2">
      <formula>X75="Μέτριο έως Υψηλό"</formula>
    </cfRule>
    <cfRule type="expression" dxfId="56" priority="3">
      <formula>X75="Μέτριο"</formula>
    </cfRule>
    <cfRule type="expression" dxfId="55" priority="4">
      <formula>X75="Χαμηλό έως Μέτριο"</formula>
    </cfRule>
    <cfRule type="expression" dxfId="54" priority="5" stopIfTrue="1">
      <formula>X75="Χαμηλό"</formula>
    </cfRule>
  </conditionalFormatting>
  <conditionalFormatting sqref="AB67:AI67">
    <cfRule type="colorScale" priority="37">
      <colorScale>
        <cfvo type="min"/>
        <cfvo type="percentile" val="50"/>
        <cfvo type="max"/>
        <color rgb="FFF8696B"/>
        <color rgb="FFFFEB84"/>
        <color rgb="FF63BE7B"/>
      </colorScale>
    </cfRule>
  </conditionalFormatting>
  <hyperlinks>
    <hyperlink ref="B80" r:id="rId1" display="https://cdn2.hubspot.net/hubfs/3789513/Eco-driving technology for logistics transport fleet to reduce fuel consumption and emissions.pdf" xr:uid="{2DD9E42A-0F95-5946-A020-17661D6E65FF}"/>
    <hyperlink ref="B81" r:id="rId2" display="https://doi.org/10.1016/j.sbspro.2012.09.740" xr:uid="{4FE41333-5F31-7342-A30A-A98B3A628F25}"/>
    <hyperlink ref="B83" r:id="rId3" display="https://changing-transport.org/wp-content/uploads/2020_The_Costs_and_Financing_Options_of_Ecodriving_Training_Programmes_for_Truck_Drivers-.pdf" xr:uid="{1B8F04BA-12B1-EE4A-B26B-463029D43B51}"/>
    <hyperlink ref="B84" r:id="rId4" display="https://entreprendre.service-public.fr/vosdroits/F22570" xr:uid="{E983A5A4-459D-6648-AAE6-8F75F73E947D}"/>
    <hyperlink ref="B87" r:id="rId5" display="https://erticonetwork.com/wp-content/uploads/2015/09/ITS4rCO2-Report-Final-2015-09-10-submitted.pdf" xr:uid="{B534219C-4DFB-9041-8E72-1530A21206B9}"/>
    <hyperlink ref="B88" r:id="rId6" display="https://ecotrackfleetmanagement.com/the-real-cost-of-vehicle-tracking-for-fleets/" xr:uid="{C42173C0-CD3E-E64C-A332-98D5B973C3F3}"/>
    <hyperlink ref="B89" r:id="rId7" display="https://theicct.org/wp-content/uploads/2021/06/eco-driving-latam-EN-apr2021-01.pdf" xr:uid="{6A7C0CB9-54CA-2D42-8209-D9D09D8E426B}"/>
    <hyperlink ref="B63:AA63" location="ΕΠΕ!A1" display="ΕΠΕ!A1" xr:uid="{28280D06-2760-A440-956E-6649DEAC972B}"/>
    <hyperlink ref="B64:AA64" location="ΠΔΣ!A1" display="ΠΔΣ!A1" xr:uid="{CDBD8139-A9F1-094B-AEB9-109C2A18D4ED}"/>
    <hyperlink ref="H15" location="Measure_Template!B10" display="Summary" xr:uid="{19FD4728-6235-2745-9330-4E3C58A1B897}"/>
    <hyperlink ref="H15:N15" location="ΟΚΟ!B17" display="Οδηγός αναγνώστη" xr:uid="{B812EC08-5C87-894C-8898-70741448907B}"/>
    <hyperlink ref="O15" location="Measure_Template!B10" display="Summary" xr:uid="{C2610FAE-4CF3-0046-92A6-B7014D3755B3}"/>
    <hyperlink ref="O15:U15" location="ΟΚΟ!B27" display="Συνοπτικά στοιχεία" xr:uid="{5E40C88C-3736-7845-8893-CCFF8D54CF16}"/>
    <hyperlink ref="V15:AA15" location="ΟΚΟ!B66" display="Αξιολόγηση μέτρου" xr:uid="{FB6DC10F-E0D9-8E40-A38F-731B5435C5F9}"/>
    <hyperlink ref="N1" location="Overview_Measures!A1" display="Go back to Overview" xr:uid="{8D0F73F1-920F-F440-B42D-0C809422684E}"/>
    <hyperlink ref="B1" location="Instructions!A1" display="Go back to Instructions" xr:uid="{95F987E6-7B8C-E14A-A267-B1547C334702}"/>
    <hyperlink ref="H1" location="Measures!A1" display="Go back to Measures List" xr:uid="{884E3871-827D-B642-88FB-BD997D619C88}"/>
    <hyperlink ref="T1" location="Filter_multiple_criteria!A1" display="Go back to Multiple Criteria Filter" xr:uid="{489A14A5-687D-0A40-8413-59ACA0603747}"/>
    <hyperlink ref="B1:G1" location="Αρχική_Σελίδα!A1" display="Επιστροφή στην Αρχική σελίδα" xr:uid="{585C66F7-B6AA-F64A-8B3C-AB32B87497C5}"/>
    <hyperlink ref="T1:AA1" location="Φίλτρο_Επιλογής_Μέτρων!A1" display="Μετάβαση στο Φίλτρο Επιλογής Μέτρων" xr:uid="{BD53775D-1336-6244-9DFD-08436E75782D}"/>
    <hyperlink ref="H1:M1" location="Μέτρα!A1" display="Μετάβαση στα Μέτρα" xr:uid="{1CF07E5E-C46B-494D-A2CA-AE4655AF033E}"/>
    <hyperlink ref="N1:S1" location="Σύνοψη_Μέτρων!A1" display="Μετάβαση στην Σύνοψη Μέτρων" xr:uid="{08ABA537-DCD4-1B49-8DB8-29C3AB996BD3}"/>
  </hyperlinks>
  <pageMargins left="0.7" right="0.7" top="0.75" bottom="0.75" header="0.3" footer="0.3"/>
  <pageSetup orientation="portrait" r:id="rId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CC55-6DA5-FE46-9282-C642C9A28278}">
  <sheetPr codeName="Sheet29">
    <tabColor rgb="FF7030A0"/>
  </sheetPr>
  <dimension ref="A1:AJ128"/>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Σύνοψη_Μέτρων!B73</f>
        <v>Διαχείριση χώρου παρά το κράσπεδο για τις αστικές εμπορευματικές μεταφορές</v>
      </c>
      <c r="C4" s="177"/>
      <c r="D4" s="177"/>
      <c r="E4" s="177"/>
      <c r="F4" s="177"/>
      <c r="G4" s="177"/>
      <c r="H4" s="177"/>
      <c r="I4" s="177"/>
      <c r="J4" s="177"/>
      <c r="K4" s="177"/>
      <c r="L4" s="177"/>
      <c r="M4" s="177"/>
      <c r="N4" s="177"/>
      <c r="O4" s="178" t="str">
        <f>Σύνοψη_Μέτρων!K73</f>
        <v>Ρυθμιστικές διατάξεις + Υποδομές + ΤΠΕ</v>
      </c>
      <c r="P4" s="179"/>
      <c r="Q4" s="179"/>
      <c r="R4" s="179"/>
      <c r="S4" s="179"/>
      <c r="T4" s="179"/>
      <c r="U4" s="179"/>
      <c r="V4" s="179"/>
      <c r="W4" s="179"/>
      <c r="X4" s="179"/>
      <c r="Y4" s="179"/>
      <c r="Z4" s="179"/>
      <c r="AA4" s="180"/>
      <c r="AB4" s="12"/>
      <c r="AC4" s="12"/>
      <c r="AD4" s="12"/>
      <c r="AE4" s="12"/>
      <c r="AF4" s="12"/>
      <c r="AG4" s="12"/>
      <c r="AH4" s="12"/>
      <c r="AI4" s="12"/>
      <c r="AJ4" s="12"/>
    </row>
    <row r="5" spans="1:36" ht="4.34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Σύνοψη_Μέτρων!L73</f>
        <v>Εμπορευματικές μεταφορές</v>
      </c>
      <c r="C7" s="208"/>
      <c r="D7" s="208"/>
      <c r="E7" s="208"/>
      <c r="F7" s="208"/>
      <c r="G7" s="208"/>
      <c r="H7" s="208"/>
      <c r="I7" s="208"/>
      <c r="J7" s="208"/>
      <c r="K7" s="208"/>
      <c r="L7" s="208"/>
      <c r="M7" s="208"/>
      <c r="N7" s="209"/>
      <c r="O7" s="181" t="s">
        <v>1085</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Σύνοψη_Μέτρων!P73</f>
        <v xml:space="preserve"> </v>
      </c>
      <c r="C11" s="183"/>
      <c r="D11" s="182" t="str">
        <f>Σύνοψη_Μέτρων!Q73</f>
        <v xml:space="preserve"> </v>
      </c>
      <c r="E11" s="183"/>
      <c r="F11" s="182" t="str">
        <f>Σύνοψη_Μέτρων!R73</f>
        <v xml:space="preserve"> </v>
      </c>
      <c r="G11" s="183"/>
      <c r="H11" s="182" t="str">
        <f>Σύνοψη_Μέτρων!S73</f>
        <v>Ισχυρή</v>
      </c>
      <c r="I11" s="183"/>
      <c r="J11" s="182" t="str">
        <f>Σύνοψη_Μέτρων!T73</f>
        <v xml:space="preserve"> </v>
      </c>
      <c r="K11" s="183"/>
      <c r="L11" s="182" t="str">
        <f>Σύνοψη_Μέτρων!U73</f>
        <v>Ισχυρή</v>
      </c>
      <c r="M11" s="183"/>
      <c r="N11" s="182" t="str">
        <f>Σύνοψη_Μέτρων!V73</f>
        <v xml:space="preserve"> </v>
      </c>
      <c r="O11" s="183"/>
      <c r="P11" s="182" t="str">
        <f>Σύνοψη_Μέτρων!W73</f>
        <v>Ισχυρή</v>
      </c>
      <c r="Q11" s="183"/>
      <c r="R11" s="182" t="str">
        <f>Σύνοψη_Μέτρων!X73</f>
        <v>Μερική</v>
      </c>
      <c r="S11" s="183"/>
      <c r="T11" s="182" t="str">
        <f>Σύνοψη_Μέτρων!Y73</f>
        <v xml:space="preserve"> </v>
      </c>
      <c r="U11" s="183"/>
      <c r="V11" s="182" t="str">
        <f>Σύνοψη_Μέτρων!Z73</f>
        <v>Ισχυρή</v>
      </c>
      <c r="W11" s="183"/>
      <c r="X11" s="182" t="str">
        <f>Σύνοψη_Μέτρων!AA73</f>
        <v xml:space="preserve"> </v>
      </c>
      <c r="Y11" s="183"/>
      <c r="Z11" s="182" t="str">
        <f>Σύνοψη_Μέτρων!AB73</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31"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31"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31"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31" ht="44.1" customHeight="1" x14ac:dyDescent="0.35">
      <c r="B20" s="188" t="s">
        <v>166</v>
      </c>
      <c r="C20" s="188"/>
      <c r="D20" s="188"/>
      <c r="E20" s="188"/>
      <c r="F20" s="188"/>
      <c r="G20" s="188"/>
      <c r="H20" s="188" t="s">
        <v>1758</v>
      </c>
      <c r="I20" s="188"/>
      <c r="J20" s="188"/>
      <c r="K20" s="188"/>
      <c r="L20" s="188"/>
      <c r="M20" s="188"/>
      <c r="N20" s="188"/>
      <c r="O20" s="188"/>
      <c r="P20" s="188"/>
      <c r="Q20" s="188"/>
      <c r="R20" s="188"/>
      <c r="S20" s="188"/>
      <c r="T20" s="188"/>
      <c r="U20" s="188"/>
      <c r="V20" s="188"/>
      <c r="W20" s="188"/>
      <c r="X20" s="188"/>
      <c r="Y20" s="188"/>
      <c r="Z20" s="188"/>
      <c r="AA20" s="188"/>
    </row>
    <row r="21" spans="2:31" ht="44.1" customHeight="1" x14ac:dyDescent="0.35">
      <c r="B21" s="188" t="s">
        <v>167</v>
      </c>
      <c r="C21" s="188"/>
      <c r="D21" s="188"/>
      <c r="E21" s="188"/>
      <c r="F21" s="188"/>
      <c r="G21" s="188"/>
      <c r="H21" s="188" t="s">
        <v>1758</v>
      </c>
      <c r="I21" s="188"/>
      <c r="J21" s="188"/>
      <c r="K21" s="188"/>
      <c r="L21" s="188"/>
      <c r="M21" s="188"/>
      <c r="N21" s="188"/>
      <c r="O21" s="188"/>
      <c r="P21" s="188"/>
      <c r="Q21" s="188"/>
      <c r="R21" s="188"/>
      <c r="S21" s="188"/>
      <c r="T21" s="188"/>
      <c r="U21" s="188"/>
      <c r="V21" s="188"/>
      <c r="W21" s="188"/>
      <c r="X21" s="188"/>
      <c r="Y21" s="188"/>
      <c r="Z21" s="188"/>
      <c r="AA21" s="188"/>
    </row>
    <row r="22" spans="2:31" ht="20.100000000000001" customHeight="1" x14ac:dyDescent="0.35">
      <c r="B22" s="188" t="s">
        <v>168</v>
      </c>
      <c r="C22" s="188"/>
      <c r="D22" s="188"/>
      <c r="E22" s="188"/>
      <c r="F22" s="188"/>
      <c r="G22" s="188"/>
      <c r="H22" s="188" t="s">
        <v>364</v>
      </c>
      <c r="I22" s="188"/>
      <c r="J22" s="188"/>
      <c r="K22" s="188"/>
      <c r="L22" s="188"/>
      <c r="M22" s="188"/>
      <c r="N22" s="188"/>
      <c r="O22" s="188"/>
      <c r="P22" s="188"/>
      <c r="Q22" s="188"/>
      <c r="R22" s="188"/>
      <c r="S22" s="188"/>
      <c r="T22" s="188"/>
      <c r="U22" s="188"/>
      <c r="V22" s="188"/>
      <c r="W22" s="188"/>
      <c r="X22" s="188"/>
      <c r="Y22" s="188"/>
      <c r="Z22" s="188"/>
      <c r="AA22" s="188"/>
    </row>
    <row r="23" spans="2:31" ht="20.100000000000001" customHeight="1" x14ac:dyDescent="0.35">
      <c r="B23" s="188" t="s">
        <v>169</v>
      </c>
      <c r="C23" s="188"/>
      <c r="D23" s="188"/>
      <c r="E23" s="188"/>
      <c r="F23" s="188"/>
      <c r="G23" s="188"/>
      <c r="H23" s="188" t="s">
        <v>364</v>
      </c>
      <c r="I23" s="188"/>
      <c r="J23" s="188"/>
      <c r="K23" s="188"/>
      <c r="L23" s="188"/>
      <c r="M23" s="188"/>
      <c r="N23" s="188"/>
      <c r="O23" s="188"/>
      <c r="P23" s="188"/>
      <c r="Q23" s="188"/>
      <c r="R23" s="188"/>
      <c r="S23" s="188"/>
      <c r="T23" s="188"/>
      <c r="U23" s="188"/>
      <c r="V23" s="188"/>
      <c r="W23" s="188"/>
      <c r="X23" s="188"/>
      <c r="Y23" s="188"/>
      <c r="Z23" s="188"/>
      <c r="AA23" s="188"/>
    </row>
    <row r="24" spans="2:31" ht="20.100000000000001" customHeight="1" x14ac:dyDescent="0.35">
      <c r="B24" s="188" t="s">
        <v>170</v>
      </c>
      <c r="C24" s="188"/>
      <c r="D24" s="188"/>
      <c r="E24" s="188"/>
      <c r="F24" s="188"/>
      <c r="G24" s="188"/>
      <c r="H24" s="188" t="s">
        <v>364</v>
      </c>
      <c r="I24" s="188"/>
      <c r="J24" s="188"/>
      <c r="K24" s="188"/>
      <c r="L24" s="188"/>
      <c r="M24" s="188"/>
      <c r="N24" s="188"/>
      <c r="O24" s="188"/>
      <c r="P24" s="188"/>
      <c r="Q24" s="188"/>
      <c r="R24" s="188"/>
      <c r="S24" s="188"/>
      <c r="T24" s="188"/>
      <c r="U24" s="188"/>
      <c r="V24" s="188"/>
      <c r="W24" s="188"/>
      <c r="X24" s="188"/>
      <c r="Y24" s="188"/>
      <c r="Z24" s="188"/>
      <c r="AA24" s="188"/>
    </row>
    <row r="25" spans="2:31" ht="30" customHeight="1" x14ac:dyDescent="0.35">
      <c r="B25" s="188" t="s">
        <v>387</v>
      </c>
      <c r="C25" s="188"/>
      <c r="D25" s="188"/>
      <c r="E25" s="188"/>
      <c r="F25" s="188"/>
      <c r="G25" s="188"/>
      <c r="H25" s="188" t="s">
        <v>1759</v>
      </c>
      <c r="I25" s="188"/>
      <c r="J25" s="188"/>
      <c r="K25" s="188"/>
      <c r="L25" s="188"/>
      <c r="M25" s="188"/>
      <c r="N25" s="188"/>
      <c r="O25" s="188"/>
      <c r="P25" s="188"/>
      <c r="Q25" s="188"/>
      <c r="R25" s="188"/>
      <c r="S25" s="188"/>
      <c r="T25" s="188"/>
      <c r="U25" s="188"/>
      <c r="V25" s="188"/>
      <c r="W25" s="188"/>
      <c r="X25" s="188"/>
      <c r="Y25" s="188"/>
      <c r="Z25" s="188"/>
      <c r="AA25" s="188"/>
    </row>
    <row r="26" spans="2:31"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31"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31"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31" ht="90" customHeight="1" thickBot="1" x14ac:dyDescent="0.4">
      <c r="B29" s="216" t="s">
        <v>1760</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31" ht="60" customHeight="1" x14ac:dyDescent="0.35">
      <c r="B30" s="271" t="s">
        <v>143</v>
      </c>
      <c r="C30" s="271"/>
      <c r="D30" s="260" t="s">
        <v>399</v>
      </c>
      <c r="E30" s="260"/>
      <c r="F30" s="216" t="s">
        <v>1761</v>
      </c>
      <c r="G30" s="216"/>
      <c r="H30" s="216"/>
      <c r="I30" s="216"/>
      <c r="J30" s="216"/>
      <c r="K30" s="216"/>
      <c r="L30" s="216"/>
      <c r="M30" s="216"/>
      <c r="N30" s="216"/>
      <c r="O30" s="216"/>
      <c r="P30" s="216"/>
      <c r="Q30" s="216"/>
      <c r="R30" s="216"/>
      <c r="S30" s="216"/>
      <c r="T30" s="216"/>
      <c r="U30" s="216"/>
      <c r="V30" s="216"/>
      <c r="W30" s="216"/>
      <c r="X30" s="216"/>
      <c r="Y30" s="216"/>
      <c r="Z30" s="216"/>
      <c r="AA30" s="216"/>
    </row>
    <row r="31" spans="2:31" ht="75" customHeight="1" x14ac:dyDescent="0.35">
      <c r="B31" s="271"/>
      <c r="C31" s="271"/>
      <c r="D31" s="260" t="s">
        <v>396</v>
      </c>
      <c r="E31" s="260"/>
      <c r="F31" s="216" t="s">
        <v>1762</v>
      </c>
      <c r="G31" s="216"/>
      <c r="H31" s="216"/>
      <c r="I31" s="216"/>
      <c r="J31" s="216"/>
      <c r="K31" s="216"/>
      <c r="L31" s="216"/>
      <c r="M31" s="216"/>
      <c r="N31" s="216"/>
      <c r="O31" s="216"/>
      <c r="P31" s="216"/>
      <c r="Q31" s="216"/>
      <c r="R31" s="216"/>
      <c r="S31" s="216"/>
      <c r="T31" s="216"/>
      <c r="U31" s="216"/>
      <c r="V31" s="216"/>
      <c r="W31" s="216"/>
      <c r="X31" s="216"/>
      <c r="Y31" s="216"/>
      <c r="Z31" s="216"/>
      <c r="AA31" s="216"/>
      <c r="AB31" s="86"/>
      <c r="AC31" s="86"/>
      <c r="AD31" s="86"/>
      <c r="AE31" s="86"/>
    </row>
    <row r="32" spans="2:31" ht="20.100000000000001" customHeight="1" thickBot="1" x14ac:dyDescent="0.4">
      <c r="B32" s="271"/>
      <c r="C32" s="271"/>
      <c r="D32" s="260"/>
      <c r="E32" s="260"/>
      <c r="F32" s="216" t="s">
        <v>1763</v>
      </c>
      <c r="G32" s="216"/>
      <c r="H32" s="216"/>
      <c r="I32" s="216"/>
      <c r="J32" s="216"/>
      <c r="K32" s="216"/>
      <c r="L32" s="216"/>
      <c r="M32" s="216"/>
      <c r="N32" s="216"/>
      <c r="O32" s="216"/>
      <c r="P32" s="216"/>
      <c r="Q32" s="216"/>
      <c r="R32" s="216"/>
      <c r="S32" s="216"/>
      <c r="T32" s="216"/>
      <c r="U32" s="216"/>
      <c r="V32" s="216"/>
      <c r="W32" s="216"/>
      <c r="X32" s="216"/>
      <c r="Y32" s="216"/>
      <c r="Z32" s="216"/>
      <c r="AA32" s="216"/>
      <c r="AB32" s="28"/>
      <c r="AC32" s="28"/>
      <c r="AD32" s="28"/>
      <c r="AE32" s="28"/>
    </row>
    <row r="33" spans="2:31" ht="30" customHeight="1" x14ac:dyDescent="0.35">
      <c r="B33" s="272" t="s">
        <v>144</v>
      </c>
      <c r="C33" s="272"/>
      <c r="D33" s="267" t="s">
        <v>399</v>
      </c>
      <c r="E33" s="267"/>
      <c r="F33" s="216" t="s">
        <v>1764</v>
      </c>
      <c r="G33" s="216"/>
      <c r="H33" s="216"/>
      <c r="I33" s="216"/>
      <c r="J33" s="216"/>
      <c r="K33" s="216"/>
      <c r="L33" s="216"/>
      <c r="M33" s="216"/>
      <c r="N33" s="216"/>
      <c r="O33" s="216"/>
      <c r="P33" s="216"/>
      <c r="Q33" s="216"/>
      <c r="R33" s="216"/>
      <c r="S33" s="216"/>
      <c r="T33" s="216"/>
      <c r="U33" s="216"/>
      <c r="V33" s="216"/>
      <c r="W33" s="216"/>
      <c r="X33" s="216"/>
      <c r="Y33" s="216"/>
      <c r="Z33" s="216"/>
      <c r="AA33" s="216"/>
    </row>
    <row r="34" spans="2:31" ht="120" customHeight="1" thickBot="1" x14ac:dyDescent="0.4">
      <c r="B34" s="272"/>
      <c r="C34" s="272"/>
      <c r="D34" s="267" t="s">
        <v>396</v>
      </c>
      <c r="E34" s="267"/>
      <c r="F34" s="216" t="s">
        <v>1765</v>
      </c>
      <c r="G34" s="188"/>
      <c r="H34" s="188"/>
      <c r="I34" s="188"/>
      <c r="J34" s="188"/>
      <c r="K34" s="188"/>
      <c r="L34" s="188"/>
      <c r="M34" s="188"/>
      <c r="N34" s="188"/>
      <c r="O34" s="188"/>
      <c r="P34" s="188"/>
      <c r="Q34" s="188"/>
      <c r="R34" s="188"/>
      <c r="S34" s="188"/>
      <c r="T34" s="188"/>
      <c r="U34" s="188"/>
      <c r="V34" s="188"/>
      <c r="W34" s="188"/>
      <c r="X34" s="188"/>
      <c r="Y34" s="188"/>
      <c r="Z34" s="188"/>
      <c r="AA34" s="188"/>
      <c r="AB34" s="95"/>
      <c r="AC34" s="95"/>
      <c r="AD34" s="95"/>
      <c r="AE34" s="95"/>
    </row>
    <row r="35" spans="2:31" ht="30" customHeight="1" thickBot="1" x14ac:dyDescent="0.4">
      <c r="B35" s="272"/>
      <c r="C35" s="272"/>
      <c r="D35" s="267"/>
      <c r="E35" s="267"/>
      <c r="F35" s="216" t="s">
        <v>1766</v>
      </c>
      <c r="G35" s="216"/>
      <c r="H35" s="216"/>
      <c r="I35" s="216"/>
      <c r="J35" s="216"/>
      <c r="K35" s="216"/>
      <c r="L35" s="216"/>
      <c r="M35" s="216"/>
      <c r="N35" s="216"/>
      <c r="O35" s="216"/>
      <c r="P35" s="216"/>
      <c r="Q35" s="216"/>
      <c r="R35" s="216"/>
      <c r="S35" s="216"/>
      <c r="T35" s="216"/>
      <c r="U35" s="216"/>
      <c r="V35" s="216"/>
      <c r="W35" s="216"/>
      <c r="X35" s="216"/>
      <c r="Y35" s="216"/>
      <c r="Z35" s="216"/>
      <c r="AA35" s="216"/>
      <c r="AB35" s="28"/>
      <c r="AC35" s="28"/>
      <c r="AD35" s="28"/>
      <c r="AE35" s="28"/>
    </row>
    <row r="36" spans="2:31" ht="45" customHeight="1" x14ac:dyDescent="0.35">
      <c r="B36" s="271" t="s">
        <v>145</v>
      </c>
      <c r="C36" s="271"/>
      <c r="D36" s="260" t="s">
        <v>394</v>
      </c>
      <c r="E36" s="260"/>
      <c r="F36" s="216" t="s">
        <v>1767</v>
      </c>
      <c r="G36" s="216"/>
      <c r="H36" s="216"/>
      <c r="I36" s="216"/>
      <c r="J36" s="216"/>
      <c r="K36" s="216"/>
      <c r="L36" s="216"/>
      <c r="M36" s="216"/>
      <c r="N36" s="216"/>
      <c r="O36" s="216"/>
      <c r="P36" s="216"/>
      <c r="Q36" s="216"/>
      <c r="R36" s="216"/>
      <c r="S36" s="216"/>
      <c r="T36" s="216"/>
      <c r="U36" s="216"/>
      <c r="V36" s="216"/>
      <c r="W36" s="216"/>
      <c r="X36" s="216"/>
      <c r="Y36" s="216"/>
      <c r="Z36" s="216"/>
      <c r="AA36" s="216"/>
      <c r="AB36" s="28"/>
      <c r="AC36" s="28"/>
      <c r="AD36" s="28"/>
      <c r="AE36" s="28"/>
    </row>
    <row r="37" spans="2:31" ht="75" customHeight="1" thickBot="1" x14ac:dyDescent="0.4">
      <c r="B37" s="271"/>
      <c r="C37" s="271"/>
      <c r="D37" s="260" t="s">
        <v>396</v>
      </c>
      <c r="E37" s="260"/>
      <c r="F37" s="216" t="s">
        <v>1768</v>
      </c>
      <c r="G37" s="216"/>
      <c r="H37" s="216"/>
      <c r="I37" s="216"/>
      <c r="J37" s="216"/>
      <c r="K37" s="216"/>
      <c r="L37" s="216"/>
      <c r="M37" s="216"/>
      <c r="N37" s="216"/>
      <c r="O37" s="216"/>
      <c r="P37" s="216"/>
      <c r="Q37" s="216"/>
      <c r="R37" s="216"/>
      <c r="S37" s="216"/>
      <c r="T37" s="216"/>
      <c r="U37" s="216"/>
      <c r="V37" s="216"/>
      <c r="W37" s="216"/>
      <c r="X37" s="216"/>
      <c r="Y37" s="216"/>
      <c r="Z37" s="216"/>
      <c r="AA37" s="216"/>
      <c r="AB37" s="28"/>
      <c r="AC37" s="28"/>
      <c r="AD37" s="28"/>
      <c r="AE37" s="28"/>
    </row>
    <row r="38" spans="2:31" ht="90" customHeight="1" x14ac:dyDescent="0.35">
      <c r="B38" s="216" t="s">
        <v>1769</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row>
    <row r="39" spans="2:31" ht="90" customHeight="1" x14ac:dyDescent="0.35">
      <c r="B39" s="216" t="s">
        <v>1770</v>
      </c>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row>
    <row r="40" spans="2:31" ht="75" customHeight="1" x14ac:dyDescent="0.35">
      <c r="B40" s="216" t="s">
        <v>1771</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row>
    <row r="41" spans="2:31" ht="60" customHeight="1" x14ac:dyDescent="0.35">
      <c r="B41" s="216" t="s">
        <v>1772</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row>
    <row r="42" spans="2:31" ht="15" customHeight="1" x14ac:dyDescent="0.3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row>
    <row r="43" spans="2:31" ht="25.35" customHeight="1" x14ac:dyDescent="0.35">
      <c r="B43" s="219" t="s">
        <v>406</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row>
    <row r="44" spans="2:31" ht="20.100000000000001" customHeight="1" x14ac:dyDescent="0.35">
      <c r="B44" s="216" t="s">
        <v>1773</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row>
    <row r="45" spans="2:31" ht="30" customHeight="1" x14ac:dyDescent="0.35">
      <c r="B45" s="216" t="s">
        <v>1774</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2:31" ht="30" customHeight="1" x14ac:dyDescent="0.35">
      <c r="B46" s="216" t="s">
        <v>1775</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27" customHeight="1" x14ac:dyDescent="0.35">
      <c r="B47" s="216" t="s">
        <v>1776</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row r="48" spans="2:31" ht="27" customHeight="1" x14ac:dyDescent="0.35">
      <c r="B48" s="188" t="s">
        <v>411</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row>
    <row r="49" spans="2:27" ht="15" customHeight="1" x14ac:dyDescent="0.3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2:27" ht="25.35" customHeight="1" x14ac:dyDescent="0.35">
      <c r="B50" s="219" t="s">
        <v>412</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row>
    <row r="51" spans="2:27" ht="20.100000000000001" customHeight="1" x14ac:dyDescent="0.35">
      <c r="B51" s="216" t="s">
        <v>1777</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75" customHeight="1" x14ac:dyDescent="0.35">
      <c r="B52" s="216" t="s">
        <v>1778</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75" customHeight="1" x14ac:dyDescent="0.35">
      <c r="B53" s="216" t="s">
        <v>1779</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60" customHeight="1" x14ac:dyDescent="0.35">
      <c r="B54" s="216" t="s">
        <v>1780</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row>
    <row r="55" spans="2:27" ht="15" customHeight="1" x14ac:dyDescent="0.35">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row>
    <row r="56" spans="2:27" ht="25.35" customHeight="1" x14ac:dyDescent="0.35">
      <c r="B56" s="219" t="s">
        <v>420</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row>
    <row r="57" spans="2:27" ht="60" customHeight="1" x14ac:dyDescent="0.35">
      <c r="B57" s="216" t="s">
        <v>1781</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105" customHeight="1" x14ac:dyDescent="0.35">
      <c r="B58" s="216" t="s">
        <v>1782</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75" customHeight="1" x14ac:dyDescent="0.35">
      <c r="B59" s="216" t="s">
        <v>1783</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row>
    <row r="60" spans="2:27" ht="15" customHeight="1" x14ac:dyDescent="0.3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row>
    <row r="61" spans="2:27" ht="25.35" customHeight="1" x14ac:dyDescent="0.35">
      <c r="B61" s="219" t="s">
        <v>431</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row>
    <row r="62" spans="2:27" ht="20.100000000000001" customHeight="1" x14ac:dyDescent="0.35">
      <c r="B62" s="250" t="str">
        <f>Μέτρα!B56</f>
        <v>Συστήματα κοινής χρήσης (ηλεκτρικών) οχημάτων</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row>
    <row r="63" spans="2:27" ht="20.100000000000001" customHeight="1" x14ac:dyDescent="0.35">
      <c r="B63" s="250" t="str">
        <f>Μέτρα!B30</f>
        <v xml:space="preserve">Κανονισμοί στάθμευσης </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row>
    <row r="64" spans="2:27" ht="20.100000000000001" customHeight="1" x14ac:dyDescent="0.35">
      <c r="B64" s="250" t="str">
        <f>Μέτρα!B41</f>
        <v xml:space="preserve">Εφαρμογή κανόνων οδικής κυκλοφορίας και στάθμευσης </v>
      </c>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row>
    <row r="65" spans="2:35" ht="20.100000000000001" customHeight="1" x14ac:dyDescent="0.35">
      <c r="B65" s="250" t="str">
        <f>Μέτρα!B62</f>
        <v xml:space="preserve">Κόμβοι αστικών εμπορευματικών μεταφορών και σημεία παραλαβής/παράδοσης εμπορευμάτων </v>
      </c>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row>
    <row r="66" spans="2:35" ht="20.100000000000001" customHeight="1" x14ac:dyDescent="0.35">
      <c r="B66" s="250" t="str">
        <f>Μέτρα!B76</f>
        <v xml:space="preserve">Εξηλεκτρισμός εμπορευματικών μεταφορών </v>
      </c>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row>
    <row r="67" spans="2:35" ht="15" customHeight="1" thickBot="1" x14ac:dyDescent="0.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row>
    <row r="68" spans="2:35" ht="30" customHeight="1" thickBot="1" x14ac:dyDescent="0.4">
      <c r="B68" s="184" t="s">
        <v>381</v>
      </c>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6"/>
    </row>
    <row r="69" spans="2:35" ht="25.35" customHeight="1" x14ac:dyDescent="0.35">
      <c r="B69" s="218" t="s">
        <v>432</v>
      </c>
      <c r="C69" s="218"/>
      <c r="D69" s="218"/>
      <c r="E69" s="218"/>
      <c r="F69" s="218"/>
      <c r="G69" s="218"/>
      <c r="H69" s="218"/>
      <c r="I69" s="218"/>
      <c r="J69" s="218"/>
      <c r="K69" s="218"/>
      <c r="L69" s="218"/>
      <c r="M69" s="218"/>
      <c r="N69" s="218"/>
      <c r="O69" s="218"/>
      <c r="P69" s="218"/>
      <c r="Q69" s="218"/>
      <c r="R69" s="218"/>
      <c r="S69" s="218"/>
      <c r="T69" s="218"/>
      <c r="U69" s="218"/>
      <c r="V69" s="218"/>
      <c r="W69" s="218"/>
      <c r="X69" s="201" t="str">
        <f>Σύνοψη_Μέτρων!M73</f>
        <v>Χαμηλό έως Μέτριο</v>
      </c>
      <c r="Y69" s="201"/>
      <c r="Z69" s="201"/>
      <c r="AA69" s="201"/>
      <c r="AB69" s="21"/>
      <c r="AC69" s="21"/>
      <c r="AD69" s="21"/>
      <c r="AE69" s="21"/>
      <c r="AF69" s="21"/>
      <c r="AG69" s="21"/>
      <c r="AH69" s="21"/>
      <c r="AI69" s="21"/>
    </row>
    <row r="70" spans="2:35" ht="75" customHeight="1" x14ac:dyDescent="0.35">
      <c r="B70" s="216" t="s">
        <v>1784</v>
      </c>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row>
    <row r="71" spans="2:35" ht="30" customHeight="1" x14ac:dyDescent="0.35">
      <c r="B71" s="216" t="s">
        <v>1785</v>
      </c>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row>
    <row r="72" spans="2:35" ht="30" customHeight="1" x14ac:dyDescent="0.35">
      <c r="B72" s="216" t="s">
        <v>1786</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row>
    <row r="73" spans="2:35" ht="30" customHeight="1" x14ac:dyDescent="0.35">
      <c r="B73" s="216" t="s">
        <v>1787</v>
      </c>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row>
    <row r="74" spans="2:35" ht="30" customHeight="1" thickBot="1" x14ac:dyDescent="0.4">
      <c r="B74" s="279" t="s">
        <v>1788</v>
      </c>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row>
    <row r="75" spans="2:35" ht="15" customHeight="1" thickBot="1" x14ac:dyDescent="0.4">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row>
    <row r="76" spans="2:35" ht="25.35" customHeight="1" x14ac:dyDescent="0.35">
      <c r="B76" s="214" t="s">
        <v>625</v>
      </c>
      <c r="C76" s="214"/>
      <c r="D76" s="214"/>
      <c r="E76" s="214"/>
      <c r="F76" s="214"/>
      <c r="G76" s="214"/>
      <c r="H76" s="214"/>
      <c r="I76" s="214"/>
      <c r="J76" s="214"/>
      <c r="K76" s="214"/>
      <c r="L76" s="214"/>
      <c r="M76" s="214"/>
      <c r="N76" s="214"/>
      <c r="O76" s="214"/>
      <c r="P76" s="214"/>
      <c r="Q76" s="214"/>
      <c r="R76" s="214"/>
      <c r="S76" s="214"/>
      <c r="T76" s="214"/>
      <c r="U76" s="214"/>
      <c r="V76" s="214"/>
      <c r="W76" s="214"/>
      <c r="X76" s="201" t="str">
        <f>Σύνοψη_Μέτρων!N73</f>
        <v>Χαμηλό έως Μέτριο</v>
      </c>
      <c r="Y76" s="201"/>
      <c r="Z76" s="201"/>
      <c r="AA76" s="201"/>
    </row>
    <row r="77" spans="2:35" ht="60" customHeight="1" x14ac:dyDescent="0.35">
      <c r="B77" s="216" t="s">
        <v>1789</v>
      </c>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row>
    <row r="78" spans="2:35" ht="15" customHeight="1" thickBot="1" x14ac:dyDescent="0.4">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row>
    <row r="79" spans="2:35" ht="25.35" customHeight="1" x14ac:dyDescent="0.35">
      <c r="B79" s="214" t="s">
        <v>438</v>
      </c>
      <c r="C79" s="214"/>
      <c r="D79" s="214"/>
      <c r="E79" s="214"/>
      <c r="F79" s="214"/>
      <c r="G79" s="214"/>
      <c r="H79" s="214"/>
      <c r="I79" s="214"/>
      <c r="J79" s="214"/>
      <c r="K79" s="214"/>
      <c r="L79" s="214"/>
      <c r="M79" s="214"/>
      <c r="N79" s="214"/>
      <c r="O79" s="214"/>
      <c r="P79" s="214"/>
      <c r="Q79" s="214"/>
      <c r="R79" s="214"/>
      <c r="S79" s="214"/>
      <c r="T79" s="214"/>
      <c r="U79" s="214"/>
      <c r="V79" s="214"/>
      <c r="W79" s="214"/>
      <c r="X79" s="201" t="str">
        <f>Σύνοψη_Μέτρων!O73</f>
        <v>Χαμηλό έως Μέτριο</v>
      </c>
      <c r="Y79" s="201"/>
      <c r="Z79" s="201"/>
      <c r="AA79" s="201"/>
    </row>
    <row r="80" spans="2:35" ht="45" customHeight="1" x14ac:dyDescent="0.35">
      <c r="B80" s="216" t="s">
        <v>1790</v>
      </c>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row>
    <row r="81" spans="2:27" ht="15" customHeight="1" x14ac:dyDescent="0.3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row>
    <row r="82" spans="2:27" ht="30" customHeight="1" x14ac:dyDescent="0.35">
      <c r="B82" s="221" t="s">
        <v>441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row>
    <row r="83" spans="2:27" ht="20.100000000000001" customHeight="1" x14ac:dyDescent="0.35">
      <c r="B83" s="216" t="s">
        <v>1791</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row>
    <row r="84" spans="2:27" ht="20.100000000000001" customHeight="1" x14ac:dyDescent="0.35">
      <c r="B84" s="216" t="s">
        <v>1792</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row>
    <row r="85" spans="2:27" ht="20.100000000000001" customHeight="1" x14ac:dyDescent="0.35">
      <c r="B85" s="216" t="s">
        <v>1793</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row>
    <row r="86" spans="2:27" ht="20.100000000000001" customHeight="1" x14ac:dyDescent="0.35">
      <c r="B86" s="216" t="s">
        <v>1794</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row>
    <row r="87" spans="2:27" ht="20.100000000000001" customHeight="1" x14ac:dyDescent="0.35">
      <c r="B87" s="216" t="s">
        <v>1795</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row>
    <row r="88" spans="2:27" ht="20.100000000000001" customHeight="1" x14ac:dyDescent="0.35">
      <c r="B88" s="216" t="s">
        <v>1796</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row>
    <row r="89" spans="2:27" ht="20.100000000000001" customHeight="1" x14ac:dyDescent="0.35">
      <c r="B89" s="216" t="s">
        <v>1797</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row>
    <row r="90" spans="2:27" ht="20.100000000000001" customHeight="1" x14ac:dyDescent="0.35">
      <c r="B90" s="216" t="s">
        <v>1798</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row>
    <row r="91" spans="2:27" ht="20.100000000000001" customHeight="1" x14ac:dyDescent="0.35">
      <c r="B91" s="216" t="s">
        <v>1799</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row>
    <row r="92" spans="2:27" ht="20.100000000000001" customHeight="1" x14ac:dyDescent="0.35">
      <c r="B92" s="216" t="s">
        <v>1800</v>
      </c>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row>
    <row r="93" spans="2:27" ht="20.100000000000001" customHeight="1" x14ac:dyDescent="0.35">
      <c r="B93" s="216" t="s">
        <v>1801</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row>
    <row r="94" spans="2:27" ht="30" customHeight="1" x14ac:dyDescent="0.35">
      <c r="B94" s="216" t="s">
        <v>1802</v>
      </c>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row>
    <row r="95" spans="2:27" ht="20.100000000000001" customHeight="1" x14ac:dyDescent="0.35">
      <c r="B95" s="216" t="s">
        <v>1803</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row>
    <row r="96" spans="2:27" ht="20.100000000000001" customHeight="1" x14ac:dyDescent="0.35">
      <c r="B96" s="216" t="s">
        <v>1804</v>
      </c>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row>
    <row r="97" spans="2:27" ht="20.100000000000001" customHeight="1" x14ac:dyDescent="0.35">
      <c r="B97" s="216" t="s">
        <v>1805</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row>
    <row r="98" spans="2:27" ht="20.100000000000001" customHeight="1" x14ac:dyDescent="0.35">
      <c r="B98" s="216" t="s">
        <v>1806</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row>
    <row r="99" spans="2:27" ht="30" customHeight="1" x14ac:dyDescent="0.35">
      <c r="B99" s="216" t="s">
        <v>1807</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row>
    <row r="100" spans="2:27" ht="20.100000000000001" customHeight="1" x14ac:dyDescent="0.35">
      <c r="B100" s="216" t="s">
        <v>1808</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row>
    <row r="101" spans="2:27" ht="20.100000000000001" customHeight="1" x14ac:dyDescent="0.35">
      <c r="B101" s="216" t="s">
        <v>1809</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sheetData>
  <sheetProtection algorithmName="SHA-512" hashValue="eR66ka1Y8Thvzigq4YoFPNZfENz9u5UalN1QKwqvkv3uYhAJjwkSnrd/6tzwV3SuMWREKMzEqH5rTeppmMNCgg==" saltValue="abFeVUlKus8HSLijSv+S0w==" spinCount="100000" sheet="1" objects="1" scenarios="1"/>
  <dataConsolidate/>
  <mergeCells count="144">
    <mergeCell ref="J11:K11"/>
    <mergeCell ref="B4:N4"/>
    <mergeCell ref="O4:AA4"/>
    <mergeCell ref="B6:N6"/>
    <mergeCell ref="O6:AA6"/>
    <mergeCell ref="B7:N7"/>
    <mergeCell ref="O7:AA7"/>
    <mergeCell ref="B1:G1"/>
    <mergeCell ref="H1:M1"/>
    <mergeCell ref="N1:S1"/>
    <mergeCell ref="T1:AA1"/>
    <mergeCell ref="B3:N3"/>
    <mergeCell ref="O3:AA3"/>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D13:G13"/>
    <mergeCell ref="J13:M13"/>
    <mergeCell ref="N13:O13"/>
    <mergeCell ref="P13:S13"/>
    <mergeCell ref="H11:I11"/>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B70:AA70"/>
    <mergeCell ref="B71:AA71"/>
    <mergeCell ref="B69:W69"/>
    <mergeCell ref="X69:AA69"/>
    <mergeCell ref="B63:AA63"/>
    <mergeCell ref="B64:AA64"/>
    <mergeCell ref="B65:AA65"/>
    <mergeCell ref="B66:AA66"/>
    <mergeCell ref="B24:G24"/>
    <mergeCell ref="H24:AA24"/>
    <mergeCell ref="B25:G25"/>
    <mergeCell ref="H25:AA25"/>
    <mergeCell ref="B27:AA27"/>
    <mergeCell ref="B28:AA28"/>
    <mergeCell ref="B43:AA43"/>
    <mergeCell ref="B50:AA50"/>
    <mergeCell ref="B56:AA56"/>
    <mergeCell ref="B61:AA61"/>
    <mergeCell ref="B62:AA62"/>
    <mergeCell ref="B47:AA47"/>
    <mergeCell ref="B51:AA51"/>
    <mergeCell ref="B52:AA52"/>
    <mergeCell ref="B53:AA53"/>
    <mergeCell ref="B29:AA29"/>
    <mergeCell ref="B38:AA38"/>
    <mergeCell ref="B39:AA39"/>
    <mergeCell ref="B68:AA68"/>
    <mergeCell ref="B54:AA54"/>
    <mergeCell ref="B57:AA57"/>
    <mergeCell ref="B58:AA58"/>
    <mergeCell ref="B59:AA59"/>
    <mergeCell ref="B40:AA40"/>
    <mergeCell ref="B41:AA41"/>
    <mergeCell ref="B44:AA44"/>
    <mergeCell ref="B45:AA45"/>
    <mergeCell ref="B46:AA46"/>
    <mergeCell ref="B48:AA48"/>
    <mergeCell ref="B30:C32"/>
    <mergeCell ref="D30:E30"/>
    <mergeCell ref="D31:E32"/>
    <mergeCell ref="B33:C35"/>
    <mergeCell ref="F30:AA30"/>
    <mergeCell ref="F36:AA36"/>
    <mergeCell ref="D33:E33"/>
    <mergeCell ref="D34:E35"/>
    <mergeCell ref="B36:C37"/>
    <mergeCell ref="D36:E36"/>
    <mergeCell ref="D37:E37"/>
    <mergeCell ref="F31:AA31"/>
    <mergeCell ref="F32:AA32"/>
    <mergeCell ref="F34:AA34"/>
    <mergeCell ref="F35:AA35"/>
    <mergeCell ref="F37:AA37"/>
    <mergeCell ref="F33:AA33"/>
    <mergeCell ref="B101:AA101"/>
    <mergeCell ref="B93:AA93"/>
    <mergeCell ref="B94:AA94"/>
    <mergeCell ref="B95:AA95"/>
    <mergeCell ref="B96:AA96"/>
    <mergeCell ref="B97:AA97"/>
    <mergeCell ref="B98:AA98"/>
    <mergeCell ref="B87:AA87"/>
    <mergeCell ref="B88:AA88"/>
    <mergeCell ref="B89:AA89"/>
    <mergeCell ref="B90:AA90"/>
    <mergeCell ref="B91:AA91"/>
    <mergeCell ref="B92:AA92"/>
    <mergeCell ref="B99:AA99"/>
    <mergeCell ref="B100:AA100"/>
    <mergeCell ref="B72:AA72"/>
    <mergeCell ref="B73:AA73"/>
    <mergeCell ref="B74:AA74"/>
    <mergeCell ref="B77:AA77"/>
    <mergeCell ref="B80:AA80"/>
    <mergeCell ref="B83:AA83"/>
    <mergeCell ref="B84:AA84"/>
    <mergeCell ref="B85:AA85"/>
    <mergeCell ref="B86:AA86"/>
    <mergeCell ref="B82:AA82"/>
    <mergeCell ref="B76:W76"/>
    <mergeCell ref="X76:AA76"/>
    <mergeCell ref="B79:W79"/>
    <mergeCell ref="X79:AA79"/>
  </mergeCells>
  <conditionalFormatting sqref="B10:AA11">
    <cfRule type="expression" dxfId="53" priority="16" stopIfTrue="1">
      <formula>B$11=" "</formula>
    </cfRule>
    <cfRule type="expression" dxfId="52" priority="17">
      <formula>B$11="Partial"</formula>
    </cfRule>
    <cfRule type="expression" dxfId="51" priority="18">
      <formula>B$11="Strong"</formula>
    </cfRule>
  </conditionalFormatting>
  <conditionalFormatting sqref="X69">
    <cfRule type="expression" dxfId="50" priority="11" stopIfTrue="1">
      <formula>X69="Υψηλό"</formula>
    </cfRule>
    <cfRule type="expression" dxfId="49" priority="12">
      <formula>X69="Μέτριο έως Υψηλό"</formula>
    </cfRule>
    <cfRule type="expression" dxfId="48" priority="13">
      <formula>X69="Μέτριο"</formula>
    </cfRule>
    <cfRule type="expression" dxfId="47" priority="14">
      <formula>X69="Χαμηλό έως Μέτριο"</formula>
    </cfRule>
    <cfRule type="expression" dxfId="46" priority="15" stopIfTrue="1">
      <formula>X69="Χαμηλό"</formula>
    </cfRule>
  </conditionalFormatting>
  <conditionalFormatting sqref="X76">
    <cfRule type="expression" dxfId="45" priority="6" stopIfTrue="1">
      <formula>X76="Υψηλό"</formula>
    </cfRule>
    <cfRule type="expression" dxfId="44" priority="7">
      <formula>X76="Μέτριο έως Υψηλό"</formula>
    </cfRule>
    <cfRule type="expression" dxfId="43" priority="8">
      <formula>X76="Μέτριο"</formula>
    </cfRule>
    <cfRule type="expression" dxfId="42" priority="9">
      <formula>X76="Χαμηλό έως Μέτριο"</formula>
    </cfRule>
    <cfRule type="expression" dxfId="41" priority="10" stopIfTrue="1">
      <formula>X76="Χαμηλό"</formula>
    </cfRule>
  </conditionalFormatting>
  <conditionalFormatting sqref="X79">
    <cfRule type="expression" dxfId="40" priority="1" stopIfTrue="1">
      <formula>X79="Υψηλό"</formula>
    </cfRule>
    <cfRule type="expression" dxfId="39" priority="2">
      <formula>X79="Μέτριο έως Υψηλό"</formula>
    </cfRule>
    <cfRule type="expression" dxfId="38" priority="3">
      <formula>X79="Μέτριο"</formula>
    </cfRule>
    <cfRule type="expression" dxfId="37" priority="4">
      <formula>X79="Χαμηλό έως Μέτριο"</formula>
    </cfRule>
    <cfRule type="expression" dxfId="36" priority="5" stopIfTrue="1">
      <formula>X79="Χαμηλό"</formula>
    </cfRule>
  </conditionalFormatting>
  <conditionalFormatting sqref="AB69:AI69">
    <cfRule type="colorScale" priority="37">
      <colorScale>
        <cfvo type="min"/>
        <cfvo type="percentile" val="50"/>
        <cfvo type="max"/>
        <color rgb="FFF8696B"/>
        <color rgb="FFFFEB84"/>
        <color rgb="FF63BE7B"/>
      </colorScale>
    </cfRule>
  </conditionalFormatting>
  <hyperlinks>
    <hyperlink ref="B86" r:id="rId1" display="https://www.ippi.org.il/planning-and-managerial-approaches-of-unloading-bays-for-urban-delivery-vehicles/" xr:uid="{FD645268-5B6C-5E4A-97C9-80B001D959A6}"/>
    <hyperlink ref="B87" r:id="rId2" display="https://openproceedings.org/2022/conf/alioeuro/ALIOEURO_2021_paper_25.pdf" xr:uid="{BBAEC1DE-F885-674F-B9D6-4DC9B69725FD}"/>
    <hyperlink ref="B88" r:id="rId3" display="https://doi.org/10.3390/en14185677" xr:uid="{3A782D7D-6CCE-D44F-A5AD-DAD4E0334CEC}"/>
    <hyperlink ref="B89" r:id="rId4" display="https://doi.org/10.1016/j.urbmob.2021.100008" xr:uid="{641A5256-31F8-EA49-801B-94C1CED101F0}"/>
    <hyperlink ref="B90" r:id="rId5" display="https://doi.org/10.1016/j.sbspro.2014.01.1459" xr:uid="{38E2CF73-E6F3-9D48-9DFF-3C8C53A17795}"/>
    <hyperlink ref="B91" r:id="rId6" display="https://www.sarisinfrastructure.com/product/cargo-bike-dock" xr:uid="{28BAA931-E038-A643-B115-8974BF4B38F4}"/>
    <hyperlink ref="B93" r:id="rId7" display="https://doi.org/10.1061/(ASCE)UP.1943-5444.0000688" xr:uid="{FBD22225-CE9E-AD47-8FFF-009820B9A4E6}"/>
    <hyperlink ref="B94" r:id="rId8" display="https://api.repository.cam.ac.uk/server/api/core/bitstreams/4ede255e-c5b4-4008-b02f-3e15cb322236/content" xr:uid="{5292D43B-1094-9B4E-95D6-78FF135EE9F3}"/>
    <hyperlink ref="B97" r:id="rId9" display="https://doi.org/10.1016/j.tranpol.2020.06.013" xr:uid="{6BE3258F-689E-1247-8538-F34CF20A7593}"/>
    <hyperlink ref="B98" r:id="rId10" display="http://dx.doi.org/10.7922/G22N50JJ" xr:uid="{FE08FE7C-F127-034B-808E-D91C23727339}"/>
    <hyperlink ref="B99" r:id="rId11" display="https://doi.org/10.1016/j.trd.2017.03.020" xr:uid="{9B37CA9F-2D9A-8345-9317-CCB2F91F35B1}"/>
    <hyperlink ref="B100" r:id="rId12" display="https://bibliotekanauki.pl/articles/393585.pdf" xr:uid="{024DB045-B1F7-8A44-B3D1-33E7DD75064E}"/>
    <hyperlink ref="B62:AA62" location="ΣΚΧ!A1" display="ΣΚΧ!A1" xr:uid="{2CAE151D-B729-AB49-AA15-4838E1359D7F}"/>
    <hyperlink ref="B63:AA63" location="ΚΣΤ!A1" display="ΚΣΤ!A1" xr:uid="{DCFF0419-E143-8142-ABC0-88DEA0FAAC90}"/>
    <hyperlink ref="B64:AA64" location="ΕΚΣ!A1" display="ΕΚΣ!A1" xr:uid="{7DF19882-E559-1F4A-9EB8-8E9F8D928AE4}"/>
    <hyperlink ref="B65:AA65" location="ΚΑΕ!A1" display="ΚΑΕ!A1" xr:uid="{C7E2648E-230E-D041-AEAF-0311CCD871B4}"/>
    <hyperlink ref="B66:AA66" location="ΕΕΜ!A1" display="ΕΕΜ!A1" xr:uid="{D0790163-1F31-7949-9926-07BB1FBF77B2}"/>
    <hyperlink ref="H15" location="Measure_Template!B10" display="Summary" xr:uid="{440B59BF-5711-A247-81BD-515DA29B5891}"/>
    <hyperlink ref="H15:N15" location="ΔΧΚ!B17" display="Οδηγός αναγνώστη" xr:uid="{1B90E061-782A-4F49-A1DB-266D3DAEA40A}"/>
    <hyperlink ref="O15" location="Measure_Template!B10" display="Summary" xr:uid="{46D8CDB7-A748-AA42-9AEA-020806628531}"/>
    <hyperlink ref="O15:U15" location="ΔΧΚ!B27" display="Συνοπτικά στοιχεία" xr:uid="{E2785014-65CB-9946-A951-0F766A3A9DA3}"/>
    <hyperlink ref="V15:AA15" location="ΔΧΚ!B68" display="Αξιολόγηση μέτρου" xr:uid="{C8385606-5985-AE46-9C6E-091F23477F04}"/>
    <hyperlink ref="N1" location="Overview_Measures!A1" display="Go back to Overview" xr:uid="{ADD3D3AB-65AC-C949-813B-DEBE8F8A8B32}"/>
    <hyperlink ref="B1" location="Instructions!A1" display="Go back to Instructions" xr:uid="{179A30AA-F51F-494F-B2E4-F68A2E8075CC}"/>
    <hyperlink ref="H1" location="Measures!A1" display="Go back to Measures List" xr:uid="{CFFF2BA7-ADC7-4849-A942-4E399FCDCAEE}"/>
    <hyperlink ref="T1" location="Filter_multiple_criteria!A1" display="Go back to Multiple Criteria Filter" xr:uid="{751FF36D-2618-7541-A844-DF093059F393}"/>
    <hyperlink ref="B1:G1" location="Αρχική_Σελίδα!A1" display="Επιστροφή στην Αρχική σελίδα" xr:uid="{49EA9678-5287-4148-B355-6821A69FF7FE}"/>
    <hyperlink ref="T1:AA1" location="Φίλτρο_Επιλογής_Μέτρων!A1" display="Μετάβαση στο Φίλτρο Επιλογής Μέτρων" xr:uid="{2A5C3421-D588-FC4E-A5FC-ABCBBB988220}"/>
    <hyperlink ref="H1:M1" location="Μέτρα!A1" display="Μετάβαση στα Μέτρα" xr:uid="{A97CA273-A86C-CF43-85FF-143D36F442AE}"/>
    <hyperlink ref="N1:S1" location="Σύνοψη_Μέτρων!A1" display="Μετάβαση στην Σύνοψη Μέτρων" xr:uid="{D345D158-1139-2C4A-83ED-9B1C26DDC90D}"/>
  </hyperlinks>
  <pageMargins left="0.7" right="0.7" top="0.75" bottom="0.75" header="0.3" footer="0.3"/>
  <pageSetup orientation="portrait" r:id="rId1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84D3-49C9-8B40-AE26-F41CE9CD8597}">
  <sheetPr codeName="Sheet30">
    <tabColor rgb="FF7030A0"/>
  </sheetPr>
  <dimension ref="A1:AJ141"/>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Σύνοψη_Μέτρων!B76</f>
        <v xml:space="preserve">Εξηλεκτρισμός εμπορευματικών μεταφορών </v>
      </c>
      <c r="C4" s="177"/>
      <c r="D4" s="177"/>
      <c r="E4" s="177"/>
      <c r="F4" s="177"/>
      <c r="G4" s="177"/>
      <c r="H4" s="177"/>
      <c r="I4" s="177"/>
      <c r="J4" s="177"/>
      <c r="K4" s="177"/>
      <c r="L4" s="177"/>
      <c r="M4" s="177"/>
      <c r="N4" s="177"/>
      <c r="O4" s="178" t="str">
        <f>Σύνοψη_Μέτρων!K76</f>
        <v>Υποδομές + Ρυθμιστικές διατάξεις + Οικονομικό εργαλείο</v>
      </c>
      <c r="P4" s="179"/>
      <c r="Q4" s="179"/>
      <c r="R4" s="179"/>
      <c r="S4" s="179"/>
      <c r="T4" s="179"/>
      <c r="U4" s="179"/>
      <c r="V4" s="179"/>
      <c r="W4" s="179"/>
      <c r="X4" s="179"/>
      <c r="Y4" s="179"/>
      <c r="Z4" s="179"/>
      <c r="AA4" s="180"/>
      <c r="AB4" s="12"/>
      <c r="AC4" s="12"/>
      <c r="AD4" s="12"/>
      <c r="AE4" s="12"/>
      <c r="AF4" s="12"/>
      <c r="AG4" s="12"/>
      <c r="AH4" s="12"/>
      <c r="AI4" s="12"/>
      <c r="AJ4" s="12"/>
    </row>
    <row r="5" spans="1:36" ht="5.099999999999999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207" t="str">
        <f>Σύνοψη_Μέτρων!L76</f>
        <v>Εμπορευματικές μεταφορές</v>
      </c>
      <c r="C7" s="208"/>
      <c r="D7" s="208"/>
      <c r="E7" s="208"/>
      <c r="F7" s="208"/>
      <c r="G7" s="208"/>
      <c r="H7" s="208"/>
      <c r="I7" s="208"/>
      <c r="J7" s="208"/>
      <c r="K7" s="208"/>
      <c r="L7" s="208"/>
      <c r="M7" s="208"/>
      <c r="N7" s="209"/>
      <c r="O7" s="181" t="s">
        <v>714</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Σύνοψη_Μέτρων!P76</f>
        <v xml:space="preserve"> </v>
      </c>
      <c r="C11" s="183"/>
      <c r="D11" s="182" t="str">
        <f>Σύνοψη_Μέτρων!Q76</f>
        <v xml:space="preserve"> </v>
      </c>
      <c r="E11" s="183"/>
      <c r="F11" s="182" t="str">
        <f>Σύνοψη_Μέτρων!R76</f>
        <v xml:space="preserve"> </v>
      </c>
      <c r="G11" s="183"/>
      <c r="H11" s="182" t="str">
        <f>Σύνοψη_Μέτρων!S76</f>
        <v xml:space="preserve"> </v>
      </c>
      <c r="I11" s="183"/>
      <c r="J11" s="182" t="str">
        <f>Σύνοψη_Μέτρων!T76</f>
        <v>Μερική</v>
      </c>
      <c r="K11" s="183"/>
      <c r="L11" s="182" t="str">
        <f>Σύνοψη_Μέτρων!U76</f>
        <v xml:space="preserve"> </v>
      </c>
      <c r="M11" s="183"/>
      <c r="N11" s="182" t="str">
        <f>Σύνοψη_Μέτρων!V76</f>
        <v>Ισχυρή</v>
      </c>
      <c r="O11" s="183"/>
      <c r="P11" s="182" t="str">
        <f>Σύνοψη_Μέτρων!W76</f>
        <v>Ισχυρή</v>
      </c>
      <c r="Q11" s="183"/>
      <c r="R11" s="182" t="str">
        <f>Σύνοψη_Μέτρων!X76</f>
        <v xml:space="preserve"> </v>
      </c>
      <c r="S11" s="183"/>
      <c r="T11" s="182" t="str">
        <f>Σύνοψη_Μέτρων!Y76</f>
        <v xml:space="preserve"> </v>
      </c>
      <c r="U11" s="183"/>
      <c r="V11" s="182" t="str">
        <f>Σύνοψη_Μέτρων!Z76</f>
        <v>Ισχυρή</v>
      </c>
      <c r="W11" s="183"/>
      <c r="X11" s="182" t="str">
        <f>Σύνοψη_Μέτρων!AA76</f>
        <v xml:space="preserve"> </v>
      </c>
      <c r="Y11" s="183"/>
      <c r="Z11" s="182" t="str">
        <f>Σύνοψη_Μέτρων!AB76</f>
        <v>Ισχυρή</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76.349999999999994" customHeight="1" x14ac:dyDescent="0.35">
      <c r="B20" s="188" t="s">
        <v>166</v>
      </c>
      <c r="C20" s="188"/>
      <c r="D20" s="188"/>
      <c r="E20" s="188"/>
      <c r="F20" s="188"/>
      <c r="G20" s="188"/>
      <c r="H20" s="188" t="s">
        <v>1810</v>
      </c>
      <c r="I20" s="188"/>
      <c r="J20" s="188"/>
      <c r="K20" s="188"/>
      <c r="L20" s="188"/>
      <c r="M20" s="188"/>
      <c r="N20" s="188"/>
      <c r="O20" s="188"/>
      <c r="P20" s="188"/>
      <c r="Q20" s="188"/>
      <c r="R20" s="188"/>
      <c r="S20" s="188"/>
      <c r="T20" s="188"/>
      <c r="U20" s="188"/>
      <c r="V20" s="188"/>
      <c r="W20" s="188"/>
      <c r="X20" s="188"/>
      <c r="Y20" s="188"/>
      <c r="Z20" s="188"/>
      <c r="AA20" s="188"/>
    </row>
    <row r="21" spans="2:27" ht="60" customHeight="1" x14ac:dyDescent="0.35">
      <c r="B21" s="188" t="s">
        <v>167</v>
      </c>
      <c r="C21" s="188"/>
      <c r="D21" s="188"/>
      <c r="E21" s="188"/>
      <c r="F21" s="188"/>
      <c r="G21" s="188"/>
      <c r="H21" s="188" t="s">
        <v>1811</v>
      </c>
      <c r="I21" s="188"/>
      <c r="J21" s="188"/>
      <c r="K21" s="188"/>
      <c r="L21" s="188"/>
      <c r="M21" s="188"/>
      <c r="N21" s="188"/>
      <c r="O21" s="188"/>
      <c r="P21" s="188"/>
      <c r="Q21" s="188"/>
      <c r="R21" s="188"/>
      <c r="S21" s="188"/>
      <c r="T21" s="188"/>
      <c r="U21" s="188"/>
      <c r="V21" s="188"/>
      <c r="W21" s="188"/>
      <c r="X21" s="188"/>
      <c r="Y21" s="188"/>
      <c r="Z21" s="188"/>
      <c r="AA21" s="188"/>
    </row>
    <row r="22" spans="2:27" ht="30" customHeight="1" x14ac:dyDescent="0.35">
      <c r="B22" s="188" t="s">
        <v>168</v>
      </c>
      <c r="C22" s="188"/>
      <c r="D22" s="188"/>
      <c r="E22" s="188"/>
      <c r="F22" s="188"/>
      <c r="G22" s="188"/>
      <c r="H22" s="188" t="s">
        <v>1812</v>
      </c>
      <c r="I22" s="188"/>
      <c r="J22" s="188"/>
      <c r="K22" s="188"/>
      <c r="L22" s="188"/>
      <c r="M22" s="188"/>
      <c r="N22" s="188"/>
      <c r="O22" s="188"/>
      <c r="P22" s="188"/>
      <c r="Q22" s="188"/>
      <c r="R22" s="188"/>
      <c r="S22" s="188"/>
      <c r="T22" s="188"/>
      <c r="U22" s="188"/>
      <c r="V22" s="188"/>
      <c r="W22" s="188"/>
      <c r="X22" s="188"/>
      <c r="Y22" s="188"/>
      <c r="Z22" s="188"/>
      <c r="AA22" s="188"/>
    </row>
    <row r="23" spans="2:27" ht="30" customHeight="1" x14ac:dyDescent="0.35">
      <c r="B23" s="188" t="s">
        <v>169</v>
      </c>
      <c r="C23" s="188"/>
      <c r="D23" s="188"/>
      <c r="E23" s="188"/>
      <c r="F23" s="188"/>
      <c r="G23" s="188"/>
      <c r="H23" s="188" t="s">
        <v>1812</v>
      </c>
      <c r="I23" s="188"/>
      <c r="J23" s="188"/>
      <c r="K23" s="188"/>
      <c r="L23" s="188"/>
      <c r="M23" s="188"/>
      <c r="N23" s="188"/>
      <c r="O23" s="188"/>
      <c r="P23" s="188"/>
      <c r="Q23" s="188"/>
      <c r="R23" s="188"/>
      <c r="S23" s="188"/>
      <c r="T23" s="188"/>
      <c r="U23" s="188"/>
      <c r="V23" s="188"/>
      <c r="W23" s="188"/>
      <c r="X23" s="188"/>
      <c r="Y23" s="188"/>
      <c r="Z23" s="188"/>
      <c r="AA23" s="188"/>
    </row>
    <row r="24" spans="2:27" ht="45" customHeight="1" x14ac:dyDescent="0.35">
      <c r="B24" s="188" t="s">
        <v>170</v>
      </c>
      <c r="C24" s="188"/>
      <c r="D24" s="188"/>
      <c r="E24" s="188"/>
      <c r="F24" s="188"/>
      <c r="G24" s="188"/>
      <c r="H24" s="188" t="s">
        <v>1813</v>
      </c>
      <c r="I24" s="188"/>
      <c r="J24" s="188"/>
      <c r="K24" s="188"/>
      <c r="L24" s="188"/>
      <c r="M24" s="188"/>
      <c r="N24" s="188"/>
      <c r="O24" s="188"/>
      <c r="P24" s="188"/>
      <c r="Q24" s="188"/>
      <c r="R24" s="188"/>
      <c r="S24" s="188"/>
      <c r="T24" s="188"/>
      <c r="U24" s="188"/>
      <c r="V24" s="188"/>
      <c r="W24" s="188"/>
      <c r="X24" s="188"/>
      <c r="Y24" s="188"/>
      <c r="Z24" s="188"/>
      <c r="AA24" s="188"/>
    </row>
    <row r="25" spans="2:27" ht="60" customHeight="1" x14ac:dyDescent="0.35">
      <c r="B25" s="188" t="s">
        <v>387</v>
      </c>
      <c r="C25" s="188"/>
      <c r="D25" s="188"/>
      <c r="E25" s="188"/>
      <c r="F25" s="188"/>
      <c r="G25" s="188"/>
      <c r="H25" s="188" t="s">
        <v>1811</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30" customHeight="1" x14ac:dyDescent="0.35">
      <c r="B29" s="216" t="s">
        <v>1814</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120" customHeight="1" x14ac:dyDescent="0.35">
      <c r="B30" s="216" t="s">
        <v>1815</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row>
    <row r="31" spans="2:27" ht="105" customHeight="1" x14ac:dyDescent="0.35">
      <c r="B31" s="216" t="s">
        <v>1816</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75" customHeight="1" x14ac:dyDescent="0.35">
      <c r="B32" s="216" t="s">
        <v>1817</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75" customHeight="1" x14ac:dyDescent="0.35">
      <c r="B33" s="216" t="s">
        <v>1818</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row>
    <row r="34" spans="2:31" ht="20.100000000000001" customHeight="1" thickBot="1" x14ac:dyDescent="0.4">
      <c r="B34" s="216" t="s">
        <v>1819</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row>
    <row r="35" spans="2:31" ht="30" customHeight="1" thickBot="1" x14ac:dyDescent="0.4">
      <c r="B35" s="271" t="s">
        <v>148</v>
      </c>
      <c r="C35" s="271"/>
      <c r="D35" s="260" t="s">
        <v>399</v>
      </c>
      <c r="E35" s="260"/>
      <c r="F35" s="216" t="s">
        <v>1820</v>
      </c>
      <c r="G35" s="216"/>
      <c r="H35" s="216"/>
      <c r="I35" s="216"/>
      <c r="J35" s="216"/>
      <c r="K35" s="216"/>
      <c r="L35" s="216"/>
      <c r="M35" s="216"/>
      <c r="N35" s="216"/>
      <c r="O35" s="216"/>
      <c r="P35" s="216"/>
      <c r="Q35" s="216"/>
      <c r="R35" s="216"/>
      <c r="S35" s="216"/>
      <c r="T35" s="216"/>
      <c r="U35" s="216"/>
      <c r="V35" s="216"/>
      <c r="W35" s="216"/>
      <c r="X35" s="216"/>
      <c r="Y35" s="216"/>
      <c r="Z35" s="216"/>
      <c r="AA35" s="216"/>
    </row>
    <row r="36" spans="2:31" ht="105" customHeight="1" thickBot="1" x14ac:dyDescent="0.4">
      <c r="B36" s="271"/>
      <c r="C36" s="271"/>
      <c r="D36" s="260" t="s">
        <v>396</v>
      </c>
      <c r="E36" s="260"/>
      <c r="F36" s="287" t="s">
        <v>1821</v>
      </c>
      <c r="G36" s="270"/>
      <c r="H36" s="270"/>
      <c r="I36" s="270"/>
      <c r="J36" s="270"/>
      <c r="K36" s="270"/>
      <c r="L36" s="270"/>
      <c r="M36" s="270"/>
      <c r="N36" s="270"/>
      <c r="O36" s="270"/>
      <c r="P36" s="270"/>
      <c r="Q36" s="270"/>
      <c r="R36" s="270"/>
      <c r="S36" s="270"/>
      <c r="T36" s="270"/>
      <c r="U36" s="270"/>
      <c r="V36" s="270"/>
      <c r="W36" s="270"/>
      <c r="X36" s="270"/>
      <c r="Y36" s="270"/>
      <c r="Z36" s="270"/>
      <c r="AA36" s="270"/>
      <c r="AB36" s="86"/>
      <c r="AC36" s="86"/>
      <c r="AD36" s="86"/>
      <c r="AE36" s="86"/>
    </row>
    <row r="37" spans="2:31" ht="30" customHeight="1" thickBot="1" x14ac:dyDescent="0.4">
      <c r="B37" s="272" t="s">
        <v>149</v>
      </c>
      <c r="C37" s="272"/>
      <c r="D37" s="267" t="s">
        <v>399</v>
      </c>
      <c r="E37" s="267"/>
      <c r="F37" s="216" t="s">
        <v>1822</v>
      </c>
      <c r="G37" s="216"/>
      <c r="H37" s="216"/>
      <c r="I37" s="216"/>
      <c r="J37" s="216"/>
      <c r="K37" s="216"/>
      <c r="L37" s="216"/>
      <c r="M37" s="216"/>
      <c r="N37" s="216"/>
      <c r="O37" s="216"/>
      <c r="P37" s="216"/>
      <c r="Q37" s="216"/>
      <c r="R37" s="216"/>
      <c r="S37" s="216"/>
      <c r="T37" s="216"/>
      <c r="U37" s="216"/>
      <c r="V37" s="216"/>
      <c r="W37" s="216"/>
      <c r="X37" s="216"/>
      <c r="Y37" s="216"/>
      <c r="Z37" s="216"/>
      <c r="AA37" s="216"/>
    </row>
    <row r="38" spans="2:31" ht="75" customHeight="1" thickBot="1" x14ac:dyDescent="0.4">
      <c r="B38" s="272"/>
      <c r="C38" s="272"/>
      <c r="D38" s="267" t="s">
        <v>396</v>
      </c>
      <c r="E38" s="267"/>
      <c r="F38" s="216" t="s">
        <v>1823</v>
      </c>
      <c r="G38" s="216"/>
      <c r="H38" s="216"/>
      <c r="I38" s="216"/>
      <c r="J38" s="216"/>
      <c r="K38" s="216"/>
      <c r="L38" s="216"/>
      <c r="M38" s="216"/>
      <c r="N38" s="216"/>
      <c r="O38" s="216"/>
      <c r="P38" s="216"/>
      <c r="Q38" s="216"/>
      <c r="R38" s="216"/>
      <c r="S38" s="216"/>
      <c r="T38" s="216"/>
      <c r="U38" s="216"/>
      <c r="V38" s="216"/>
      <c r="W38" s="216"/>
      <c r="X38" s="216"/>
      <c r="Y38" s="216"/>
      <c r="Z38" s="216"/>
      <c r="AA38" s="216"/>
      <c r="AB38" s="28"/>
      <c r="AC38" s="28"/>
      <c r="AD38" s="28"/>
      <c r="AE38" s="28"/>
    </row>
    <row r="39" spans="2:31" ht="60" customHeight="1" thickBot="1" x14ac:dyDescent="0.4">
      <c r="B39" s="272"/>
      <c r="C39" s="272"/>
      <c r="D39" s="267"/>
      <c r="E39" s="267"/>
      <c r="F39" s="216" t="s">
        <v>1824</v>
      </c>
      <c r="G39" s="216"/>
      <c r="H39" s="216"/>
      <c r="I39" s="216"/>
      <c r="J39" s="216"/>
      <c r="K39" s="216"/>
      <c r="L39" s="216"/>
      <c r="M39" s="216"/>
      <c r="N39" s="216"/>
      <c r="O39" s="216"/>
      <c r="P39" s="216"/>
      <c r="Q39" s="216"/>
      <c r="R39" s="216"/>
      <c r="S39" s="216"/>
      <c r="T39" s="216"/>
      <c r="U39" s="216"/>
      <c r="V39" s="216"/>
      <c r="W39" s="216"/>
      <c r="X39" s="216"/>
      <c r="Y39" s="216"/>
      <c r="Z39" s="216"/>
      <c r="AA39" s="216"/>
    </row>
    <row r="40" spans="2:31" ht="45" customHeight="1" thickBot="1" x14ac:dyDescent="0.4">
      <c r="B40" s="271" t="s">
        <v>150</v>
      </c>
      <c r="C40" s="271"/>
      <c r="D40" s="260" t="s">
        <v>399</v>
      </c>
      <c r="E40" s="260"/>
      <c r="F40" s="216" t="s">
        <v>1825</v>
      </c>
      <c r="G40" s="216"/>
      <c r="H40" s="216"/>
      <c r="I40" s="216"/>
      <c r="J40" s="216"/>
      <c r="K40" s="216"/>
      <c r="L40" s="216"/>
      <c r="M40" s="216"/>
      <c r="N40" s="216"/>
      <c r="O40" s="216"/>
      <c r="P40" s="216"/>
      <c r="Q40" s="216"/>
      <c r="R40" s="216"/>
      <c r="S40" s="216"/>
      <c r="T40" s="216"/>
      <c r="U40" s="216"/>
      <c r="V40" s="216"/>
      <c r="W40" s="216"/>
      <c r="X40" s="216"/>
      <c r="Y40" s="216"/>
      <c r="Z40" s="216"/>
      <c r="AA40" s="216"/>
    </row>
    <row r="41" spans="2:31" ht="45" customHeight="1" thickBot="1" x14ac:dyDescent="0.4">
      <c r="B41" s="271"/>
      <c r="C41" s="271"/>
      <c r="D41" s="260" t="s">
        <v>396</v>
      </c>
      <c r="E41" s="260"/>
      <c r="F41" s="216" t="s">
        <v>1826</v>
      </c>
      <c r="G41" s="216"/>
      <c r="H41" s="216"/>
      <c r="I41" s="216"/>
      <c r="J41" s="216"/>
      <c r="K41" s="216"/>
      <c r="L41" s="216"/>
      <c r="M41" s="216"/>
      <c r="N41" s="216"/>
      <c r="O41" s="216"/>
      <c r="P41" s="216"/>
      <c r="Q41" s="216"/>
      <c r="R41" s="216"/>
      <c r="S41" s="216"/>
      <c r="T41" s="216"/>
      <c r="U41" s="216"/>
      <c r="V41" s="216"/>
      <c r="W41" s="216"/>
      <c r="X41" s="216"/>
      <c r="Y41" s="216"/>
      <c r="Z41" s="216"/>
      <c r="AA41" s="216"/>
    </row>
    <row r="42" spans="2:31" ht="39.950000000000003" customHeight="1" thickBot="1" x14ac:dyDescent="0.4">
      <c r="B42" s="272" t="s">
        <v>151</v>
      </c>
      <c r="C42" s="272"/>
      <c r="D42" s="267" t="s">
        <v>399</v>
      </c>
      <c r="E42" s="267"/>
      <c r="F42" s="216" t="s">
        <v>1827</v>
      </c>
      <c r="G42" s="216"/>
      <c r="H42" s="216"/>
      <c r="I42" s="216"/>
      <c r="J42" s="216"/>
      <c r="K42" s="216"/>
      <c r="L42" s="216"/>
      <c r="M42" s="216"/>
      <c r="N42" s="216"/>
      <c r="O42" s="216"/>
      <c r="P42" s="216"/>
      <c r="Q42" s="216"/>
      <c r="R42" s="216"/>
      <c r="S42" s="216"/>
      <c r="T42" s="216"/>
      <c r="U42" s="216"/>
      <c r="V42" s="216"/>
      <c r="W42" s="216"/>
      <c r="X42" s="216"/>
      <c r="Y42" s="216"/>
      <c r="Z42" s="216"/>
      <c r="AA42" s="216"/>
    </row>
    <row r="43" spans="2:31" ht="75" customHeight="1" thickBot="1" x14ac:dyDescent="0.4">
      <c r="B43" s="272"/>
      <c r="C43" s="272"/>
      <c r="D43" s="267" t="s">
        <v>396</v>
      </c>
      <c r="E43" s="267"/>
      <c r="F43" s="216" t="s">
        <v>1828</v>
      </c>
      <c r="G43" s="216"/>
      <c r="H43" s="216"/>
      <c r="I43" s="216"/>
      <c r="J43" s="216"/>
      <c r="K43" s="216"/>
      <c r="L43" s="216"/>
      <c r="M43" s="216"/>
      <c r="N43" s="216"/>
      <c r="O43" s="216"/>
      <c r="P43" s="216"/>
      <c r="Q43" s="216"/>
      <c r="R43" s="216"/>
      <c r="S43" s="216"/>
      <c r="T43" s="216"/>
      <c r="U43" s="216"/>
      <c r="V43" s="216"/>
      <c r="W43" s="216"/>
      <c r="X43" s="216"/>
      <c r="Y43" s="216"/>
      <c r="Z43" s="216"/>
      <c r="AA43" s="216"/>
    </row>
    <row r="44" spans="2:31" ht="39.950000000000003" customHeight="1" thickBot="1" x14ac:dyDescent="0.4">
      <c r="B44" s="271" t="s">
        <v>152</v>
      </c>
      <c r="C44" s="271"/>
      <c r="D44" s="260" t="s">
        <v>399</v>
      </c>
      <c r="E44" s="260"/>
      <c r="F44" s="216" t="s">
        <v>1829</v>
      </c>
      <c r="G44" s="216"/>
      <c r="H44" s="216"/>
      <c r="I44" s="216"/>
      <c r="J44" s="216"/>
      <c r="K44" s="216"/>
      <c r="L44" s="216"/>
      <c r="M44" s="216"/>
      <c r="N44" s="216"/>
      <c r="O44" s="216"/>
      <c r="P44" s="216"/>
      <c r="Q44" s="216"/>
      <c r="R44" s="216"/>
      <c r="S44" s="216"/>
      <c r="T44" s="216"/>
      <c r="U44" s="216"/>
      <c r="V44" s="216"/>
      <c r="W44" s="216"/>
      <c r="X44" s="216"/>
      <c r="Y44" s="216"/>
      <c r="Z44" s="216"/>
      <c r="AA44" s="216"/>
    </row>
    <row r="45" spans="2:31" ht="50.1" customHeight="1" thickBot="1" x14ac:dyDescent="0.4">
      <c r="B45" s="271"/>
      <c r="C45" s="271"/>
      <c r="D45" s="260" t="s">
        <v>396</v>
      </c>
      <c r="E45" s="260"/>
      <c r="F45" s="216" t="s">
        <v>1830</v>
      </c>
      <c r="G45" s="216"/>
      <c r="H45" s="216"/>
      <c r="I45" s="216"/>
      <c r="J45" s="216"/>
      <c r="K45" s="216"/>
      <c r="L45" s="216"/>
      <c r="M45" s="216"/>
      <c r="N45" s="216"/>
      <c r="O45" s="216"/>
      <c r="P45" s="216"/>
      <c r="Q45" s="216"/>
      <c r="R45" s="216"/>
      <c r="S45" s="216"/>
      <c r="T45" s="216"/>
      <c r="U45" s="216"/>
      <c r="V45" s="216"/>
      <c r="W45" s="216"/>
      <c r="X45" s="216"/>
      <c r="Y45" s="216"/>
      <c r="Z45" s="216"/>
      <c r="AA45" s="216"/>
    </row>
    <row r="46" spans="2:31" ht="15" customHeight="1" x14ac:dyDescent="0.3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7" spans="2:31" ht="25.35" customHeight="1" x14ac:dyDescent="0.35">
      <c r="B47" s="219" t="s">
        <v>406</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row>
    <row r="48" spans="2:31" ht="60" customHeight="1" x14ac:dyDescent="0.35">
      <c r="B48" s="216" t="s">
        <v>1831</v>
      </c>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row>
    <row r="49" spans="2:27" ht="75" customHeight="1" x14ac:dyDescent="0.35">
      <c r="B49" s="216" t="s">
        <v>1832</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row>
    <row r="50" spans="2:27" ht="30" customHeight="1" x14ac:dyDescent="0.35">
      <c r="B50" s="216" t="s">
        <v>1833</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row>
    <row r="51" spans="2:27" ht="30" customHeight="1" x14ac:dyDescent="0.35">
      <c r="B51" s="216" t="s">
        <v>1834</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60" customHeight="1" x14ac:dyDescent="0.35">
      <c r="B52" s="216" t="s">
        <v>1835</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75" customHeight="1" x14ac:dyDescent="0.35">
      <c r="B53" s="216" t="s">
        <v>1836</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row>
    <row r="54" spans="2:27" ht="30" customHeight="1" x14ac:dyDescent="0.35">
      <c r="B54" s="188" t="s">
        <v>411</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row>
    <row r="55" spans="2:27" ht="15" customHeight="1" x14ac:dyDescent="0.3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2:27" ht="25.35" customHeight="1" x14ac:dyDescent="0.35">
      <c r="B56" s="219" t="s">
        <v>412</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row>
    <row r="57" spans="2:27" ht="30" customHeight="1" x14ac:dyDescent="0.35">
      <c r="B57" s="216" t="s">
        <v>1837</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row>
    <row r="58" spans="2:27" ht="75" customHeight="1" x14ac:dyDescent="0.35">
      <c r="B58" s="216" t="s">
        <v>1838</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row>
    <row r="59" spans="2:27" ht="135" customHeight="1" x14ac:dyDescent="0.35">
      <c r="B59" s="216" t="s">
        <v>1839</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row>
    <row r="60" spans="2:27" ht="90" customHeight="1" x14ac:dyDescent="0.35">
      <c r="B60" s="216" t="s">
        <v>1840</v>
      </c>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row>
    <row r="61" spans="2:27" ht="15" customHeight="1" x14ac:dyDescent="0.3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row>
    <row r="62" spans="2:27" ht="25.35" customHeight="1" x14ac:dyDescent="0.35">
      <c r="B62" s="219" t="s">
        <v>420</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row>
    <row r="63" spans="2:27" ht="30" customHeight="1" x14ac:dyDescent="0.35">
      <c r="B63" s="216" t="s">
        <v>1841</v>
      </c>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row>
    <row r="64" spans="2:27" ht="30" customHeight="1" x14ac:dyDescent="0.35">
      <c r="B64" s="216" t="s">
        <v>1842</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row>
    <row r="65" spans="2:35" ht="15" customHeight="1" x14ac:dyDescent="0.3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35" ht="25.35" customHeight="1" x14ac:dyDescent="0.35">
      <c r="B66" s="219" t="s">
        <v>431</v>
      </c>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row>
    <row r="67" spans="2:35" ht="20.100000000000001" customHeight="1" x14ac:dyDescent="0.35">
      <c r="B67" s="250" t="str">
        <f>Μέτρα!B35</f>
        <v xml:space="preserve">Συστήματα ρύθμισης πρόσβασης οχημάτων σε αστικές περιοχές </v>
      </c>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row>
    <row r="68" spans="2:35" ht="20.100000000000001" customHeight="1" x14ac:dyDescent="0.35">
      <c r="B68" s="250" t="str">
        <f>Μέτρα!B50</f>
        <v>Πράσινες δημόσιες συμβάσεις</v>
      </c>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row>
    <row r="69" spans="2:35" ht="20.100000000000001" customHeight="1" x14ac:dyDescent="0.35">
      <c r="B69" s="250" t="str">
        <f>Μέτρα!B62</f>
        <v xml:space="preserve">Κόμβοι αστικών εμπορευματικών μεταφορών και σημεία παραλαβής/παράδοσης εμπορευμάτων </v>
      </c>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row>
    <row r="70" spans="2:35" ht="20.100000000000001" customHeight="1" x14ac:dyDescent="0.35">
      <c r="B70" s="250" t="str">
        <f>Μέτρα!B66</f>
        <v>Αλλαγές στα ωράρια φορτοεκφορτώσεων / διανομές εκτός αιχμής</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row>
    <row r="71" spans="2:35" ht="20.100000000000001" customHeight="1" x14ac:dyDescent="0.35">
      <c r="B71" s="250" t="str">
        <f>Μέτρα!B73</f>
        <v>Διαχείριση χώρου παρά το κράσπεδο για τις αστικές εμπορευματικές μεταφορές</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row>
    <row r="72" spans="2:35" ht="20.100000000000001" customHeight="1" x14ac:dyDescent="0.35">
      <c r="B72" s="250" t="str">
        <f>Μέτρα!B81</f>
        <v xml:space="preserve">Συνεργατική εφοδιαστική αλυσίδα και κοινή χρήση περιουσιακών στοιχείων </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15" customHeight="1" thickBot="1" x14ac:dyDescent="0.4">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2:35" ht="30" customHeight="1" thickBot="1" x14ac:dyDescent="0.4">
      <c r="B74" s="184" t="s">
        <v>381</v>
      </c>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6"/>
    </row>
    <row r="75" spans="2:35" ht="25.35" customHeight="1" x14ac:dyDescent="0.35">
      <c r="B75" s="218" t="s">
        <v>432</v>
      </c>
      <c r="C75" s="218"/>
      <c r="D75" s="218"/>
      <c r="E75" s="218"/>
      <c r="F75" s="218"/>
      <c r="G75" s="218"/>
      <c r="H75" s="218"/>
      <c r="I75" s="218"/>
      <c r="J75" s="218"/>
      <c r="K75" s="218"/>
      <c r="L75" s="218"/>
      <c r="M75" s="218"/>
      <c r="N75" s="218"/>
      <c r="O75" s="218"/>
      <c r="P75" s="218"/>
      <c r="Q75" s="218"/>
      <c r="R75" s="218"/>
      <c r="S75" s="218"/>
      <c r="T75" s="218"/>
      <c r="U75" s="218"/>
      <c r="V75" s="218"/>
      <c r="W75" s="218"/>
      <c r="X75" s="201" t="str">
        <f>Σύνοψη_Μέτρων!M76</f>
        <v>Μέτριο έως Υψηλό</v>
      </c>
      <c r="Y75" s="201"/>
      <c r="Z75" s="201"/>
      <c r="AA75" s="201"/>
      <c r="AB75" s="21"/>
      <c r="AC75" s="21"/>
      <c r="AD75" s="21"/>
      <c r="AE75" s="21"/>
      <c r="AF75" s="21"/>
      <c r="AG75" s="21"/>
      <c r="AH75" s="21"/>
      <c r="AI75" s="21"/>
    </row>
    <row r="76" spans="2:35" ht="30" customHeight="1" x14ac:dyDescent="0.35">
      <c r="B76" s="216" t="s">
        <v>1843</v>
      </c>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row>
    <row r="77" spans="2:35" ht="20.100000000000001" customHeight="1" x14ac:dyDescent="0.35">
      <c r="B77" s="280" t="s">
        <v>1844</v>
      </c>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row>
    <row r="78" spans="2:35" ht="20.100000000000001" customHeight="1" x14ac:dyDescent="0.35">
      <c r="B78" s="288" t="s">
        <v>1845</v>
      </c>
      <c r="C78" s="288"/>
      <c r="D78" s="288"/>
      <c r="E78" s="288"/>
      <c r="F78" s="288" t="s">
        <v>1846</v>
      </c>
      <c r="G78" s="288"/>
      <c r="H78" s="288"/>
      <c r="I78" s="288"/>
      <c r="J78" s="288"/>
      <c r="K78" s="288"/>
      <c r="L78" s="288"/>
      <c r="M78" s="288"/>
      <c r="N78" s="288"/>
      <c r="O78" s="288"/>
      <c r="P78" s="288" t="s">
        <v>1847</v>
      </c>
      <c r="Q78" s="288"/>
      <c r="R78" s="288"/>
      <c r="S78" s="288"/>
      <c r="T78" s="288"/>
      <c r="U78" s="288"/>
      <c r="V78" s="288" t="s">
        <v>1848</v>
      </c>
      <c r="W78" s="288"/>
      <c r="X78" s="288"/>
      <c r="Y78" s="288"/>
      <c r="Z78" s="288"/>
      <c r="AA78" s="288"/>
    </row>
    <row r="79" spans="2:35" ht="20.100000000000001" customHeight="1" x14ac:dyDescent="0.35">
      <c r="B79" s="188" t="s">
        <v>1849</v>
      </c>
      <c r="C79" s="188"/>
      <c r="D79" s="188"/>
      <c r="E79" s="188"/>
      <c r="F79" s="188" t="s">
        <v>1850</v>
      </c>
      <c r="G79" s="188"/>
      <c r="H79" s="188"/>
      <c r="I79" s="188"/>
      <c r="J79" s="188"/>
      <c r="K79" s="188"/>
      <c r="L79" s="188"/>
      <c r="M79" s="188"/>
      <c r="N79" s="188"/>
      <c r="O79" s="188"/>
      <c r="P79" s="188">
        <v>2022</v>
      </c>
      <c r="Q79" s="188"/>
      <c r="R79" s="188"/>
      <c r="S79" s="188"/>
      <c r="T79" s="188"/>
      <c r="U79" s="188"/>
      <c r="V79" s="188">
        <v>2030</v>
      </c>
      <c r="W79" s="188"/>
      <c r="X79" s="188"/>
      <c r="Y79" s="188"/>
      <c r="Z79" s="188"/>
      <c r="AA79" s="188"/>
    </row>
    <row r="80" spans="2:35" ht="20.100000000000001" customHeight="1" x14ac:dyDescent="0.35">
      <c r="B80" s="188" t="s">
        <v>1851</v>
      </c>
      <c r="C80" s="188"/>
      <c r="D80" s="188"/>
      <c r="E80" s="188"/>
      <c r="F80" s="188" t="s">
        <v>1852</v>
      </c>
      <c r="G80" s="188"/>
      <c r="H80" s="188"/>
      <c r="I80" s="188"/>
      <c r="J80" s="188"/>
      <c r="K80" s="188"/>
      <c r="L80" s="188"/>
      <c r="M80" s="188"/>
      <c r="N80" s="188"/>
      <c r="O80" s="188"/>
      <c r="P80" s="188">
        <v>2022</v>
      </c>
      <c r="Q80" s="188"/>
      <c r="R80" s="188"/>
      <c r="S80" s="188"/>
      <c r="T80" s="188"/>
      <c r="U80" s="188"/>
      <c r="V80" s="188">
        <v>2030</v>
      </c>
      <c r="W80" s="188"/>
      <c r="X80" s="188"/>
      <c r="Y80" s="188"/>
      <c r="Z80" s="188"/>
      <c r="AA80" s="188"/>
    </row>
    <row r="81" spans="2:27" ht="20.100000000000001" customHeight="1" x14ac:dyDescent="0.35">
      <c r="B81" s="188" t="s">
        <v>1853</v>
      </c>
      <c r="C81" s="188"/>
      <c r="D81" s="188"/>
      <c r="E81" s="188"/>
      <c r="F81" s="188" t="s">
        <v>1854</v>
      </c>
      <c r="G81" s="188"/>
      <c r="H81" s="188"/>
      <c r="I81" s="188"/>
      <c r="J81" s="188"/>
      <c r="K81" s="188"/>
      <c r="L81" s="188"/>
      <c r="M81" s="188"/>
      <c r="N81" s="188"/>
      <c r="O81" s="188"/>
      <c r="P81" s="188">
        <v>2022</v>
      </c>
      <c r="Q81" s="188"/>
      <c r="R81" s="188"/>
      <c r="S81" s="188"/>
      <c r="T81" s="188"/>
      <c r="U81" s="188"/>
      <c r="V81" s="188">
        <v>2030</v>
      </c>
      <c r="W81" s="188"/>
      <c r="X81" s="188"/>
      <c r="Y81" s="188"/>
      <c r="Z81" s="188"/>
      <c r="AA81" s="188"/>
    </row>
    <row r="82" spans="2:27" ht="20.100000000000001" customHeight="1" x14ac:dyDescent="0.35">
      <c r="B82" s="188" t="s">
        <v>1855</v>
      </c>
      <c r="C82" s="188"/>
      <c r="D82" s="188"/>
      <c r="E82" s="188"/>
      <c r="F82" s="188" t="s">
        <v>1856</v>
      </c>
      <c r="G82" s="188"/>
      <c r="H82" s="188"/>
      <c r="I82" s="188"/>
      <c r="J82" s="188"/>
      <c r="K82" s="188"/>
      <c r="L82" s="188"/>
      <c r="M82" s="188"/>
      <c r="N82" s="188"/>
      <c r="O82" s="188"/>
      <c r="P82" s="188">
        <v>2022</v>
      </c>
      <c r="Q82" s="188"/>
      <c r="R82" s="188"/>
      <c r="S82" s="188"/>
      <c r="T82" s="188"/>
      <c r="U82" s="188"/>
      <c r="V82" s="188">
        <v>2028</v>
      </c>
      <c r="W82" s="188"/>
      <c r="X82" s="188"/>
      <c r="Y82" s="188"/>
      <c r="Z82" s="188"/>
      <c r="AA82" s="188"/>
    </row>
    <row r="83" spans="2:27" ht="20.100000000000001" customHeight="1" x14ac:dyDescent="0.35">
      <c r="B83" s="188" t="s">
        <v>1857</v>
      </c>
      <c r="C83" s="188"/>
      <c r="D83" s="188"/>
      <c r="E83" s="188"/>
      <c r="F83" s="188" t="s">
        <v>1858</v>
      </c>
      <c r="G83" s="188"/>
      <c r="H83" s="188"/>
      <c r="I83" s="188"/>
      <c r="J83" s="188"/>
      <c r="K83" s="188"/>
      <c r="L83" s="188"/>
      <c r="M83" s="188"/>
      <c r="N83" s="188"/>
      <c r="O83" s="188"/>
      <c r="P83" s="188">
        <v>2028</v>
      </c>
      <c r="Q83" s="188"/>
      <c r="R83" s="188"/>
      <c r="S83" s="188"/>
      <c r="T83" s="188"/>
      <c r="U83" s="188"/>
      <c r="V83" s="188">
        <v>2030</v>
      </c>
      <c r="W83" s="188"/>
      <c r="X83" s="188"/>
      <c r="Y83" s="188"/>
      <c r="Z83" s="188"/>
      <c r="AA83" s="188"/>
    </row>
    <row r="84" spans="2:27" ht="20.100000000000001" customHeight="1" x14ac:dyDescent="0.35">
      <c r="B84" s="188" t="s">
        <v>1859</v>
      </c>
      <c r="C84" s="188"/>
      <c r="D84" s="188"/>
      <c r="E84" s="188"/>
      <c r="F84" s="188" t="s">
        <v>1860</v>
      </c>
      <c r="G84" s="188"/>
      <c r="H84" s="188"/>
      <c r="I84" s="188"/>
      <c r="J84" s="188"/>
      <c r="K84" s="188"/>
      <c r="L84" s="188"/>
      <c r="M84" s="188"/>
      <c r="N84" s="188"/>
      <c r="O84" s="188"/>
      <c r="P84" s="188">
        <v>2025</v>
      </c>
      <c r="Q84" s="188"/>
      <c r="R84" s="188"/>
      <c r="S84" s="188"/>
      <c r="T84" s="188"/>
      <c r="U84" s="188"/>
      <c r="V84" s="188">
        <v>2030</v>
      </c>
      <c r="W84" s="188"/>
      <c r="X84" s="188"/>
      <c r="Y84" s="188"/>
      <c r="Z84" s="188"/>
      <c r="AA84" s="188"/>
    </row>
    <row r="85" spans="2:27" ht="20.100000000000001" customHeight="1" x14ac:dyDescent="0.35">
      <c r="B85" s="216" t="s">
        <v>1861</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row>
    <row r="86" spans="2:27" ht="45" customHeight="1" x14ac:dyDescent="0.35">
      <c r="B86" s="216" t="s">
        <v>1862</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row>
    <row r="87" spans="2:27" ht="60" customHeight="1" thickBot="1" x14ac:dyDescent="0.4">
      <c r="B87" s="279" t="s">
        <v>1863</v>
      </c>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row>
    <row r="88" spans="2:27" ht="15" customHeight="1" thickBot="1" x14ac:dyDescent="0.4">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row>
    <row r="89" spans="2:27" ht="25.35" customHeight="1" x14ac:dyDescent="0.35">
      <c r="B89" s="214" t="s">
        <v>625</v>
      </c>
      <c r="C89" s="214"/>
      <c r="D89" s="214"/>
      <c r="E89" s="214"/>
      <c r="F89" s="214"/>
      <c r="G89" s="214"/>
      <c r="H89" s="214"/>
      <c r="I89" s="214"/>
      <c r="J89" s="214"/>
      <c r="K89" s="214"/>
      <c r="L89" s="214"/>
      <c r="M89" s="214"/>
      <c r="N89" s="214"/>
      <c r="O89" s="214"/>
      <c r="P89" s="214"/>
      <c r="Q89" s="214"/>
      <c r="R89" s="214"/>
      <c r="S89" s="214"/>
      <c r="T89" s="214"/>
      <c r="U89" s="214"/>
      <c r="V89" s="214"/>
      <c r="W89" s="214"/>
      <c r="X89" s="201" t="str">
        <f>Σύνοψη_Μέτρων!N76</f>
        <v>Μέτριο έως Υψηλό</v>
      </c>
      <c r="Y89" s="201"/>
      <c r="Z89" s="201"/>
      <c r="AA89" s="201"/>
    </row>
    <row r="90" spans="2:27" ht="75" customHeight="1" x14ac:dyDescent="0.35">
      <c r="B90" s="216" t="s">
        <v>1864</v>
      </c>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row>
    <row r="91" spans="2:27" ht="15" customHeight="1" thickBot="1" x14ac:dyDescent="0.4">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row>
    <row r="92" spans="2:27" ht="25.35" customHeight="1" x14ac:dyDescent="0.35">
      <c r="B92" s="214" t="s">
        <v>438</v>
      </c>
      <c r="C92" s="214"/>
      <c r="D92" s="214"/>
      <c r="E92" s="214"/>
      <c r="F92" s="214"/>
      <c r="G92" s="214"/>
      <c r="H92" s="214"/>
      <c r="I92" s="214"/>
      <c r="J92" s="214"/>
      <c r="K92" s="214"/>
      <c r="L92" s="214"/>
      <c r="M92" s="214"/>
      <c r="N92" s="214"/>
      <c r="O92" s="214"/>
      <c r="P92" s="214"/>
      <c r="Q92" s="214"/>
      <c r="R92" s="214"/>
      <c r="S92" s="214"/>
      <c r="T92" s="214"/>
      <c r="U92" s="214"/>
      <c r="V92" s="214"/>
      <c r="W92" s="214"/>
      <c r="X92" s="201" t="str">
        <f>Σύνοψη_Μέτρων!O76</f>
        <v>Υψηλό</v>
      </c>
      <c r="Y92" s="201"/>
      <c r="Z92" s="201"/>
      <c r="AA92" s="201"/>
    </row>
    <row r="93" spans="2:27" ht="75" customHeight="1" x14ac:dyDescent="0.35">
      <c r="B93" s="216" t="s">
        <v>1865</v>
      </c>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row>
    <row r="94" spans="2:27" ht="14.1" customHeight="1" x14ac:dyDescent="0.3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row>
    <row r="95" spans="2:27" ht="30" customHeight="1" x14ac:dyDescent="0.35">
      <c r="B95" s="221" t="s">
        <v>441</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row>
    <row r="96" spans="2:27" ht="20.100000000000001" customHeight="1" x14ac:dyDescent="0.35">
      <c r="B96" s="216" t="s">
        <v>1866</v>
      </c>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row>
    <row r="97" spans="2:27" ht="20.100000000000001" customHeight="1" x14ac:dyDescent="0.35">
      <c r="B97" s="216" t="s">
        <v>1867</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row>
    <row r="98" spans="2:27" ht="20.100000000000001" customHeight="1" x14ac:dyDescent="0.35">
      <c r="B98" s="216" t="s">
        <v>1868</v>
      </c>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row>
    <row r="99" spans="2:27" ht="20.100000000000001" customHeight="1" x14ac:dyDescent="0.35">
      <c r="B99" s="216" t="s">
        <v>1869</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row>
    <row r="100" spans="2:27" ht="20.100000000000001" customHeight="1" x14ac:dyDescent="0.35">
      <c r="B100" s="216" t="s">
        <v>1870</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row>
    <row r="101" spans="2:27" ht="20.100000000000001" customHeight="1" x14ac:dyDescent="0.35">
      <c r="B101" s="216" t="s">
        <v>1871</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row>
    <row r="102" spans="2:27" ht="20.100000000000001" customHeight="1" x14ac:dyDescent="0.35">
      <c r="B102" s="216" t="s">
        <v>1872</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row>
    <row r="103" spans="2:27" ht="20.100000000000001" customHeight="1" x14ac:dyDescent="0.35">
      <c r="B103" s="216" t="s">
        <v>1873</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row>
    <row r="104" spans="2:27" ht="30" customHeight="1" x14ac:dyDescent="0.35">
      <c r="B104" s="216" t="s">
        <v>1874</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row>
    <row r="105" spans="2:27" ht="20.100000000000001" customHeight="1" x14ac:dyDescent="0.35">
      <c r="B105" s="216" t="s">
        <v>1875</v>
      </c>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row>
    <row r="106" spans="2:27" ht="20.100000000000001" customHeight="1" x14ac:dyDescent="0.35">
      <c r="B106" s="216" t="s">
        <v>1876</v>
      </c>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row>
    <row r="107" spans="2:27" ht="20.100000000000001" customHeight="1" x14ac:dyDescent="0.35">
      <c r="B107" s="216" t="s">
        <v>1877</v>
      </c>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row>
    <row r="108" spans="2:27" ht="20.100000000000001" customHeight="1" x14ac:dyDescent="0.35">
      <c r="B108" s="216" t="s">
        <v>1878</v>
      </c>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row>
    <row r="109" spans="2:27" ht="15" customHeight="1"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ht="15" customHeight="1"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5">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5">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5">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5">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5">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sheetData>
  <sheetProtection algorithmName="SHA-512" hashValue="E5u7B+Q1SPlWLcVGO0QlR/hZu6YBYiB4CF5DmkImwxhlTnvYFy/2SF9q6DFvHqAM32gbzd3Cv4c0c92/aoW35Q==" saltValue="FVqrZtOh8bdah1l+HvsT5g==" spinCount="100000" sheet="1" objects="1" scenarios="1"/>
  <dataConsolidate/>
  <mergeCells count="178">
    <mergeCell ref="P13:S13"/>
    <mergeCell ref="B103:AA103"/>
    <mergeCell ref="B104:AA104"/>
    <mergeCell ref="B105:AA105"/>
    <mergeCell ref="B106:AA106"/>
    <mergeCell ref="B107:AA107"/>
    <mergeCell ref="B108:AA108"/>
    <mergeCell ref="B97:AA97"/>
    <mergeCell ref="B98:AA98"/>
    <mergeCell ref="B99:AA99"/>
    <mergeCell ref="B100:AA100"/>
    <mergeCell ref="B101:AA101"/>
    <mergeCell ref="B102:AA102"/>
    <mergeCell ref="B86:AA86"/>
    <mergeCell ref="B85:AA85"/>
    <mergeCell ref="B87:AA87"/>
    <mergeCell ref="B90:AA90"/>
    <mergeCell ref="B93:AA93"/>
    <mergeCell ref="B96:AA96"/>
    <mergeCell ref="V79:AA79"/>
    <mergeCell ref="V80:AA80"/>
    <mergeCell ref="V81:AA81"/>
    <mergeCell ref="V82:AA82"/>
    <mergeCell ref="V83:AA83"/>
    <mergeCell ref="V84:AA84"/>
    <mergeCell ref="P79:U79"/>
    <mergeCell ref="P80:U80"/>
    <mergeCell ref="P81:U81"/>
    <mergeCell ref="P82:U82"/>
    <mergeCell ref="P83:U83"/>
    <mergeCell ref="P84:U84"/>
    <mergeCell ref="B82:E82"/>
    <mergeCell ref="B83:E83"/>
    <mergeCell ref="B84:E84"/>
    <mergeCell ref="F79:O79"/>
    <mergeCell ref="F80:O80"/>
    <mergeCell ref="F81:O81"/>
    <mergeCell ref="V78:AA78"/>
    <mergeCell ref="B76:AA76"/>
    <mergeCell ref="B77:AA77"/>
    <mergeCell ref="B80:E80"/>
    <mergeCell ref="B81:E81"/>
    <mergeCell ref="B67:AA67"/>
    <mergeCell ref="B68:AA68"/>
    <mergeCell ref="B69:AA69"/>
    <mergeCell ref="B70:AA70"/>
    <mergeCell ref="B71:AA71"/>
    <mergeCell ref="B72:AA72"/>
    <mergeCell ref="B95:AA95"/>
    <mergeCell ref="B29:AA29"/>
    <mergeCell ref="B30:AA30"/>
    <mergeCell ref="B32:AA32"/>
    <mergeCell ref="B33:AA33"/>
    <mergeCell ref="B34:AA34"/>
    <mergeCell ref="B74:AA74"/>
    <mergeCell ref="B75:W75"/>
    <mergeCell ref="X75:AA75"/>
    <mergeCell ref="B89:W89"/>
    <mergeCell ref="X89:AA89"/>
    <mergeCell ref="B92:W92"/>
    <mergeCell ref="X92:AA92"/>
    <mergeCell ref="B79:E79"/>
    <mergeCell ref="F82:O82"/>
    <mergeCell ref="F83:O83"/>
    <mergeCell ref="F84:O84"/>
    <mergeCell ref="B59:AA59"/>
    <mergeCell ref="B60:AA60"/>
    <mergeCell ref="B63:AA63"/>
    <mergeCell ref="B78:E78"/>
    <mergeCell ref="F78:O78"/>
    <mergeCell ref="P78:U78"/>
    <mergeCell ref="B47:AA47"/>
    <mergeCell ref="B56:AA56"/>
    <mergeCell ref="B62:AA62"/>
    <mergeCell ref="B66:AA66"/>
    <mergeCell ref="B52:AA52"/>
    <mergeCell ref="B53:AA53"/>
    <mergeCell ref="B57:AA57"/>
    <mergeCell ref="B58:AA58"/>
    <mergeCell ref="B24:G24"/>
    <mergeCell ref="H24:AA24"/>
    <mergeCell ref="B25:G25"/>
    <mergeCell ref="H25:AA25"/>
    <mergeCell ref="B27:AA27"/>
    <mergeCell ref="B28:AA28"/>
    <mergeCell ref="B48:AA48"/>
    <mergeCell ref="B49:AA49"/>
    <mergeCell ref="B50:AA50"/>
    <mergeCell ref="B51:AA51"/>
    <mergeCell ref="B64:AA64"/>
    <mergeCell ref="B54:AA54"/>
    <mergeCell ref="B35:C36"/>
    <mergeCell ref="D35:E35"/>
    <mergeCell ref="D43:E43"/>
    <mergeCell ref="F35:AA35"/>
    <mergeCell ref="B31:AA31"/>
    <mergeCell ref="B21:G21"/>
    <mergeCell ref="H21:AA21"/>
    <mergeCell ref="B22:G22"/>
    <mergeCell ref="H22:AA22"/>
    <mergeCell ref="B23:G23"/>
    <mergeCell ref="H23:AA23"/>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B4:N4"/>
    <mergeCell ref="O4:AA4"/>
    <mergeCell ref="B6:N6"/>
    <mergeCell ref="O6:AA6"/>
    <mergeCell ref="B7:N7"/>
    <mergeCell ref="O7:AA7"/>
    <mergeCell ref="B1:G1"/>
    <mergeCell ref="H1:M1"/>
    <mergeCell ref="N1:S1"/>
    <mergeCell ref="T1:AA1"/>
    <mergeCell ref="B3:N3"/>
    <mergeCell ref="O3:AA3"/>
    <mergeCell ref="H11:I11"/>
    <mergeCell ref="J11:K11"/>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D13:G13"/>
    <mergeCell ref="J13:M13"/>
    <mergeCell ref="N13:O13"/>
    <mergeCell ref="F36:AA36"/>
    <mergeCell ref="F37:AA37"/>
    <mergeCell ref="F40:AA40"/>
    <mergeCell ref="F42:AA42"/>
    <mergeCell ref="F44:AA44"/>
    <mergeCell ref="B44:C45"/>
    <mergeCell ref="D44:E44"/>
    <mergeCell ref="D45:E45"/>
    <mergeCell ref="F38:AA38"/>
    <mergeCell ref="F39:AA39"/>
    <mergeCell ref="F41:AA41"/>
    <mergeCell ref="F43:AA43"/>
    <mergeCell ref="F45:AA45"/>
    <mergeCell ref="D36:E36"/>
    <mergeCell ref="B37:C39"/>
    <mergeCell ref="D37:E37"/>
    <mergeCell ref="D38:E39"/>
    <mergeCell ref="B40:C41"/>
    <mergeCell ref="D40:E40"/>
    <mergeCell ref="D41:E41"/>
    <mergeCell ref="B42:C43"/>
    <mergeCell ref="D42:E42"/>
  </mergeCells>
  <conditionalFormatting sqref="B10:AA11">
    <cfRule type="expression" dxfId="35" priority="16" stopIfTrue="1">
      <formula>B$11=" "</formula>
    </cfRule>
    <cfRule type="expression" dxfId="34" priority="17">
      <formula>B$11="Partial"</formula>
    </cfRule>
    <cfRule type="expression" dxfId="33" priority="18">
      <formula>B$11="Strong"</formula>
    </cfRule>
  </conditionalFormatting>
  <conditionalFormatting sqref="X75">
    <cfRule type="expression" dxfId="32" priority="11" stopIfTrue="1">
      <formula>X75="Υψηλό"</formula>
    </cfRule>
    <cfRule type="expression" dxfId="31" priority="12">
      <formula>X75="Μέτριο έως Υψηλό"</formula>
    </cfRule>
    <cfRule type="expression" dxfId="30" priority="13">
      <formula>X75="Μέτριο"</formula>
    </cfRule>
    <cfRule type="expression" dxfId="29" priority="14">
      <formula>X75="Χαμηλό έως Μέτριο"</formula>
    </cfRule>
    <cfRule type="expression" dxfId="28" priority="15" stopIfTrue="1">
      <formula>X75="Χαμηλό"</formula>
    </cfRule>
  </conditionalFormatting>
  <conditionalFormatting sqref="X89">
    <cfRule type="expression" dxfId="27" priority="6" stopIfTrue="1">
      <formula>X89="Υψηλό"</formula>
    </cfRule>
    <cfRule type="expression" dxfId="26" priority="7">
      <formula>X89="Μέτριο έως Υψηλό"</formula>
    </cfRule>
    <cfRule type="expression" dxfId="25" priority="8">
      <formula>X89="Μέτριο"</formula>
    </cfRule>
    <cfRule type="expression" dxfId="24" priority="9">
      <formula>X89="Χαμηλό έως Μέτριο"</formula>
    </cfRule>
    <cfRule type="expression" dxfId="23" priority="10" stopIfTrue="1">
      <formula>X89="Χαμηλό"</formula>
    </cfRule>
  </conditionalFormatting>
  <conditionalFormatting sqref="X92">
    <cfRule type="expression" dxfId="22" priority="1" stopIfTrue="1">
      <formula>X92="Υψηλό"</formula>
    </cfRule>
    <cfRule type="expression" dxfId="21" priority="2">
      <formula>X92="Μέτριο έως Υψηλό"</formula>
    </cfRule>
    <cfRule type="expression" dxfId="20" priority="3">
      <formula>X92="Μέτριο"</formula>
    </cfRule>
    <cfRule type="expression" dxfId="19" priority="4">
      <formula>X92="Χαμηλό έως Μέτριο"</formula>
    </cfRule>
    <cfRule type="expression" dxfId="18" priority="5" stopIfTrue="1">
      <formula>X92="Χαμηλό"</formula>
    </cfRule>
  </conditionalFormatting>
  <conditionalFormatting sqref="AB75:AI75">
    <cfRule type="colorScale" priority="37">
      <colorScale>
        <cfvo type="min"/>
        <cfvo type="percentile" val="50"/>
        <cfvo type="max"/>
        <color rgb="FFF8696B"/>
        <color rgb="FFFFEB84"/>
        <color rgb="FF63BE7B"/>
      </colorScale>
    </cfRule>
  </conditionalFormatting>
  <hyperlinks>
    <hyperlink ref="B96" r:id="rId1" display="https://doi.org/10.1787/eea08a2a-en" xr:uid="{267E54AC-BBFF-D849-8F2F-04E84A96786D}"/>
    <hyperlink ref="B101" r:id="rId2" display="https://doi.org/10.3390/su13020496" xr:uid="{6BF6325A-ACC4-8A4F-9C32-0DC3DC2750BA}"/>
    <hyperlink ref="B104" r:id="rId3" display="https://www.researchgate.net/publication/349881705_Conventional_and_Electric_Vehicles_for_Freight_Distribution_A_Case_Study_in_Greece" xr:uid="{70284D1B-3C2B-C84C-AA8E-E2C14B8CE539}"/>
    <hyperlink ref="B105" r:id="rId4" display="https://www.rijksoverheid.nl/documenten/rapporten/2022/07/05/bijlage-notitie-plaats-op-de-weg-zware-elektrische-bakfiets" xr:uid="{36735B49-F0A3-D24D-BB13-F58E13437000}"/>
    <hyperlink ref="B106" r:id="rId5" display="https://theicct.org/wp-content/uploads/2022/06/tco-battery-diesel-delivery-trucks-jun2022.pdf" xr:uid="{DD224C28-649E-0A4C-B23E-95B39FE51CF0}"/>
    <hyperlink ref="B108" r:id="rId6" display="https://doi.org/10.1787/ab17c66b-en" xr:uid="{A1B83DAB-564E-E148-8D3D-D00B8626DD30}"/>
    <hyperlink ref="B67:AA67" location="ΣΡΠ!A1" display="ΣΡΠ!A1" xr:uid="{82F20E89-6CCC-6C48-BE67-1EF9C064BC32}"/>
    <hyperlink ref="B68:AA68" location="ΠΔΣ!A1" display="ΠΔΣ!A1" xr:uid="{072D474C-AA01-9742-9A2A-A8041FC73A04}"/>
    <hyperlink ref="B69:AA69" location="ΚΑΕ!A1" display="ΚΑΕ!A1" xr:uid="{CA2B402B-C620-C54D-8E8C-D737776188DD}"/>
    <hyperlink ref="B70:AA70" location="ΑΦΔ!A1" display="ΑΦΔ!A1" xr:uid="{2D421FFC-77F0-254F-A3F2-6FBB77CD1CF2}"/>
    <hyperlink ref="B71:AA71" location="ΔΧΚ!A1" display="ΔΧΚ!A1" xr:uid="{CA6C96BB-0350-4F49-8F72-E13095AEF6D8}"/>
    <hyperlink ref="B72:AA72" location="ΣΕΑ!A1" display="ΣΕΑ!A1" xr:uid="{9B5ED914-3D9B-034D-BE6F-7AABF23ED047}"/>
    <hyperlink ref="H15" location="Measure_Template!B10" display="Summary" xr:uid="{3C682C98-7C04-BA49-9C49-BDD1D2F08888}"/>
    <hyperlink ref="H15:N15" location="ΕΕΜ!B17" display="Οδηγός αναγνώστη" xr:uid="{44022ADD-FCDE-794C-AD82-AAA6C3F92316}"/>
    <hyperlink ref="O15" location="Measure_Template!B10" display="Summary" xr:uid="{B6110E22-4442-DE4C-B813-6C121C85FDFE}"/>
    <hyperlink ref="O15:U15" location="ΕΕΜ!B27" display="Συνοπτικά στοιχεία" xr:uid="{EF2705A9-ACB7-6F49-BF86-74369A5B8FB5}"/>
    <hyperlink ref="V15:AA15" location="ΕΕΜ!B74" display="Αξιολόγηση μέτρου" xr:uid="{A95FF453-6CBA-1747-A0E6-43E0068EA5F6}"/>
    <hyperlink ref="N1" location="Overview_Measures!A1" display="Go back to Overview" xr:uid="{6E0DFC1F-DDF6-7449-B0AE-DFD77C5F5811}"/>
    <hyperlink ref="B1" location="Instructions!A1" display="Go back to Instructions" xr:uid="{D0E851AF-FDBA-0C4A-9C2F-FB8B0B06CC18}"/>
    <hyperlink ref="H1" location="Measures!A1" display="Go back to Measures List" xr:uid="{52339003-458C-DF46-B274-BC3CF2176012}"/>
    <hyperlink ref="T1" location="Filter_multiple_criteria!A1" display="Go back to Multiple Criteria Filter" xr:uid="{D55BF43A-A13E-BE43-891C-7ADD27AF2293}"/>
    <hyperlink ref="B1:G1" location="Αρχική_Σελίδα!A1" display="Επιστροφή στην Αρχική σελίδα" xr:uid="{0C5E22D9-833F-F54A-B1FB-F93B6B30D8F8}"/>
    <hyperlink ref="T1:AA1" location="Φίλτρο_Επιλογής_Μέτρων!A1" display="Μετάβαση στο Φίλτρο Επιλογής Μέτρων" xr:uid="{959182E4-C3EE-B24D-AE0C-E0E5B7D837CE}"/>
    <hyperlink ref="H1:M1" location="Μέτρα!A1" display="Μετάβαση στα Μέτρα" xr:uid="{98B016A1-8D5C-E043-8B68-3B0AFE74875C}"/>
    <hyperlink ref="N1:S1" location="Σύνοψη_Μέτρων!A1" display="Μετάβαση στην Σύνοψη Μέτρων" xr:uid="{E28344D6-65B3-FD4C-943E-E1720C907277}"/>
  </hyperlinks>
  <pageMargins left="0.7" right="0.7" top="0.75" bottom="0.75" header="0.3" footer="0.3"/>
  <pageSetup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9CECF-7E75-9A48-B840-7EEE01103404}">
  <sheetPr codeName="Sheet31">
    <tabColor rgb="FF7030A0"/>
  </sheetPr>
  <dimension ref="A1:AJ132"/>
  <sheetViews>
    <sheetView showGridLines="0" zoomScaleNormal="100" workbookViewId="0"/>
  </sheetViews>
  <sheetFormatPr defaultColWidth="8.86328125" defaultRowHeight="11.65" x14ac:dyDescent="0.35"/>
  <cols>
    <col min="1" max="1" width="5.86328125" style="16" customWidth="1"/>
    <col min="2" max="27" width="6.86328125" style="16" customWidth="1"/>
    <col min="28" max="34" width="13.1328125" style="16" customWidth="1"/>
    <col min="35" max="16384" width="8.86328125" style="16"/>
  </cols>
  <sheetData>
    <row r="1" spans="1:36" s="92" customFormat="1" ht="20.100000000000001" customHeight="1" x14ac:dyDescent="0.35">
      <c r="A1" s="15"/>
      <c r="B1" s="211" t="s">
        <v>26</v>
      </c>
      <c r="C1" s="211"/>
      <c r="D1" s="211"/>
      <c r="E1" s="211"/>
      <c r="F1" s="211"/>
      <c r="G1" s="211"/>
      <c r="H1" s="211" t="s">
        <v>19</v>
      </c>
      <c r="I1" s="211"/>
      <c r="J1" s="211"/>
      <c r="K1" s="211"/>
      <c r="L1" s="211"/>
      <c r="M1" s="211"/>
      <c r="N1" s="211" t="s">
        <v>21</v>
      </c>
      <c r="O1" s="211"/>
      <c r="P1" s="211"/>
      <c r="Q1" s="211"/>
      <c r="R1" s="211"/>
      <c r="S1" s="211"/>
      <c r="T1" s="211" t="s">
        <v>23</v>
      </c>
      <c r="U1" s="211"/>
      <c r="V1" s="211"/>
      <c r="W1" s="211"/>
      <c r="X1" s="211"/>
      <c r="Y1" s="211"/>
      <c r="Z1" s="211"/>
      <c r="AA1" s="211"/>
    </row>
    <row r="2" spans="1:36" ht="15" customHeight="1" thickBot="1" x14ac:dyDescent="0.4"/>
    <row r="3" spans="1:36" ht="25.35" customHeight="1" thickBot="1" x14ac:dyDescent="0.4">
      <c r="B3" s="173" t="s">
        <v>371</v>
      </c>
      <c r="C3" s="174"/>
      <c r="D3" s="174"/>
      <c r="E3" s="174"/>
      <c r="F3" s="174"/>
      <c r="G3" s="174"/>
      <c r="H3" s="174"/>
      <c r="I3" s="174"/>
      <c r="J3" s="174"/>
      <c r="K3" s="174"/>
      <c r="L3" s="174"/>
      <c r="M3" s="174"/>
      <c r="N3" s="174"/>
      <c r="O3" s="173" t="s">
        <v>232</v>
      </c>
      <c r="P3" s="174"/>
      <c r="Q3" s="174"/>
      <c r="R3" s="174"/>
      <c r="S3" s="174"/>
      <c r="T3" s="174"/>
      <c r="U3" s="174"/>
      <c r="V3" s="174"/>
      <c r="W3" s="174"/>
      <c r="X3" s="174"/>
      <c r="Y3" s="174"/>
      <c r="Z3" s="174"/>
      <c r="AA3" s="175"/>
      <c r="AB3" s="12"/>
      <c r="AC3" s="12"/>
      <c r="AD3" s="12"/>
      <c r="AE3" s="12"/>
      <c r="AF3" s="12"/>
      <c r="AG3" s="12"/>
      <c r="AH3" s="12"/>
      <c r="AI3" s="12"/>
      <c r="AJ3" s="12"/>
    </row>
    <row r="4" spans="1:36" ht="30" customHeight="1" thickBot="1" x14ac:dyDescent="0.4">
      <c r="B4" s="176" t="str">
        <f>Σύνοψη_Μέτρων!B81</f>
        <v xml:space="preserve">Συνεργατική εφοδιαστική αλυσίδα και κοινή χρήση περιουσιακών στοιχείων </v>
      </c>
      <c r="C4" s="177"/>
      <c r="D4" s="177"/>
      <c r="E4" s="177"/>
      <c r="F4" s="177"/>
      <c r="G4" s="177"/>
      <c r="H4" s="177"/>
      <c r="I4" s="177"/>
      <c r="J4" s="177"/>
      <c r="K4" s="177"/>
      <c r="L4" s="177"/>
      <c r="M4" s="177"/>
      <c r="N4" s="177"/>
      <c r="O4" s="178" t="str">
        <f>Σύνοψη_Μέτρων!K81</f>
        <v>Εκπαίδευση &amp; Ευαισθητοποίηση + ΤΠΕ</v>
      </c>
      <c r="P4" s="179"/>
      <c r="Q4" s="179"/>
      <c r="R4" s="179"/>
      <c r="S4" s="179"/>
      <c r="T4" s="179"/>
      <c r="U4" s="179"/>
      <c r="V4" s="179"/>
      <c r="W4" s="179"/>
      <c r="X4" s="179"/>
      <c r="Y4" s="179"/>
      <c r="Z4" s="179"/>
      <c r="AA4" s="180"/>
      <c r="AB4" s="12"/>
      <c r="AC4" s="12"/>
      <c r="AD4" s="12"/>
      <c r="AE4" s="12"/>
      <c r="AF4" s="12"/>
      <c r="AG4" s="12"/>
      <c r="AH4" s="12"/>
      <c r="AI4" s="12"/>
      <c r="AJ4" s="12"/>
    </row>
    <row r="5" spans="1:36" ht="6" customHeight="1" thickBot="1" x14ac:dyDescent="0.4">
      <c r="B5" s="106"/>
      <c r="C5" s="107"/>
      <c r="D5" s="107"/>
      <c r="E5" s="107"/>
      <c r="F5" s="107"/>
      <c r="G5" s="107"/>
      <c r="H5" s="107"/>
      <c r="I5" s="107"/>
      <c r="J5" s="107"/>
      <c r="K5" s="107"/>
      <c r="L5" s="107"/>
      <c r="M5" s="107"/>
      <c r="N5" s="107"/>
      <c r="O5" s="108"/>
      <c r="P5" s="19"/>
      <c r="Q5" s="19"/>
      <c r="R5" s="19"/>
      <c r="S5" s="19"/>
      <c r="T5" s="19"/>
      <c r="U5" s="19"/>
      <c r="V5" s="19"/>
      <c r="W5" s="19"/>
      <c r="X5" s="19"/>
      <c r="Y5" s="19"/>
      <c r="Z5" s="19"/>
      <c r="AA5" s="20"/>
      <c r="AB5" s="12"/>
      <c r="AC5" s="12"/>
      <c r="AD5" s="12"/>
      <c r="AE5" s="12"/>
      <c r="AF5" s="12"/>
      <c r="AG5" s="12"/>
      <c r="AH5" s="12"/>
      <c r="AI5" s="12"/>
      <c r="AJ5" s="12"/>
    </row>
    <row r="6" spans="1:36" ht="25.35" customHeight="1" thickBot="1" x14ac:dyDescent="0.4">
      <c r="B6" s="173" t="s">
        <v>173</v>
      </c>
      <c r="C6" s="174"/>
      <c r="D6" s="174"/>
      <c r="E6" s="174"/>
      <c r="F6" s="174"/>
      <c r="G6" s="174"/>
      <c r="H6" s="174"/>
      <c r="I6" s="174"/>
      <c r="J6" s="174"/>
      <c r="K6" s="174"/>
      <c r="L6" s="174"/>
      <c r="M6" s="174"/>
      <c r="N6" s="174"/>
      <c r="O6" s="173" t="s">
        <v>372</v>
      </c>
      <c r="P6" s="174"/>
      <c r="Q6" s="174"/>
      <c r="R6" s="174"/>
      <c r="S6" s="174"/>
      <c r="T6" s="174"/>
      <c r="U6" s="174"/>
      <c r="V6" s="174"/>
      <c r="W6" s="174"/>
      <c r="X6" s="174"/>
      <c r="Y6" s="174"/>
      <c r="Z6" s="174"/>
      <c r="AA6" s="175"/>
      <c r="AB6" s="12"/>
      <c r="AC6" s="12"/>
      <c r="AD6" s="12"/>
      <c r="AE6" s="12"/>
      <c r="AF6" s="12"/>
      <c r="AG6" s="12"/>
      <c r="AH6" s="12"/>
      <c r="AI6" s="12"/>
      <c r="AJ6" s="12"/>
    </row>
    <row r="7" spans="1:36" ht="30" customHeight="1" thickBot="1" x14ac:dyDescent="0.4">
      <c r="B7" s="178" t="str">
        <f>Σύνοψη_Μέτρων!L81</f>
        <v>Εμπορευματικές μεταφορές</v>
      </c>
      <c r="C7" s="179"/>
      <c r="D7" s="179"/>
      <c r="E7" s="179"/>
      <c r="F7" s="179"/>
      <c r="G7" s="179"/>
      <c r="H7" s="179"/>
      <c r="I7" s="179"/>
      <c r="J7" s="179"/>
      <c r="K7" s="179"/>
      <c r="L7" s="179"/>
      <c r="M7" s="179"/>
      <c r="N7" s="180"/>
      <c r="O7" s="181" t="s">
        <v>1085</v>
      </c>
      <c r="P7" s="179"/>
      <c r="Q7" s="179"/>
      <c r="R7" s="179"/>
      <c r="S7" s="179"/>
      <c r="T7" s="179"/>
      <c r="U7" s="179"/>
      <c r="V7" s="179"/>
      <c r="W7" s="179"/>
      <c r="X7" s="179"/>
      <c r="Y7" s="179"/>
      <c r="Z7" s="179"/>
      <c r="AA7" s="180"/>
    </row>
    <row r="8" spans="1:36" ht="5.0999999999999996" customHeight="1" thickBot="1" x14ac:dyDescent="0.4">
      <c r="B8" s="17"/>
      <c r="C8" s="18"/>
      <c r="D8" s="18"/>
      <c r="E8" s="18"/>
      <c r="F8" s="18"/>
      <c r="G8" s="18"/>
      <c r="H8" s="18"/>
      <c r="I8" s="18"/>
      <c r="J8" s="18"/>
      <c r="K8" s="18"/>
      <c r="L8" s="18"/>
      <c r="M8" s="18"/>
      <c r="N8" s="18"/>
      <c r="O8" s="19"/>
      <c r="P8" s="19"/>
      <c r="Q8" s="19"/>
      <c r="R8" s="19"/>
      <c r="S8" s="19"/>
      <c r="T8" s="19"/>
      <c r="U8" s="19"/>
      <c r="V8" s="19"/>
      <c r="W8" s="19"/>
      <c r="X8" s="19"/>
      <c r="Y8" s="19"/>
      <c r="Z8" s="19"/>
      <c r="AA8" s="20"/>
    </row>
    <row r="9" spans="1:36" ht="25.35" customHeight="1" thickBot="1" x14ac:dyDescent="0.4">
      <c r="B9" s="173" t="s">
        <v>164</v>
      </c>
      <c r="C9" s="174"/>
      <c r="D9" s="174"/>
      <c r="E9" s="174"/>
      <c r="F9" s="174"/>
      <c r="G9" s="174"/>
      <c r="H9" s="174"/>
      <c r="I9" s="174"/>
      <c r="J9" s="174"/>
      <c r="K9" s="174"/>
      <c r="L9" s="174"/>
      <c r="M9" s="174"/>
      <c r="N9" s="174"/>
      <c r="O9" s="174"/>
      <c r="P9" s="174"/>
      <c r="Q9" s="174"/>
      <c r="R9" s="174"/>
      <c r="S9" s="174"/>
      <c r="T9" s="173" t="s">
        <v>374</v>
      </c>
      <c r="U9" s="174"/>
      <c r="V9" s="174"/>
      <c r="W9" s="174"/>
      <c r="X9" s="174"/>
      <c r="Y9" s="174"/>
      <c r="Z9" s="174"/>
      <c r="AA9" s="175"/>
    </row>
    <row r="10" spans="1:36" ht="90" customHeight="1" x14ac:dyDescent="0.35">
      <c r="B10" s="182" t="s">
        <v>177</v>
      </c>
      <c r="C10" s="183"/>
      <c r="D10" s="182" t="s">
        <v>178</v>
      </c>
      <c r="E10" s="183"/>
      <c r="F10" s="182" t="s">
        <v>179</v>
      </c>
      <c r="G10" s="183"/>
      <c r="H10" s="182" t="s">
        <v>180</v>
      </c>
      <c r="I10" s="183"/>
      <c r="J10" s="182" t="s">
        <v>181</v>
      </c>
      <c r="K10" s="183"/>
      <c r="L10" s="182" t="s">
        <v>182</v>
      </c>
      <c r="M10" s="183"/>
      <c r="N10" s="182" t="s">
        <v>220</v>
      </c>
      <c r="O10" s="183"/>
      <c r="P10" s="182" t="s">
        <v>184</v>
      </c>
      <c r="Q10" s="183"/>
      <c r="R10" s="182" t="s">
        <v>185</v>
      </c>
      <c r="S10" s="183"/>
      <c r="T10" s="182" t="s">
        <v>223</v>
      </c>
      <c r="U10" s="183"/>
      <c r="V10" s="182" t="s">
        <v>187</v>
      </c>
      <c r="W10" s="183"/>
      <c r="X10" s="182" t="s">
        <v>224</v>
      </c>
      <c r="Y10" s="183"/>
      <c r="Z10" s="182" t="s">
        <v>189</v>
      </c>
      <c r="AA10" s="183"/>
    </row>
    <row r="11" spans="1:36" ht="12" hidden="1" customHeight="1" x14ac:dyDescent="0.35">
      <c r="B11" s="182" t="str">
        <f>Σύνοψη_Μέτρων!P81</f>
        <v xml:space="preserve"> </v>
      </c>
      <c r="C11" s="183"/>
      <c r="D11" s="182" t="str">
        <f>Σύνοψη_Μέτρων!Q81</f>
        <v xml:space="preserve"> </v>
      </c>
      <c r="E11" s="183"/>
      <c r="F11" s="182" t="str">
        <f>Σύνοψη_Μέτρων!R81</f>
        <v xml:space="preserve"> </v>
      </c>
      <c r="G11" s="183"/>
      <c r="H11" s="182" t="str">
        <f>Σύνοψη_Μέτρων!S81</f>
        <v xml:space="preserve"> </v>
      </c>
      <c r="I11" s="183"/>
      <c r="J11" s="182" t="str">
        <f>Σύνοψη_Μέτρων!T81</f>
        <v xml:space="preserve"> </v>
      </c>
      <c r="K11" s="183"/>
      <c r="L11" s="182" t="str">
        <f>Σύνοψη_Μέτρων!U81</f>
        <v>Ισχυρή</v>
      </c>
      <c r="M11" s="183"/>
      <c r="N11" s="182" t="str">
        <f>Σύνοψη_Μέτρων!V81</f>
        <v xml:space="preserve"> </v>
      </c>
      <c r="O11" s="183"/>
      <c r="P11" s="182" t="str">
        <f>Σύνοψη_Μέτρων!W81</f>
        <v>Ισχυρή</v>
      </c>
      <c r="Q11" s="183"/>
      <c r="R11" s="182" t="str">
        <f>Σύνοψη_Μέτρων!X81</f>
        <v xml:space="preserve"> </v>
      </c>
      <c r="S11" s="183"/>
      <c r="T11" s="182" t="str">
        <f>Σύνοψη_Μέτρων!Y81</f>
        <v xml:space="preserve"> </v>
      </c>
      <c r="U11" s="183"/>
      <c r="V11" s="182" t="str">
        <f>Σύνοψη_Μέτρων!Z81</f>
        <v>Μερική</v>
      </c>
      <c r="W11" s="183"/>
      <c r="X11" s="182" t="str">
        <f>Σύνοψη_Μέτρων!AA81</f>
        <v xml:space="preserve"> </v>
      </c>
      <c r="Y11" s="183"/>
      <c r="Z11" s="182" t="str">
        <f>Σύνοψη_Μέτρων!AB81</f>
        <v xml:space="preserve"> </v>
      </c>
      <c r="AA11" s="183"/>
    </row>
    <row r="12" spans="1:36" s="21" customFormat="1" ht="15" customHeight="1" x14ac:dyDescent="0.3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36" s="21" customFormat="1" ht="21" customHeight="1" x14ac:dyDescent="0.35">
      <c r="B13" s="102"/>
      <c r="C13" s="102"/>
      <c r="D13" s="210" t="s">
        <v>375</v>
      </c>
      <c r="E13" s="210"/>
      <c r="F13" s="210"/>
      <c r="G13" s="210"/>
      <c r="H13" s="103"/>
      <c r="I13" s="103"/>
      <c r="J13" s="210" t="s">
        <v>376</v>
      </c>
      <c r="K13" s="210"/>
      <c r="L13" s="210"/>
      <c r="M13" s="210"/>
      <c r="N13" s="206"/>
      <c r="O13" s="206"/>
      <c r="P13" s="210" t="s">
        <v>377</v>
      </c>
      <c r="Q13" s="210"/>
      <c r="R13" s="210"/>
      <c r="S13" s="210"/>
      <c r="T13" s="101"/>
      <c r="U13" s="101"/>
      <c r="V13" s="101"/>
      <c r="W13" s="101"/>
      <c r="X13" s="101"/>
      <c r="Y13" s="101"/>
      <c r="Z13" s="101"/>
      <c r="AA13" s="101"/>
    </row>
    <row r="14" spans="1:36" s="21" customFormat="1" ht="15" customHeight="1" thickBot="1" x14ac:dyDescent="0.4">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6" s="21" customFormat="1" ht="25.35" customHeight="1" thickBot="1" x14ac:dyDescent="0.4">
      <c r="B15" s="192" t="s">
        <v>378</v>
      </c>
      <c r="C15" s="192"/>
      <c r="D15" s="192"/>
      <c r="E15" s="192"/>
      <c r="F15" s="22"/>
      <c r="G15" s="22"/>
      <c r="H15" s="193" t="s">
        <v>379</v>
      </c>
      <c r="I15" s="193"/>
      <c r="J15" s="193"/>
      <c r="K15" s="193"/>
      <c r="L15" s="193"/>
      <c r="M15" s="193"/>
      <c r="N15" s="193"/>
      <c r="O15" s="193" t="s">
        <v>380</v>
      </c>
      <c r="P15" s="193"/>
      <c r="Q15" s="193"/>
      <c r="R15" s="193"/>
      <c r="S15" s="193"/>
      <c r="T15" s="193"/>
      <c r="U15" s="193"/>
      <c r="V15" s="193" t="s">
        <v>381</v>
      </c>
      <c r="W15" s="193"/>
      <c r="X15" s="193"/>
      <c r="Y15" s="193"/>
      <c r="Z15" s="193"/>
      <c r="AA15" s="193"/>
    </row>
    <row r="16" spans="1:36" s="21" customFormat="1" ht="15" customHeight="1" thickBot="1" x14ac:dyDescent="0.4">
      <c r="B16" s="23"/>
      <c r="C16" s="23"/>
      <c r="D16" s="24"/>
      <c r="E16" s="24"/>
    </row>
    <row r="17" spans="2:27" ht="30" customHeight="1" thickBot="1" x14ac:dyDescent="0.4">
      <c r="B17" s="184" t="s">
        <v>379</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2:27" ht="30" customHeight="1" x14ac:dyDescent="0.35">
      <c r="B18" s="187" t="s">
        <v>382</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row>
    <row r="19" spans="2:27" ht="25.35" customHeight="1" x14ac:dyDescent="0.35">
      <c r="B19" s="212" t="s">
        <v>383</v>
      </c>
      <c r="C19" s="212"/>
      <c r="D19" s="212"/>
      <c r="E19" s="212"/>
      <c r="F19" s="212"/>
      <c r="G19" s="212"/>
      <c r="H19" s="212" t="s">
        <v>384</v>
      </c>
      <c r="I19" s="212"/>
      <c r="J19" s="212"/>
      <c r="K19" s="212"/>
      <c r="L19" s="212"/>
      <c r="M19" s="212"/>
      <c r="N19" s="212"/>
      <c r="O19" s="212"/>
      <c r="P19" s="212"/>
      <c r="Q19" s="212"/>
      <c r="R19" s="212"/>
      <c r="S19" s="212"/>
      <c r="T19" s="212"/>
      <c r="U19" s="212"/>
      <c r="V19" s="212"/>
      <c r="W19" s="212"/>
      <c r="X19" s="212"/>
      <c r="Y19" s="212"/>
      <c r="Z19" s="212"/>
      <c r="AA19" s="212"/>
    </row>
    <row r="20" spans="2:27" ht="60" customHeight="1" x14ac:dyDescent="0.35">
      <c r="B20" s="188" t="s">
        <v>166</v>
      </c>
      <c r="C20" s="188"/>
      <c r="D20" s="188"/>
      <c r="E20" s="188"/>
      <c r="F20" s="188"/>
      <c r="G20" s="188"/>
      <c r="H20" s="188" t="s">
        <v>1879</v>
      </c>
      <c r="I20" s="188"/>
      <c r="J20" s="188"/>
      <c r="K20" s="188"/>
      <c r="L20" s="188"/>
      <c r="M20" s="188"/>
      <c r="N20" s="188"/>
      <c r="O20" s="188"/>
      <c r="P20" s="188"/>
      <c r="Q20" s="188"/>
      <c r="R20" s="188"/>
      <c r="S20" s="188"/>
      <c r="T20" s="188"/>
      <c r="U20" s="188"/>
      <c r="V20" s="188"/>
      <c r="W20" s="188"/>
      <c r="X20" s="188"/>
      <c r="Y20" s="188"/>
      <c r="Z20" s="188"/>
      <c r="AA20" s="188"/>
    </row>
    <row r="21" spans="2:27" ht="60" customHeight="1" x14ac:dyDescent="0.35">
      <c r="B21" s="188" t="s">
        <v>167</v>
      </c>
      <c r="C21" s="188"/>
      <c r="D21" s="188"/>
      <c r="E21" s="188"/>
      <c r="F21" s="188"/>
      <c r="G21" s="188"/>
      <c r="H21" s="188" t="s">
        <v>1879</v>
      </c>
      <c r="I21" s="188"/>
      <c r="J21" s="188"/>
      <c r="K21" s="188"/>
      <c r="L21" s="188"/>
      <c r="M21" s="188"/>
      <c r="N21" s="188"/>
      <c r="O21" s="188"/>
      <c r="P21" s="188"/>
      <c r="Q21" s="188"/>
      <c r="R21" s="188"/>
      <c r="S21" s="188"/>
      <c r="T21" s="188"/>
      <c r="U21" s="188"/>
      <c r="V21" s="188"/>
      <c r="W21" s="188"/>
      <c r="X21" s="188"/>
      <c r="Y21" s="188"/>
      <c r="Z21" s="188"/>
      <c r="AA21" s="188"/>
    </row>
    <row r="22" spans="2:27" ht="30" customHeight="1" x14ac:dyDescent="0.35">
      <c r="B22" s="188" t="s">
        <v>168</v>
      </c>
      <c r="C22" s="188"/>
      <c r="D22" s="188"/>
      <c r="E22" s="188"/>
      <c r="F22" s="188"/>
      <c r="G22" s="188"/>
      <c r="H22" s="188" t="s">
        <v>1880</v>
      </c>
      <c r="I22" s="188"/>
      <c r="J22" s="188"/>
      <c r="K22" s="188"/>
      <c r="L22" s="188"/>
      <c r="M22" s="188"/>
      <c r="N22" s="188"/>
      <c r="O22" s="188"/>
      <c r="P22" s="188"/>
      <c r="Q22" s="188"/>
      <c r="R22" s="188"/>
      <c r="S22" s="188"/>
      <c r="T22" s="188"/>
      <c r="U22" s="188"/>
      <c r="V22" s="188"/>
      <c r="W22" s="188"/>
      <c r="X22" s="188"/>
      <c r="Y22" s="188"/>
      <c r="Z22" s="188"/>
      <c r="AA22" s="188"/>
    </row>
    <row r="23" spans="2:27" ht="20.100000000000001" customHeight="1" x14ac:dyDescent="0.35">
      <c r="B23" s="188" t="s">
        <v>169</v>
      </c>
      <c r="C23" s="188"/>
      <c r="D23" s="188"/>
      <c r="E23" s="188"/>
      <c r="F23" s="188"/>
      <c r="G23" s="188"/>
      <c r="H23" s="188" t="s">
        <v>1881</v>
      </c>
      <c r="I23" s="188"/>
      <c r="J23" s="188"/>
      <c r="K23" s="188"/>
      <c r="L23" s="188"/>
      <c r="M23" s="188"/>
      <c r="N23" s="188"/>
      <c r="O23" s="188"/>
      <c r="P23" s="188"/>
      <c r="Q23" s="188"/>
      <c r="R23" s="188"/>
      <c r="S23" s="188"/>
      <c r="T23" s="188"/>
      <c r="U23" s="188"/>
      <c r="V23" s="188"/>
      <c r="W23" s="188"/>
      <c r="X23" s="188"/>
      <c r="Y23" s="188"/>
      <c r="Z23" s="188"/>
      <c r="AA23" s="188"/>
    </row>
    <row r="24" spans="2:27" ht="45" customHeight="1" x14ac:dyDescent="0.35">
      <c r="B24" s="188" t="s">
        <v>170</v>
      </c>
      <c r="C24" s="188"/>
      <c r="D24" s="188"/>
      <c r="E24" s="188"/>
      <c r="F24" s="188"/>
      <c r="G24" s="188"/>
      <c r="H24" s="188" t="s">
        <v>1882</v>
      </c>
      <c r="I24" s="188"/>
      <c r="J24" s="188"/>
      <c r="K24" s="188"/>
      <c r="L24" s="188"/>
      <c r="M24" s="188"/>
      <c r="N24" s="188"/>
      <c r="O24" s="188"/>
      <c r="P24" s="188"/>
      <c r="Q24" s="188"/>
      <c r="R24" s="188"/>
      <c r="S24" s="188"/>
      <c r="T24" s="188"/>
      <c r="U24" s="188"/>
      <c r="V24" s="188"/>
      <c r="W24" s="188"/>
      <c r="X24" s="188"/>
      <c r="Y24" s="188"/>
      <c r="Z24" s="188"/>
      <c r="AA24" s="188"/>
    </row>
    <row r="25" spans="2:27" ht="30" customHeight="1" x14ac:dyDescent="0.35">
      <c r="B25" s="188" t="s">
        <v>387</v>
      </c>
      <c r="C25" s="188"/>
      <c r="D25" s="188"/>
      <c r="E25" s="188"/>
      <c r="F25" s="188"/>
      <c r="G25" s="188"/>
      <c r="H25" s="188" t="s">
        <v>1880</v>
      </c>
      <c r="I25" s="188"/>
      <c r="J25" s="188"/>
      <c r="K25" s="188"/>
      <c r="L25" s="188"/>
      <c r="M25" s="188"/>
      <c r="N25" s="188"/>
      <c r="O25" s="188"/>
      <c r="P25" s="188"/>
      <c r="Q25" s="188"/>
      <c r="R25" s="188"/>
      <c r="S25" s="188"/>
      <c r="T25" s="188"/>
      <c r="U25" s="188"/>
      <c r="V25" s="188"/>
      <c r="W25" s="188"/>
      <c r="X25" s="188"/>
      <c r="Y25" s="188"/>
      <c r="Z25" s="188"/>
      <c r="AA25" s="188"/>
    </row>
    <row r="26" spans="2:27" ht="15" customHeight="1" thickBot="1" x14ac:dyDescent="0.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27" ht="30" customHeight="1" thickBot="1" x14ac:dyDescent="0.4">
      <c r="B27" s="184" t="s">
        <v>380</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2:27" ht="25.35" customHeight="1" x14ac:dyDescent="0.35">
      <c r="B28" s="213" t="s">
        <v>389</v>
      </c>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5"/>
    </row>
    <row r="29" spans="2:27" ht="60" customHeight="1" x14ac:dyDescent="0.35">
      <c r="B29" s="216" t="s">
        <v>1883</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row>
    <row r="30" spans="2:27" ht="90" customHeight="1" x14ac:dyDescent="0.35">
      <c r="B30" s="188" t="s">
        <v>1884</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row>
    <row r="31" spans="2:27" ht="60" customHeight="1" x14ac:dyDescent="0.35">
      <c r="B31" s="216" t="s">
        <v>1885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row>
    <row r="32" spans="2:27" ht="30" customHeight="1" x14ac:dyDescent="0.35">
      <c r="B32" s="216" t="s">
        <v>1886</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row>
    <row r="33" spans="2:31" ht="45" customHeight="1" x14ac:dyDescent="0.35">
      <c r="B33" s="188" t="s">
        <v>1887</v>
      </c>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row>
    <row r="34" spans="2:31" ht="20.100000000000001" customHeight="1" thickBot="1" x14ac:dyDescent="0.4">
      <c r="B34" s="216" t="s">
        <v>1888</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row>
    <row r="35" spans="2:31" ht="60" customHeight="1" thickBot="1" x14ac:dyDescent="0.4">
      <c r="B35" s="271" t="s">
        <v>155</v>
      </c>
      <c r="C35" s="271"/>
      <c r="D35" s="260" t="s">
        <v>399</v>
      </c>
      <c r="E35" s="260"/>
      <c r="F35" s="216" t="s">
        <v>1889</v>
      </c>
      <c r="G35" s="216"/>
      <c r="H35" s="216"/>
      <c r="I35" s="216"/>
      <c r="J35" s="216"/>
      <c r="K35" s="216"/>
      <c r="L35" s="216"/>
      <c r="M35" s="216"/>
      <c r="N35" s="216"/>
      <c r="O35" s="216"/>
      <c r="P35" s="216"/>
      <c r="Q35" s="216"/>
      <c r="R35" s="216"/>
      <c r="S35" s="216"/>
      <c r="T35" s="216"/>
      <c r="U35" s="216"/>
      <c r="V35" s="216"/>
      <c r="W35" s="216"/>
      <c r="X35" s="216"/>
      <c r="Y35" s="216"/>
      <c r="Z35" s="216"/>
      <c r="AA35" s="216"/>
    </row>
    <row r="36" spans="2:31" ht="45" customHeight="1" thickBot="1" x14ac:dyDescent="0.4">
      <c r="B36" s="271"/>
      <c r="C36" s="271"/>
      <c r="D36" s="260" t="s">
        <v>396</v>
      </c>
      <c r="E36" s="260"/>
      <c r="F36" s="216" t="s">
        <v>1890</v>
      </c>
      <c r="G36" s="216"/>
      <c r="H36" s="216"/>
      <c r="I36" s="216"/>
      <c r="J36" s="216"/>
      <c r="K36" s="216"/>
      <c r="L36" s="216"/>
      <c r="M36" s="216"/>
      <c r="N36" s="216"/>
      <c r="O36" s="216"/>
      <c r="P36" s="216"/>
      <c r="Q36" s="216"/>
      <c r="R36" s="216"/>
      <c r="S36" s="216"/>
      <c r="T36" s="216"/>
      <c r="U36" s="216"/>
      <c r="V36" s="216"/>
      <c r="W36" s="216"/>
      <c r="X36" s="216"/>
      <c r="Y36" s="216"/>
      <c r="Z36" s="216"/>
      <c r="AA36" s="216"/>
      <c r="AB36" s="28"/>
      <c r="AC36" s="28"/>
      <c r="AD36" s="28"/>
      <c r="AE36" s="28"/>
    </row>
    <row r="37" spans="2:31" ht="30" customHeight="1" thickBot="1" x14ac:dyDescent="0.4">
      <c r="B37" s="272" t="s">
        <v>156</v>
      </c>
      <c r="C37" s="272"/>
      <c r="D37" s="267" t="s">
        <v>399</v>
      </c>
      <c r="E37" s="267"/>
      <c r="F37" s="216" t="s">
        <v>1891</v>
      </c>
      <c r="G37" s="216"/>
      <c r="H37" s="216"/>
      <c r="I37" s="216"/>
      <c r="J37" s="216"/>
      <c r="K37" s="216"/>
      <c r="L37" s="216"/>
      <c r="M37" s="216"/>
      <c r="N37" s="216"/>
      <c r="O37" s="216"/>
      <c r="P37" s="216"/>
      <c r="Q37" s="216"/>
      <c r="R37" s="216"/>
      <c r="S37" s="216"/>
      <c r="T37" s="216"/>
      <c r="U37" s="216"/>
      <c r="V37" s="216"/>
      <c r="W37" s="216"/>
      <c r="X37" s="216"/>
      <c r="Y37" s="216"/>
      <c r="Z37" s="216"/>
      <c r="AA37" s="216"/>
    </row>
    <row r="38" spans="2:31" ht="41.25" customHeight="1" thickBot="1" x14ac:dyDescent="0.4">
      <c r="B38" s="272"/>
      <c r="C38" s="272"/>
      <c r="D38" s="267" t="s">
        <v>396</v>
      </c>
      <c r="E38" s="267"/>
      <c r="F38" s="216" t="s">
        <v>1892</v>
      </c>
      <c r="G38" s="216"/>
      <c r="H38" s="216"/>
      <c r="I38" s="216"/>
      <c r="J38" s="216"/>
      <c r="K38" s="216"/>
      <c r="L38" s="216"/>
      <c r="M38" s="216"/>
      <c r="N38" s="216"/>
      <c r="O38" s="216"/>
      <c r="P38" s="216"/>
      <c r="Q38" s="216"/>
      <c r="R38" s="216"/>
      <c r="S38" s="216"/>
      <c r="T38" s="216"/>
      <c r="U38" s="216"/>
      <c r="V38" s="216"/>
      <c r="W38" s="216"/>
      <c r="X38" s="216"/>
      <c r="Y38" s="216"/>
      <c r="Z38" s="216"/>
      <c r="AA38" s="216"/>
      <c r="AB38" s="28"/>
      <c r="AC38" s="28"/>
      <c r="AD38" s="28"/>
      <c r="AE38" s="28"/>
    </row>
    <row r="39" spans="2:31" ht="30" customHeight="1" thickBot="1" x14ac:dyDescent="0.4">
      <c r="B39" s="271" t="s">
        <v>157</v>
      </c>
      <c r="C39" s="271"/>
      <c r="D39" s="260" t="s">
        <v>399</v>
      </c>
      <c r="E39" s="260"/>
      <c r="F39" s="216" t="s">
        <v>1893</v>
      </c>
      <c r="G39" s="216"/>
      <c r="H39" s="216"/>
      <c r="I39" s="216"/>
      <c r="J39" s="216"/>
      <c r="K39" s="216"/>
      <c r="L39" s="216"/>
      <c r="M39" s="216"/>
      <c r="N39" s="216"/>
      <c r="O39" s="216"/>
      <c r="P39" s="216"/>
      <c r="Q39" s="216"/>
      <c r="R39" s="216"/>
      <c r="S39" s="216"/>
      <c r="T39" s="216"/>
      <c r="U39" s="216"/>
      <c r="V39" s="216"/>
      <c r="W39" s="216"/>
      <c r="X39" s="216"/>
      <c r="Y39" s="216"/>
      <c r="Z39" s="216"/>
      <c r="AA39" s="216"/>
    </row>
    <row r="40" spans="2:31" ht="45" customHeight="1" thickBot="1" x14ac:dyDescent="0.4">
      <c r="B40" s="271"/>
      <c r="C40" s="271"/>
      <c r="D40" s="260" t="s">
        <v>396</v>
      </c>
      <c r="E40" s="260"/>
      <c r="F40" s="216" t="s">
        <v>1894</v>
      </c>
      <c r="G40" s="216"/>
      <c r="H40" s="216"/>
      <c r="I40" s="216"/>
      <c r="J40" s="216"/>
      <c r="K40" s="216"/>
      <c r="L40" s="216"/>
      <c r="M40" s="216"/>
      <c r="N40" s="216"/>
      <c r="O40" s="216"/>
      <c r="P40" s="216"/>
      <c r="Q40" s="216"/>
      <c r="R40" s="216"/>
      <c r="S40" s="216"/>
      <c r="T40" s="216"/>
      <c r="U40" s="216"/>
      <c r="V40" s="216"/>
      <c r="W40" s="216"/>
      <c r="X40" s="216"/>
      <c r="Y40" s="216"/>
      <c r="Z40" s="216"/>
      <c r="AA40" s="216"/>
      <c r="AB40" s="28"/>
      <c r="AC40" s="28"/>
      <c r="AD40" s="28"/>
      <c r="AE40" s="28"/>
    </row>
    <row r="41" spans="2:31" ht="30" customHeight="1" thickBot="1" x14ac:dyDescent="0.4">
      <c r="B41" s="272" t="s">
        <v>158</v>
      </c>
      <c r="C41" s="272"/>
      <c r="D41" s="267" t="s">
        <v>399</v>
      </c>
      <c r="E41" s="267"/>
      <c r="F41" s="216" t="s">
        <v>1895</v>
      </c>
      <c r="G41" s="216"/>
      <c r="H41" s="216"/>
      <c r="I41" s="216"/>
      <c r="J41" s="216"/>
      <c r="K41" s="216"/>
      <c r="L41" s="216"/>
      <c r="M41" s="216"/>
      <c r="N41" s="216"/>
      <c r="O41" s="216"/>
      <c r="P41" s="216"/>
      <c r="Q41" s="216"/>
      <c r="R41" s="216"/>
      <c r="S41" s="216"/>
      <c r="T41" s="216"/>
      <c r="U41" s="216"/>
      <c r="V41" s="216"/>
      <c r="W41" s="216"/>
      <c r="X41" s="216"/>
      <c r="Y41" s="216"/>
      <c r="Z41" s="216"/>
      <c r="AA41" s="216"/>
    </row>
    <row r="42" spans="2:31" ht="60" customHeight="1" thickBot="1" x14ac:dyDescent="0.4">
      <c r="B42" s="272"/>
      <c r="C42" s="272"/>
      <c r="D42" s="267" t="s">
        <v>396</v>
      </c>
      <c r="E42" s="267"/>
      <c r="F42" s="216" t="s">
        <v>1896</v>
      </c>
      <c r="G42" s="216"/>
      <c r="H42" s="216"/>
      <c r="I42" s="216"/>
      <c r="J42" s="216"/>
      <c r="K42" s="216"/>
      <c r="L42" s="216"/>
      <c r="M42" s="216"/>
      <c r="N42" s="216"/>
      <c r="O42" s="216"/>
      <c r="P42" s="216"/>
      <c r="Q42" s="216"/>
      <c r="R42" s="216"/>
      <c r="S42" s="216"/>
      <c r="T42" s="216"/>
      <c r="U42" s="216"/>
      <c r="V42" s="216"/>
      <c r="W42" s="216"/>
      <c r="X42" s="216"/>
      <c r="Y42" s="216"/>
      <c r="Z42" s="216"/>
      <c r="AA42" s="216"/>
      <c r="AB42" s="28"/>
      <c r="AC42" s="28"/>
      <c r="AD42" s="28"/>
      <c r="AE42" s="28"/>
    </row>
    <row r="43" spans="2:31" ht="45" customHeight="1" x14ac:dyDescent="0.35">
      <c r="B43" s="216" t="s">
        <v>1897</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row>
    <row r="44" spans="2:31" ht="15" customHeight="1" x14ac:dyDescent="0.3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row>
    <row r="45" spans="2:31" ht="25.35" customHeight="1" x14ac:dyDescent="0.35">
      <c r="B45" s="219" t="s">
        <v>406</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row>
    <row r="46" spans="2:31" ht="30" customHeight="1" x14ac:dyDescent="0.35">
      <c r="B46" s="216" t="s">
        <v>1898</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2:31" ht="20.100000000000001" customHeight="1" x14ac:dyDescent="0.35">
      <c r="B47" s="216" t="s">
        <v>1899</v>
      </c>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row>
    <row r="48" spans="2:31" ht="20.100000000000001" customHeight="1" x14ac:dyDescent="0.35">
      <c r="B48" s="216" t="s">
        <v>1900</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row>
    <row r="49" spans="2:27" ht="20.100000000000001" customHeight="1" x14ac:dyDescent="0.35">
      <c r="B49" s="216" t="s">
        <v>1901</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row>
    <row r="50" spans="2:27" ht="75" customHeight="1" x14ac:dyDescent="0.35">
      <c r="B50" s="216" t="s">
        <v>1902</v>
      </c>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row>
    <row r="51" spans="2:27" ht="75" customHeight="1" x14ac:dyDescent="0.35">
      <c r="B51" s="216" t="s">
        <v>1903</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row>
    <row r="52" spans="2:27" ht="45" customHeight="1" x14ac:dyDescent="0.35">
      <c r="B52" s="216" t="s">
        <v>1904</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row>
    <row r="53" spans="2:27" ht="30" customHeight="1" x14ac:dyDescent="0.35">
      <c r="B53" s="188" t="s">
        <v>411</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row>
    <row r="54" spans="2:27" ht="15" customHeight="1" x14ac:dyDescent="0.3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2:27" ht="25.35" customHeight="1" x14ac:dyDescent="0.35">
      <c r="B55" s="219" t="s">
        <v>412</v>
      </c>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row>
    <row r="56" spans="2:27" ht="105" customHeight="1" x14ac:dyDescent="0.35">
      <c r="B56" s="188" t="s">
        <v>1905</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row>
    <row r="57" spans="2:27" ht="60" customHeight="1" x14ac:dyDescent="0.35">
      <c r="B57" s="188" t="s">
        <v>1906</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row>
    <row r="58" spans="2:27" ht="105" customHeight="1" x14ac:dyDescent="0.35">
      <c r="B58" s="188" t="s">
        <v>1907</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row>
    <row r="59" spans="2:27" ht="75" customHeight="1" x14ac:dyDescent="0.35">
      <c r="B59" s="188" t="s">
        <v>1908</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row>
    <row r="60" spans="2:27" ht="45" customHeight="1" x14ac:dyDescent="0.35">
      <c r="B60" s="188" t="s">
        <v>1909</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row>
    <row r="61" spans="2:27" ht="60" customHeight="1" x14ac:dyDescent="0.35">
      <c r="B61" s="188" t="s">
        <v>1910</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row>
    <row r="62" spans="2:27" ht="45" customHeight="1" x14ac:dyDescent="0.35">
      <c r="B62" s="188" t="s">
        <v>1911</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row>
    <row r="63" spans="2:27" ht="16.350000000000001" customHeight="1" x14ac:dyDescent="0.3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2:27" ht="25.35" customHeight="1" x14ac:dyDescent="0.35">
      <c r="B64" s="219" t="s">
        <v>420</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row>
    <row r="65" spans="2:35" ht="60" customHeight="1" x14ac:dyDescent="0.35">
      <c r="B65" s="188" t="s">
        <v>1912</v>
      </c>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row>
    <row r="66" spans="2:35" ht="30" customHeight="1" x14ac:dyDescent="0.35">
      <c r="B66" s="188" t="s">
        <v>1913</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row>
    <row r="67" spans="2:35" ht="20.100000000000001" customHeight="1" x14ac:dyDescent="0.35">
      <c r="B67" s="188" t="s">
        <v>1914</v>
      </c>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row>
    <row r="68" spans="2:35" ht="14.1" customHeight="1" x14ac:dyDescent="0.3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2:35" ht="25.35" customHeight="1" x14ac:dyDescent="0.35">
      <c r="B69" s="219" t="s">
        <v>431</v>
      </c>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row>
    <row r="70" spans="2:35" ht="20.100000000000001" customHeight="1" x14ac:dyDescent="0.35">
      <c r="B70" s="250" t="str">
        <f>Μέτρα!B35</f>
        <v xml:space="preserve">Συστήματα ρύθμισης πρόσβασης οχημάτων σε αστικές περιοχές </v>
      </c>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row>
    <row r="71" spans="2:35" ht="20.100000000000001" customHeight="1" x14ac:dyDescent="0.35">
      <c r="B71" s="250" t="str">
        <f>Μέτρα!B62</f>
        <v xml:space="preserve">Κόμβοι αστικών εμπορευματικών μεταφορών και σημεία παραλαβής/παράδοσης εμπορευμάτων </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row>
    <row r="72" spans="2:35" ht="20.100000000000001" customHeight="1" x14ac:dyDescent="0.35">
      <c r="B72" s="250" t="str">
        <f>Μέτρα!B76</f>
        <v xml:space="preserve">Εξηλεκτρισμός εμπορευματικών μεταφορών </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row>
    <row r="73" spans="2:35" ht="15" customHeight="1" thickBot="1" x14ac:dyDescent="0.4">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2:35" ht="30" customHeight="1" thickBot="1" x14ac:dyDescent="0.4">
      <c r="B74" s="184" t="s">
        <v>381</v>
      </c>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6"/>
    </row>
    <row r="75" spans="2:35" ht="25.35" customHeight="1" x14ac:dyDescent="0.35">
      <c r="B75" s="218" t="s">
        <v>432</v>
      </c>
      <c r="C75" s="218"/>
      <c r="D75" s="218"/>
      <c r="E75" s="218"/>
      <c r="F75" s="218"/>
      <c r="G75" s="218"/>
      <c r="H75" s="218"/>
      <c r="I75" s="218"/>
      <c r="J75" s="218"/>
      <c r="K75" s="218"/>
      <c r="L75" s="218"/>
      <c r="M75" s="218"/>
      <c r="N75" s="218"/>
      <c r="O75" s="218"/>
      <c r="P75" s="218"/>
      <c r="Q75" s="218"/>
      <c r="R75" s="218"/>
      <c r="S75" s="218"/>
      <c r="T75" s="218"/>
      <c r="U75" s="218"/>
      <c r="V75" s="218"/>
      <c r="W75" s="218"/>
      <c r="X75" s="201" t="str">
        <f>Σύνοψη_Μέτρων!M81</f>
        <v>Χαμηλό έως Μέτριο</v>
      </c>
      <c r="Y75" s="201"/>
      <c r="Z75" s="201"/>
      <c r="AA75" s="201"/>
      <c r="AB75" s="21"/>
      <c r="AC75" s="21"/>
      <c r="AD75" s="21"/>
      <c r="AE75" s="21"/>
      <c r="AF75" s="21"/>
      <c r="AG75" s="21"/>
      <c r="AH75" s="21"/>
      <c r="AI75" s="21"/>
    </row>
    <row r="76" spans="2:35" ht="75" customHeight="1" x14ac:dyDescent="0.35">
      <c r="B76" s="188" t="s">
        <v>1915</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row>
    <row r="77" spans="2:35" ht="15" customHeight="1" thickBot="1" x14ac:dyDescent="0.4">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2:35" ht="25.35" customHeight="1" x14ac:dyDescent="0.35">
      <c r="B78" s="214" t="s">
        <v>625</v>
      </c>
      <c r="C78" s="214"/>
      <c r="D78" s="214"/>
      <c r="E78" s="214"/>
      <c r="F78" s="214"/>
      <c r="G78" s="214"/>
      <c r="H78" s="214"/>
      <c r="I78" s="214"/>
      <c r="J78" s="214"/>
      <c r="K78" s="214"/>
      <c r="L78" s="214"/>
      <c r="M78" s="214"/>
      <c r="N78" s="214"/>
      <c r="O78" s="214"/>
      <c r="P78" s="214"/>
      <c r="Q78" s="214"/>
      <c r="R78" s="214"/>
      <c r="S78" s="214"/>
      <c r="T78" s="214"/>
      <c r="U78" s="214"/>
      <c r="V78" s="214"/>
      <c r="W78" s="214"/>
      <c r="X78" s="201" t="str">
        <f>Σύνοψη_Μέτρων!N81</f>
        <v>Χαμηλό έως Μέτριο</v>
      </c>
      <c r="Y78" s="201"/>
      <c r="Z78" s="201"/>
      <c r="AA78" s="201"/>
    </row>
    <row r="79" spans="2:35" ht="75" customHeight="1" x14ac:dyDescent="0.35">
      <c r="B79" s="188" t="s">
        <v>1916</v>
      </c>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row>
    <row r="80" spans="2:35" ht="15" customHeight="1" thickBot="1" x14ac:dyDescent="0.4">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2:27" ht="25.35" customHeight="1" x14ac:dyDescent="0.35">
      <c r="B81" s="214" t="s">
        <v>438</v>
      </c>
      <c r="C81" s="214"/>
      <c r="D81" s="214"/>
      <c r="E81" s="214"/>
      <c r="F81" s="214"/>
      <c r="G81" s="214"/>
      <c r="H81" s="214"/>
      <c r="I81" s="214"/>
      <c r="J81" s="214"/>
      <c r="K81" s="214"/>
      <c r="L81" s="214"/>
      <c r="M81" s="214"/>
      <c r="N81" s="214"/>
      <c r="O81" s="214"/>
      <c r="P81" s="214"/>
      <c r="Q81" s="214"/>
      <c r="R81" s="214"/>
      <c r="S81" s="214"/>
      <c r="T81" s="214"/>
      <c r="U81" s="214"/>
      <c r="V81" s="214"/>
      <c r="W81" s="214"/>
      <c r="X81" s="201" t="str">
        <f>Σύνοψη_Μέτρων!O81</f>
        <v>Χαμηλό έως Μέτριο</v>
      </c>
      <c r="Y81" s="201"/>
      <c r="Z81" s="201"/>
      <c r="AA81" s="201"/>
    </row>
    <row r="82" spans="2:27" ht="30" customHeight="1" x14ac:dyDescent="0.35">
      <c r="B82" s="188" t="s">
        <v>1917</v>
      </c>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row>
    <row r="83" spans="2:27" ht="45" customHeight="1" x14ac:dyDescent="0.35">
      <c r="B83" s="188" t="s">
        <v>1918</v>
      </c>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row>
    <row r="84" spans="2:27" ht="20.100000000000001" customHeight="1" x14ac:dyDescent="0.35">
      <c r="B84" s="188" t="s">
        <v>1919</v>
      </c>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row>
    <row r="85" spans="2:27" ht="15" customHeight="1" x14ac:dyDescent="0.35">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ht="30" customHeight="1" x14ac:dyDescent="0.35">
      <c r="B86" s="221" t="s">
        <v>441</v>
      </c>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row>
    <row r="87" spans="2:27" ht="20.100000000000001" customHeight="1" x14ac:dyDescent="0.35">
      <c r="B87" s="188" t="s">
        <v>1920</v>
      </c>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row>
    <row r="88" spans="2:27" ht="20.100000000000001" customHeight="1" x14ac:dyDescent="0.35">
      <c r="B88" s="188" t="s">
        <v>1921</v>
      </c>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row>
    <row r="89" spans="2:27" ht="20.100000000000001" customHeight="1" x14ac:dyDescent="0.35">
      <c r="B89" s="188" t="s">
        <v>1922</v>
      </c>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row>
    <row r="90" spans="2:27" ht="30" customHeight="1" x14ac:dyDescent="0.35">
      <c r="B90" s="188" t="s">
        <v>1923</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row>
    <row r="91" spans="2:27" ht="20.100000000000001" customHeight="1" x14ac:dyDescent="0.35">
      <c r="B91" s="188" t="s">
        <v>1924</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row>
    <row r="92" spans="2:27" ht="20.100000000000001" customHeight="1" x14ac:dyDescent="0.35">
      <c r="B92" s="188" t="s">
        <v>1925</v>
      </c>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row>
    <row r="93" spans="2:27" ht="20.100000000000001" customHeight="1" x14ac:dyDescent="0.35">
      <c r="B93" s="188" t="s">
        <v>1926</v>
      </c>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row>
    <row r="94" spans="2:27" ht="20.100000000000001" customHeight="1" x14ac:dyDescent="0.35">
      <c r="B94" s="188" t="s">
        <v>1927</v>
      </c>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row>
    <row r="95" spans="2:27" ht="20.100000000000001" customHeight="1" x14ac:dyDescent="0.35">
      <c r="B95" s="188" t="s">
        <v>1928</v>
      </c>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row>
    <row r="96" spans="2:27" ht="20.100000000000001" customHeight="1" x14ac:dyDescent="0.35">
      <c r="B96" s="188" t="s">
        <v>1929</v>
      </c>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row>
    <row r="97" spans="2:27" ht="20.100000000000001" customHeight="1" x14ac:dyDescent="0.35">
      <c r="B97" s="188" t="s">
        <v>1930</v>
      </c>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row>
    <row r="98" spans="2:27" ht="20.100000000000001" customHeight="1" x14ac:dyDescent="0.35">
      <c r="B98" s="188" t="s">
        <v>1931</v>
      </c>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row>
    <row r="99" spans="2:27" ht="30" customHeight="1" x14ac:dyDescent="0.35">
      <c r="B99" s="188" t="s">
        <v>1932</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row>
    <row r="100" spans="2:27" ht="20.100000000000001" customHeight="1" x14ac:dyDescent="0.35">
      <c r="B100" s="188" t="s">
        <v>1933</v>
      </c>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row>
    <row r="101" spans="2:27" ht="15" customHeight="1" x14ac:dyDescent="0.3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27" x14ac:dyDescent="0.3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5">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5">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5">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5">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5">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5">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5">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5">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5">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5">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5">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5">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5">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5">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sheetData>
  <sheetProtection algorithmName="SHA-512" hashValue="MfMqnUmYsdrTN0FKeNQ1eMs8Y1g7Yn/RswR7BgleouYHQGUCiyyYM4kVJ0jfarQTbzHnVsbENZMybyt+hxAjdA==" saltValue="vuJ3I62qARTduM+NPzj2qg==" spinCount="100000" sheet="1" objects="1" scenarios="1"/>
  <dataConsolidate/>
  <mergeCells count="146">
    <mergeCell ref="D13:G13"/>
    <mergeCell ref="J13:M13"/>
    <mergeCell ref="N13:O13"/>
    <mergeCell ref="P13:S13"/>
    <mergeCell ref="B72:AA72"/>
    <mergeCell ref="B96:AA96"/>
    <mergeCell ref="B97:AA97"/>
    <mergeCell ref="B98:AA98"/>
    <mergeCell ref="B99:AA99"/>
    <mergeCell ref="B75:W75"/>
    <mergeCell ref="X75:AA75"/>
    <mergeCell ref="B78:W78"/>
    <mergeCell ref="X78:AA78"/>
    <mergeCell ref="B81:W81"/>
    <mergeCell ref="X81:AA81"/>
    <mergeCell ref="B71:AA71"/>
    <mergeCell ref="B29:AA29"/>
    <mergeCell ref="B30:AA30"/>
    <mergeCell ref="B31:AA31"/>
    <mergeCell ref="B32:AA32"/>
    <mergeCell ref="B33:AA33"/>
    <mergeCell ref="B34:AA34"/>
    <mergeCell ref="B74:AA74"/>
    <mergeCell ref="B45:AA45"/>
    <mergeCell ref="B100:AA100"/>
    <mergeCell ref="B90:AA90"/>
    <mergeCell ref="B91:AA91"/>
    <mergeCell ref="B92:AA92"/>
    <mergeCell ref="B93:AA93"/>
    <mergeCell ref="B94:AA94"/>
    <mergeCell ref="B95:AA95"/>
    <mergeCell ref="B47:AA47"/>
    <mergeCell ref="B48:AA48"/>
    <mergeCell ref="B82:AA82"/>
    <mergeCell ref="B83:AA83"/>
    <mergeCell ref="B84:AA84"/>
    <mergeCell ref="B53:AA53"/>
    <mergeCell ref="B87:AA87"/>
    <mergeCell ref="B88:AA88"/>
    <mergeCell ref="B89:AA89"/>
    <mergeCell ref="B62:AA62"/>
    <mergeCell ref="B65:AA65"/>
    <mergeCell ref="B66:AA66"/>
    <mergeCell ref="B67:AA67"/>
    <mergeCell ref="B76:AA76"/>
    <mergeCell ref="B79:AA79"/>
    <mergeCell ref="B86:AA86"/>
    <mergeCell ref="B55:AA55"/>
    <mergeCell ref="B64:AA64"/>
    <mergeCell ref="B69:AA69"/>
    <mergeCell ref="B70:AA70"/>
    <mergeCell ref="B49:AA49"/>
    <mergeCell ref="B50:AA50"/>
    <mergeCell ref="B51:AA51"/>
    <mergeCell ref="B52:AA52"/>
    <mergeCell ref="B56:AA56"/>
    <mergeCell ref="B57:AA57"/>
    <mergeCell ref="B58:AA58"/>
    <mergeCell ref="B59:AA59"/>
    <mergeCell ref="B60:AA60"/>
    <mergeCell ref="B61:AA61"/>
    <mergeCell ref="B43:AA43"/>
    <mergeCell ref="B46:AA46"/>
    <mergeCell ref="B24:G24"/>
    <mergeCell ref="H24:AA24"/>
    <mergeCell ref="B25:G25"/>
    <mergeCell ref="H25:AA25"/>
    <mergeCell ref="B27:AA27"/>
    <mergeCell ref="B28:AA28"/>
    <mergeCell ref="B21:G21"/>
    <mergeCell ref="H21:AA21"/>
    <mergeCell ref="B22:G22"/>
    <mergeCell ref="H22:AA22"/>
    <mergeCell ref="B23:G23"/>
    <mergeCell ref="H23:AA23"/>
    <mergeCell ref="F35:AA35"/>
    <mergeCell ref="F37:AA37"/>
    <mergeCell ref="F39:AA39"/>
    <mergeCell ref="F41:AA41"/>
    <mergeCell ref="B41:C42"/>
    <mergeCell ref="D41:E41"/>
    <mergeCell ref="D42:E42"/>
    <mergeCell ref="F36:AA36"/>
    <mergeCell ref="F38:AA38"/>
    <mergeCell ref="F40:AA40"/>
    <mergeCell ref="B20:G20"/>
    <mergeCell ref="H20:AA20"/>
    <mergeCell ref="X11:Y11"/>
    <mergeCell ref="Z11:AA11"/>
    <mergeCell ref="B12:AA12"/>
    <mergeCell ref="B15:E15"/>
    <mergeCell ref="H15:N15"/>
    <mergeCell ref="O15:U15"/>
    <mergeCell ref="V15:AA15"/>
    <mergeCell ref="L11:M11"/>
    <mergeCell ref="N11:O11"/>
    <mergeCell ref="P11:Q11"/>
    <mergeCell ref="R11:S11"/>
    <mergeCell ref="T11:U11"/>
    <mergeCell ref="V11:W11"/>
    <mergeCell ref="B11:C11"/>
    <mergeCell ref="D11:E11"/>
    <mergeCell ref="F11:G11"/>
    <mergeCell ref="H11:I11"/>
    <mergeCell ref="J11:K11"/>
    <mergeCell ref="B17:AA17"/>
    <mergeCell ref="B18:AA18"/>
    <mergeCell ref="B19:G19"/>
    <mergeCell ref="H19:AA19"/>
    <mergeCell ref="B9:S9"/>
    <mergeCell ref="T9:AA9"/>
    <mergeCell ref="B10:C10"/>
    <mergeCell ref="D10:E10"/>
    <mergeCell ref="F10:G10"/>
    <mergeCell ref="H10:I10"/>
    <mergeCell ref="J10:K10"/>
    <mergeCell ref="L10:M10"/>
    <mergeCell ref="N10:O10"/>
    <mergeCell ref="P10:Q10"/>
    <mergeCell ref="R10:S10"/>
    <mergeCell ref="T10:U10"/>
    <mergeCell ref="V10:W10"/>
    <mergeCell ref="X10:Y10"/>
    <mergeCell ref="Z10:AA10"/>
    <mergeCell ref="B4:N4"/>
    <mergeCell ref="O4:AA4"/>
    <mergeCell ref="B6:N6"/>
    <mergeCell ref="O6:AA6"/>
    <mergeCell ref="B7:N7"/>
    <mergeCell ref="O7:AA7"/>
    <mergeCell ref="B1:G1"/>
    <mergeCell ref="H1:M1"/>
    <mergeCell ref="N1:S1"/>
    <mergeCell ref="T1:AA1"/>
    <mergeCell ref="B3:N3"/>
    <mergeCell ref="O3:AA3"/>
    <mergeCell ref="F42:AA42"/>
    <mergeCell ref="B35:C36"/>
    <mergeCell ref="D35:E35"/>
    <mergeCell ref="D36:E36"/>
    <mergeCell ref="B37:C38"/>
    <mergeCell ref="D37:E37"/>
    <mergeCell ref="D38:E38"/>
    <mergeCell ref="B39:C40"/>
    <mergeCell ref="D39:E39"/>
    <mergeCell ref="D40:E40"/>
  </mergeCells>
  <conditionalFormatting sqref="B10:AA11">
    <cfRule type="expression" dxfId="17" priority="16" stopIfTrue="1">
      <formula>B$11=" "</formula>
    </cfRule>
    <cfRule type="expression" dxfId="16" priority="17">
      <formula>B$11="Partial"</formula>
    </cfRule>
    <cfRule type="expression" dxfId="15" priority="18">
      <formula>B$11="Strong"</formula>
    </cfRule>
  </conditionalFormatting>
  <conditionalFormatting sqref="X75">
    <cfRule type="expression" dxfId="14" priority="11" stopIfTrue="1">
      <formula>X75="Υψηλό"</formula>
    </cfRule>
    <cfRule type="expression" dxfId="13" priority="12">
      <formula>X75="Μέτριο έως Υψηλό"</formula>
    </cfRule>
    <cfRule type="expression" dxfId="12" priority="13">
      <formula>X75="Μέτριο"</formula>
    </cfRule>
    <cfRule type="expression" dxfId="11" priority="14">
      <formula>X75="Χαμηλό έως Μέτριο"</formula>
    </cfRule>
    <cfRule type="expression" dxfId="10" priority="15" stopIfTrue="1">
      <formula>X75="Χαμηλό"</formula>
    </cfRule>
  </conditionalFormatting>
  <conditionalFormatting sqref="X78">
    <cfRule type="expression" dxfId="9" priority="6" stopIfTrue="1">
      <formula>X78="Υψηλό"</formula>
    </cfRule>
    <cfRule type="expression" dxfId="8" priority="7">
      <formula>X78="Μέτριο έως Υψηλό"</formula>
    </cfRule>
    <cfRule type="expression" dxfId="7" priority="8">
      <formula>X78="Μέτριο"</formula>
    </cfRule>
    <cfRule type="expression" dxfId="6" priority="9">
      <formula>X78="Χαμηλό έως Μέτριο"</formula>
    </cfRule>
    <cfRule type="expression" dxfId="5" priority="10" stopIfTrue="1">
      <formula>X78="Χαμηλό"</formula>
    </cfRule>
  </conditionalFormatting>
  <conditionalFormatting sqref="X81">
    <cfRule type="expression" dxfId="4" priority="1" stopIfTrue="1">
      <formula>X81="Υψηλό"</formula>
    </cfRule>
    <cfRule type="expression" dxfId="3" priority="2">
      <formula>X81="Μέτριο έως Υψηλό"</formula>
    </cfRule>
    <cfRule type="expression" dxfId="2" priority="3">
      <formula>X81="Μέτριο"</formula>
    </cfRule>
    <cfRule type="expression" dxfId="1" priority="4">
      <formula>X81="Χαμηλό έως Μέτριο"</formula>
    </cfRule>
    <cfRule type="expression" dxfId="0" priority="5" stopIfTrue="1">
      <formula>X81="Χαμηλό"</formula>
    </cfRule>
  </conditionalFormatting>
  <conditionalFormatting sqref="AB75:AI75">
    <cfRule type="colorScale" priority="37">
      <colorScale>
        <cfvo type="min"/>
        <cfvo type="percentile" val="50"/>
        <cfvo type="max"/>
        <color rgb="FFF8696B"/>
        <color rgb="FFFFEB84"/>
        <color rgb="FF63BE7B"/>
      </colorScale>
    </cfRule>
  </conditionalFormatting>
  <hyperlinks>
    <hyperlink ref="B87" r:id="rId1" display="https://www.eea.europa.eu/publications/transport-and-environment-report-2021" xr:uid="{3406B87B-40EF-4743-905B-860EE34942E5}"/>
    <hyperlink ref="B89" r:id="rId2" display="https://cordis.europa.eu/project/id/635773/results" xr:uid="{70302048-13CF-7546-AFAB-00B0E567F550}"/>
    <hyperlink ref="B90" r:id="rId3" display="https://www.mckinsey.com/~/media/mckinsey/business functions/sustainability/our insights/urban commercial transport and the future of mobility/an-integrated-perspective-on-the-future-of-mobility.pdf" xr:uid="{82FC3CB0-E946-1E4B-A8E7-7AD7C903CBD6}"/>
    <hyperlink ref="B91" r:id="rId4" display="https://doi.org/10.1186/s12544-021-00512-3" xr:uid="{6C47426B-9C78-7F4A-9C4C-26B53F2805B2}"/>
    <hyperlink ref="B93" r:id="rId5" display="https://www.itf-oecd.org/policy/freight-transport-asset-sharing-and-digi" xr:uid="{03200DC0-67CE-8840-BF17-36B50E955714}"/>
    <hyperlink ref="B94" r:id="rId6" display="https://hal.archives-ouvertes.fr/hal-01255357" xr:uid="{D85EBCEF-9036-7841-BC25-C79D040819F2}"/>
    <hyperlink ref="B95" r:id="rId7" display="https://doi.org/10.1016/j.enpol.2009.11.053" xr:uid="{9779163A-FB16-8448-8271-BB8E99A9051C}"/>
    <hyperlink ref="B96" r:id="rId8" display="https://doi.org/10.1080/09537287.2016.1147092" xr:uid="{D683D121-6D54-5446-B545-B4470F513D6C}"/>
    <hyperlink ref="B97" r:id="rId9" display="https://doi.org/10.1016/j.ejor.2010.01.015" xr:uid="{D95F8DDC-E539-5646-9BA7-98E1581F482E}"/>
    <hyperlink ref="B98" r:id="rId10" display="https://doi.org/10.1016/j.trpro.2016.02.056" xr:uid="{E89C7EEC-CE7A-684C-9162-9FEB163F821C}"/>
    <hyperlink ref="B100" r:id="rId11" display="https://www.itf-oecd.org/mix-and-maas-data-architecture-mobility-service" xr:uid="{913A639A-CB9B-6A49-AF97-A7D87C63C022}"/>
    <hyperlink ref="B70:AA70" location="ΣΡΠ!A1" display="ΣΡΠ!A1" xr:uid="{9CB1BC63-0E41-BE48-94BA-A3BBAA42DF24}"/>
    <hyperlink ref="B71:AA71" location="ΚΑΕ!A1" display="ΚΑΕ!A1" xr:uid="{790930BE-5596-E441-A327-937070458E10}"/>
    <hyperlink ref="B72:AA72" location="ΕΕΜ!A1" display="ΕΕΜ!A1" xr:uid="{3F4BB82D-F849-1B42-9681-4D42B7097FE3}"/>
    <hyperlink ref="H15" location="Measure_Template!B10" display="Summary" xr:uid="{7755D7F9-DFAD-AA4F-9670-63EAD34FBAD7}"/>
    <hyperlink ref="H15:N15" location="ΣΕΑ!B17" display="Οδηγός αναγνώστη" xr:uid="{7CEA4893-9D91-A547-ABDC-C0AD6BC46428}"/>
    <hyperlink ref="O15" location="Measure_Template!B10" display="Summary" xr:uid="{3F265FC5-35EA-2F40-BEA8-550139203B74}"/>
    <hyperlink ref="O15:U15" location="ΣΕΑ!B27" display="Συνοπτικά στοιχεία" xr:uid="{428F28D0-9DAF-1E4C-AB67-A68F0C08B477}"/>
    <hyperlink ref="V15:AA15" location="ΣΕΑ!B74" display="Αξιολόγηση μέτρου" xr:uid="{043569B4-3FFA-5A42-830D-800969741FC5}"/>
    <hyperlink ref="N1" location="Overview_Measures!A1" display="Go back to Overview" xr:uid="{66FF2599-4A69-A644-B472-0089CA737D97}"/>
    <hyperlink ref="B1" location="Instructions!A1" display="Go back to Instructions" xr:uid="{4220D0F9-2DA0-6743-8F9A-5648A7D3C8DE}"/>
    <hyperlink ref="H1" location="Measures!A1" display="Go back to Measures List" xr:uid="{7D72C8F3-DB7B-684A-A3E7-C8412312A2AA}"/>
    <hyperlink ref="T1" location="Filter_multiple_criteria!A1" display="Go back to Multiple Criteria Filter" xr:uid="{B94EEC09-15A7-DC4C-A771-D0EE1A7DFEF8}"/>
    <hyperlink ref="B1:G1" location="Αρχική_Σελίδα!A1" display="Επιστροφή στην Αρχική σελίδα" xr:uid="{1378F44F-F0FE-4A47-9EAE-582807E0E9AD}"/>
    <hyperlink ref="T1:AA1" location="Φίλτρο_Επιλογής_Μέτρων!A1" display="Μετάβαση στο Φίλτρο Επιλογής Μέτρων" xr:uid="{7BE47F8A-F64F-5A4E-9AD5-532812419C88}"/>
    <hyperlink ref="H1:M1" location="Μέτρα!A1" display="Μετάβαση στα Μέτρα" xr:uid="{5C4A1428-13A8-454B-83C0-A10FD5792820}"/>
    <hyperlink ref="N1:S1" location="Σύνοψη_Μέτρων!A1" display="Μετάβαση στην Σύνοψη Μέτρων" xr:uid="{A018903A-AFA5-544F-A0BF-C8E79CAA4D89}"/>
  </hyperlinks>
  <pageMargins left="0.7" right="0.7" top="0.75" bottom="0.75" header="0.3" footer="0.3"/>
  <pageSetup orientation="portrait"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b5d401-08c8-420c-ad45-9f571362f146" xsi:nil="true"/>
    <lcf76f155ced4ddcb4097134ff3c332f xmlns="e5a53cd7-3fd6-4c87-8c2e-18e42c18e1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DAED4839E2B24BBF3D44DDC655EE9D" ma:contentTypeVersion="15" ma:contentTypeDescription="Create a new document." ma:contentTypeScope="" ma:versionID="19b733461b84250692e8add748dc8a3d">
  <xsd:schema xmlns:xsd="http://www.w3.org/2001/XMLSchema" xmlns:xs="http://www.w3.org/2001/XMLSchema" xmlns:p="http://schemas.microsoft.com/office/2006/metadata/properties" xmlns:ns2="e5a53cd7-3fd6-4c87-8c2e-18e42c18e1e0" xmlns:ns3="10b5d401-08c8-420c-ad45-9f571362f146" targetNamespace="http://schemas.microsoft.com/office/2006/metadata/properties" ma:root="true" ma:fieldsID="d1243fb286861e4dd6b8764b0be3afad" ns2:_="" ns3:_="">
    <xsd:import namespace="e5a53cd7-3fd6-4c87-8c2e-18e42c18e1e0"/>
    <xsd:import namespace="10b5d401-08c8-420c-ad45-9f571362f14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53cd7-3fd6-4c87-8c2e-18e42c18e1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7a95b74-384d-4fb3-9852-e139f8ae37e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b5d401-08c8-420c-ad45-9f571362f14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4dab6fa-c229-4df4-b093-c3c567566781}" ma:internalName="TaxCatchAll" ma:showField="CatchAllData" ma:web="10b5d401-08c8-420c-ad45-9f571362f14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F266B-CBFD-4793-AE7F-CD10EE33E400}">
  <ds:schemaRefs>
    <ds:schemaRef ds:uri="http://purl.org/dc/dcmitype/"/>
    <ds:schemaRef ds:uri="http://schemas.microsoft.com/office/2006/documentManagement/types"/>
    <ds:schemaRef ds:uri="http://schemas.microsoft.com/office/2006/metadata/properties"/>
    <ds:schemaRef ds:uri="10b5d401-08c8-420c-ad45-9f571362f146"/>
    <ds:schemaRef ds:uri="http://schemas.openxmlformats.org/package/2006/metadata/core-properties"/>
    <ds:schemaRef ds:uri="http://www.w3.org/XML/1998/namespace"/>
    <ds:schemaRef ds:uri="http://purl.org/dc/elements/1.1/"/>
    <ds:schemaRef ds:uri="http://schemas.microsoft.com/office/infopath/2007/PartnerControls"/>
    <ds:schemaRef ds:uri="e5a53cd7-3fd6-4c87-8c2e-18e42c18e1e0"/>
    <ds:schemaRef ds:uri="http://purl.org/dc/terms/"/>
  </ds:schemaRefs>
</ds:datastoreItem>
</file>

<file path=customXml/itemProps2.xml><?xml version="1.0" encoding="utf-8"?>
<ds:datastoreItem xmlns:ds="http://schemas.openxmlformats.org/officeDocument/2006/customXml" ds:itemID="{C9B1DCDD-E97C-4FF1-A6FD-52121C2589F7}">
  <ds:schemaRefs>
    <ds:schemaRef ds:uri="http://schemas.microsoft.com/sharepoint/v3/contenttype/forms"/>
  </ds:schemaRefs>
</ds:datastoreItem>
</file>

<file path=customXml/itemProps3.xml><?xml version="1.0" encoding="utf-8"?>
<ds:datastoreItem xmlns:ds="http://schemas.openxmlformats.org/officeDocument/2006/customXml" ds:itemID="{0CD39C53-DC27-4EB8-8DA2-DEB53E236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a53cd7-3fd6-4c87-8c2e-18e42c18e1e0"/>
    <ds:schemaRef ds:uri="10b5d401-08c8-420c-ad45-9f571362f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Αρχική_Σελίδα</vt:lpstr>
      <vt:lpstr>Μέτρα</vt:lpstr>
      <vt:lpstr>Σύνοψη_Μέτρων</vt:lpstr>
      <vt:lpstr>Φίλτρο_Επιλογής_Μέτρων</vt:lpstr>
      <vt:lpstr>Φύλλο1_hide</vt:lpstr>
      <vt:lpstr>Sheet6_hide</vt:lpstr>
      <vt:lpstr>Template</vt:lpstr>
      <vt:lpstr>ΥΔΛ</vt:lpstr>
      <vt:lpstr>ΥΥΣ</vt:lpstr>
      <vt:lpstr>ΣΥΔ</vt:lpstr>
      <vt:lpstr>ΔΠΚ</vt:lpstr>
      <vt:lpstr>ΚΑΠ</vt:lpstr>
      <vt:lpstr>ΔΚΤ</vt:lpstr>
      <vt:lpstr>ΤΧΟ</vt:lpstr>
      <vt:lpstr>ΚΣΤ</vt:lpstr>
      <vt:lpstr>ΣΡΠ</vt:lpstr>
      <vt:lpstr>ΕΚΣ</vt:lpstr>
      <vt:lpstr>ΥΕΜ</vt:lpstr>
      <vt:lpstr>ΣΠΕ</vt:lpstr>
      <vt:lpstr>ΠΔΣ</vt:lpstr>
      <vt:lpstr>ΥΦΗ</vt:lpstr>
      <vt:lpstr>ΣΔΜ</vt:lpstr>
      <vt:lpstr>ΣΚΧ</vt:lpstr>
      <vt:lpstr>ΕΠΕ</vt:lpstr>
      <vt:lpstr>ΠΣΥ</vt:lpstr>
      <vt:lpstr>ΚΑΕ</vt:lpstr>
      <vt:lpstr>ΑΦΔ</vt:lpstr>
      <vt:lpstr>ΟΚΟ</vt:lpstr>
      <vt:lpstr>ΔΧΚ</vt:lpstr>
      <vt:lpstr>ΕΕΜ</vt:lpstr>
      <vt:lpstr>ΣΕΑ</vt:lpstr>
      <vt:lpstr>ΥΕΜ!_Hlk139575332</vt:lpstr>
    </vt:vector>
  </TitlesOfParts>
  <Manager/>
  <Company>International Transport Forum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WINDISCH Elisabeth, ITF/QPA</dc:creator>
  <cp:keywords/>
  <dc:description/>
  <cp:lastModifiedBy>FERNANDO Malithi, ITF/RC</cp:lastModifiedBy>
  <cp:revision/>
  <dcterms:created xsi:type="dcterms:W3CDTF">2022-07-05T14:16:58Z</dcterms:created>
  <dcterms:modified xsi:type="dcterms:W3CDTF">2024-09-26T13:16:02Z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0x010100EFDAED4839E2B24BBF3D44DDC655EE9D</vt:lpwstr>
  </property>
  <property fmtid="{D5CDD505-2E9C-101B-9397-08002B2CF9AE}" pid="3" name="MediaServiceImageTags">
    <vt:lpwstr/>
  </property>
</Properties>
</file>