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S:\Case-Specific Policy Analysis\Greece\TSI-22EL14-Greece\02 Deliverables\Output 2 - Report on SUMPs and their monitoring\FinalDeliverables\"/>
    </mc:Choice>
  </mc:AlternateContent>
  <xr:revisionPtr revIDLastSave="0" documentId="13_ncr:1_{F99FA476-D081-416F-9E0D-0636CC1FD3DA}" xr6:coauthVersionLast="47" xr6:coauthVersionMax="47" xr10:uidLastSave="{00000000-0000-0000-0000-000000000000}"/>
  <workbookProtection workbookAlgorithmName="SHA-512" workbookHashValue="rhf30gcljdxtLnGb9SNKfY0H3r8+8ANoXW6pwJWEAPdPF08ZvH0tLbHJHDbLNpSZZyYg7snt8tQLlPy7VHHIOQ==" workbookSaltValue="qhbhYQMtKxCPQs/ddUMXgA==" workbookSpinCount="100000" lockStructure="1"/>
  <bookViews>
    <workbookView xWindow="-98" yWindow="-98" windowWidth="21795" windowHeight="13875" tabRatio="601" xr2:uid="{00000000-000D-0000-FFFF-FFFF00000000}"/>
  </bookViews>
  <sheets>
    <sheet name="Home" sheetId="9" r:id="rId1"/>
    <sheet name="Measures" sheetId="20" r:id="rId2"/>
    <sheet name="Overview_Measures" sheetId="1" r:id="rId3"/>
    <sheet name="Measure_Selection_Filter" sheetId="46" r:id="rId4"/>
    <sheet name="Φύλλο1_hide" sheetId="7" state="hidden" r:id="rId5"/>
    <sheet name="Sheet6_hide" sheetId="42" state="hidden" r:id="rId6"/>
    <sheet name="Template" sheetId="49" state="hidden" r:id="rId7"/>
    <sheet name="LPT" sheetId="69" r:id="rId8"/>
    <sheet name="UPT" sheetId="57" r:id="rId9"/>
    <sheet name="IPT" sheetId="68" r:id="rId10"/>
    <sheet name="SMI" sheetId="54" r:id="rId11"/>
    <sheet name="VOI" sheetId="53" r:id="rId12"/>
    <sheet name="TMS" sheetId="52" r:id="rId13"/>
    <sheet name="CPR" sheetId="50" r:id="rId14"/>
    <sheet name="PRR" sheetId="51" r:id="rId15"/>
    <sheet name="UVR" sheetId="56" r:id="rId16"/>
    <sheet name="ENR" sheetId="48" r:id="rId17"/>
    <sheet name="ACM" sheetId="60" r:id="rId18"/>
    <sheet name="PED" sheetId="61" r:id="rId19"/>
    <sheet name="GPP" sheetId="58" r:id="rId20"/>
    <sheet name="EVI" sheetId="59" r:id="rId21"/>
    <sheet name="RSS" sheetId="72" r:id="rId22"/>
    <sheet name="FSS" sheetId="73" r:id="rId23"/>
    <sheet name="EAC" sheetId="70" r:id="rId24"/>
    <sheet name="MMC" sheetId="71" r:id="rId25"/>
    <sheet name="ULH" sheetId="62" r:id="rId26"/>
    <sheet name="CDS" sheetId="63" r:id="rId27"/>
    <sheet name="ECD" sheetId="64" r:id="rId28"/>
    <sheet name="CML" sheetId="65" r:id="rId29"/>
    <sheet name="FLE" sheetId="66" r:id="rId30"/>
    <sheet name="CLA" sheetId="67" r:id="rId31"/>
  </sheets>
  <definedNames>
    <definedName name="_xlnm._FilterDatabase" localSheetId="28" hidden="1">CML!$B$17:$AA$81</definedName>
    <definedName name="_xlnm._FilterDatabase" localSheetId="2" hidden="1">Overview_Measures!$E$1:$E$86</definedName>
    <definedName name="_xlnm._FilterDatabase" localSheetId="5" hidden="1">Sheet6_hide!$O$1:$O$82</definedName>
    <definedName name="_Hlk139575332" localSheetId="17">ACM!$B$139</definedName>
    <definedName name="_xlnm.Criteria" localSheetId="2">Overview_Measures!#REF!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H81" i="42" l="1"/>
  <c r="CH80" i="42"/>
  <c r="CH79" i="42"/>
  <c r="CH78" i="42"/>
  <c r="CH77" i="42"/>
  <c r="CH76" i="42"/>
  <c r="CH75" i="42"/>
  <c r="CH74" i="42"/>
  <c r="CH73" i="42"/>
  <c r="CH72" i="42"/>
  <c r="CH71" i="42"/>
  <c r="CH70" i="42"/>
  <c r="CH69" i="42"/>
  <c r="CH68" i="42"/>
  <c r="CH67" i="42"/>
  <c r="CH66" i="42"/>
  <c r="CH65" i="42"/>
  <c r="CH64" i="42"/>
  <c r="CH63" i="42"/>
  <c r="CH62" i="42"/>
  <c r="CH61" i="42"/>
  <c r="CH60" i="42"/>
  <c r="CH59" i="42"/>
  <c r="CH58" i="42"/>
  <c r="CH57" i="42"/>
  <c r="CH56" i="42"/>
  <c r="CH55" i="42"/>
  <c r="CH54" i="42"/>
  <c r="CH53" i="42"/>
  <c r="CH52" i="42"/>
  <c r="CH51" i="42"/>
  <c r="CH50" i="42"/>
  <c r="CH49" i="42"/>
  <c r="CH48" i="42"/>
  <c r="CH47" i="42"/>
  <c r="CH46" i="42"/>
  <c r="CH45" i="42"/>
  <c r="CH44" i="42"/>
  <c r="CH43" i="42"/>
  <c r="CH42" i="42"/>
  <c r="CH41" i="42"/>
  <c r="CH40" i="42"/>
  <c r="CH39" i="42"/>
  <c r="CH38" i="42"/>
  <c r="CH37" i="42"/>
  <c r="CH36" i="42"/>
  <c r="CH35" i="42"/>
  <c r="CH34" i="42"/>
  <c r="CH33" i="42"/>
  <c r="CH32" i="42"/>
  <c r="CH31" i="42"/>
  <c r="CH30" i="42"/>
  <c r="CH29" i="42"/>
  <c r="CH28" i="42"/>
  <c r="CH27" i="42"/>
  <c r="CH26" i="42"/>
  <c r="CH25" i="42"/>
  <c r="CH24" i="42"/>
  <c r="CH23" i="42"/>
  <c r="CH22" i="42"/>
  <c r="CH21" i="42"/>
  <c r="CH20" i="42"/>
  <c r="CH19" i="42"/>
  <c r="CH18" i="42"/>
  <c r="CH17" i="42"/>
  <c r="CH16" i="42"/>
  <c r="CH15" i="42"/>
  <c r="CH14" i="42"/>
  <c r="CH13" i="42"/>
  <c r="CH12" i="42"/>
  <c r="CH11" i="42"/>
  <c r="CH10" i="42"/>
  <c r="CH9" i="42"/>
  <c r="CH8" i="42"/>
  <c r="CH7" i="42"/>
  <c r="CH6" i="42"/>
  <c r="CH5" i="42"/>
  <c r="CH4" i="42"/>
  <c r="X74" i="63"/>
  <c r="X87" i="73"/>
  <c r="B78" i="69"/>
  <c r="J4" i="42" l="1"/>
  <c r="D4" i="42" s="1"/>
  <c r="B7" i="64" l="1"/>
  <c r="Z11" i="70"/>
  <c r="X11" i="70"/>
  <c r="V11" i="70"/>
  <c r="T11" i="70"/>
  <c r="R11" i="70"/>
  <c r="P11" i="70"/>
  <c r="N11" i="70"/>
  <c r="L11" i="70"/>
  <c r="J11" i="70"/>
  <c r="H11" i="70"/>
  <c r="F11" i="70"/>
  <c r="D11" i="70"/>
  <c r="B11" i="70"/>
  <c r="B7" i="56"/>
  <c r="AI55" i="42" l="1"/>
  <c r="AJ55" i="42"/>
  <c r="AK55" i="42"/>
  <c r="AH55" i="42"/>
  <c r="X78" i="42"/>
  <c r="X79" i="42" s="1"/>
  <c r="X80" i="42" s="1"/>
  <c r="X81" i="42" s="1"/>
  <c r="W78" i="42"/>
  <c r="W79" i="42" s="1"/>
  <c r="W80" i="42" s="1"/>
  <c r="W81" i="42" s="1"/>
  <c r="V78" i="42"/>
  <c r="V79" i="42" s="1"/>
  <c r="V80" i="42" s="1"/>
  <c r="V81" i="42" s="1"/>
  <c r="U78" i="42"/>
  <c r="U79" i="42" s="1"/>
  <c r="U80" i="42" s="1"/>
  <c r="U81" i="42" s="1"/>
  <c r="T78" i="42"/>
  <c r="T79" i="42" s="1"/>
  <c r="T80" i="42" s="1"/>
  <c r="T81" i="42" s="1"/>
  <c r="S78" i="42"/>
  <c r="S79" i="42" s="1"/>
  <c r="S80" i="42" s="1"/>
  <c r="S81" i="42" s="1"/>
  <c r="R78" i="42"/>
  <c r="R79" i="42" s="1"/>
  <c r="R80" i="42" s="1"/>
  <c r="R81" i="42" s="1"/>
  <c r="Q78" i="42"/>
  <c r="Q79" i="42" s="1"/>
  <c r="Q80" i="42" s="1"/>
  <c r="Q81" i="42" s="1"/>
  <c r="P78" i="42"/>
  <c r="J5" i="42" l="1"/>
  <c r="K5" i="42"/>
  <c r="L5" i="42"/>
  <c r="M5" i="42"/>
  <c r="N5" i="42"/>
  <c r="O5" i="42"/>
  <c r="J6" i="42"/>
  <c r="K6" i="42"/>
  <c r="L6" i="42"/>
  <c r="M6" i="42"/>
  <c r="N6" i="42"/>
  <c r="O6" i="42"/>
  <c r="J7" i="42"/>
  <c r="K7" i="42"/>
  <c r="L7" i="42"/>
  <c r="M7" i="42"/>
  <c r="N7" i="42"/>
  <c r="O7" i="42"/>
  <c r="J8" i="42"/>
  <c r="K8" i="42"/>
  <c r="L8" i="42"/>
  <c r="M8" i="42"/>
  <c r="N8" i="42"/>
  <c r="O8" i="42"/>
  <c r="J9" i="42"/>
  <c r="K9" i="42"/>
  <c r="L9" i="42"/>
  <c r="M9" i="42"/>
  <c r="N9" i="42"/>
  <c r="O9" i="42"/>
  <c r="J10" i="42"/>
  <c r="K10" i="42"/>
  <c r="L10" i="42"/>
  <c r="M10" i="42"/>
  <c r="N10" i="42"/>
  <c r="O10" i="42"/>
  <c r="J11" i="42"/>
  <c r="K11" i="42"/>
  <c r="L11" i="42"/>
  <c r="M11" i="42"/>
  <c r="N11" i="42"/>
  <c r="O11" i="42"/>
  <c r="J12" i="42"/>
  <c r="K12" i="42"/>
  <c r="L12" i="42"/>
  <c r="M12" i="42"/>
  <c r="N12" i="42"/>
  <c r="O12" i="42"/>
  <c r="J13" i="42"/>
  <c r="K13" i="42"/>
  <c r="L13" i="42"/>
  <c r="M13" i="42"/>
  <c r="N13" i="42"/>
  <c r="O13" i="42"/>
  <c r="J14" i="42"/>
  <c r="K14" i="42"/>
  <c r="L14" i="42"/>
  <c r="M14" i="42"/>
  <c r="N14" i="42"/>
  <c r="O14" i="42"/>
  <c r="J15" i="42"/>
  <c r="K15" i="42"/>
  <c r="L15" i="42"/>
  <c r="M15" i="42"/>
  <c r="N15" i="42"/>
  <c r="O15" i="42"/>
  <c r="J16" i="42"/>
  <c r="K16" i="42"/>
  <c r="L16" i="42"/>
  <c r="M16" i="42"/>
  <c r="N16" i="42"/>
  <c r="O16" i="42"/>
  <c r="J17" i="42"/>
  <c r="K17" i="42"/>
  <c r="L17" i="42"/>
  <c r="M17" i="42"/>
  <c r="N17" i="42"/>
  <c r="O17" i="42"/>
  <c r="J18" i="42"/>
  <c r="K18" i="42"/>
  <c r="L18" i="42"/>
  <c r="M18" i="42"/>
  <c r="N18" i="42"/>
  <c r="O18" i="42"/>
  <c r="J19" i="42"/>
  <c r="K19" i="42"/>
  <c r="L19" i="42"/>
  <c r="M19" i="42"/>
  <c r="N19" i="42"/>
  <c r="O19" i="42"/>
  <c r="J20" i="42"/>
  <c r="K20" i="42"/>
  <c r="L20" i="42"/>
  <c r="M20" i="42"/>
  <c r="N20" i="42"/>
  <c r="O20" i="42"/>
  <c r="J21" i="42"/>
  <c r="K21" i="42"/>
  <c r="L21" i="42"/>
  <c r="M21" i="42"/>
  <c r="N21" i="42"/>
  <c r="O21" i="42"/>
  <c r="J22" i="42"/>
  <c r="K22" i="42"/>
  <c r="L22" i="42"/>
  <c r="M22" i="42"/>
  <c r="N22" i="42"/>
  <c r="O22" i="42"/>
  <c r="J23" i="42"/>
  <c r="K23" i="42"/>
  <c r="L23" i="42"/>
  <c r="M23" i="42"/>
  <c r="N23" i="42"/>
  <c r="O23" i="42"/>
  <c r="J24" i="42"/>
  <c r="K24" i="42"/>
  <c r="L24" i="42"/>
  <c r="M24" i="42"/>
  <c r="N24" i="42"/>
  <c r="O24" i="42"/>
  <c r="J25" i="42"/>
  <c r="K25" i="42"/>
  <c r="L25" i="42"/>
  <c r="M25" i="42"/>
  <c r="N25" i="42"/>
  <c r="O25" i="42"/>
  <c r="J26" i="42"/>
  <c r="K26" i="42"/>
  <c r="L26" i="42"/>
  <c r="M26" i="42"/>
  <c r="N26" i="42"/>
  <c r="O26" i="42"/>
  <c r="J27" i="42"/>
  <c r="K27" i="42"/>
  <c r="L27" i="42"/>
  <c r="M27" i="42"/>
  <c r="N27" i="42"/>
  <c r="O27" i="42"/>
  <c r="J28" i="42"/>
  <c r="K28" i="42"/>
  <c r="L28" i="42"/>
  <c r="M28" i="42"/>
  <c r="N28" i="42"/>
  <c r="O28" i="42"/>
  <c r="J29" i="42"/>
  <c r="K29" i="42"/>
  <c r="L29" i="42"/>
  <c r="M29" i="42"/>
  <c r="N29" i="42"/>
  <c r="O29" i="42"/>
  <c r="J30" i="42"/>
  <c r="K30" i="42"/>
  <c r="L30" i="42"/>
  <c r="M30" i="42"/>
  <c r="N30" i="42"/>
  <c r="O30" i="42"/>
  <c r="J31" i="42"/>
  <c r="K31" i="42"/>
  <c r="L31" i="42"/>
  <c r="M31" i="42"/>
  <c r="N31" i="42"/>
  <c r="O31" i="42"/>
  <c r="J32" i="42"/>
  <c r="K32" i="42"/>
  <c r="L32" i="42"/>
  <c r="M32" i="42"/>
  <c r="N32" i="42"/>
  <c r="O32" i="42"/>
  <c r="J33" i="42"/>
  <c r="K33" i="42"/>
  <c r="L33" i="42"/>
  <c r="M33" i="42"/>
  <c r="N33" i="42"/>
  <c r="O33" i="42"/>
  <c r="J34" i="42"/>
  <c r="K34" i="42"/>
  <c r="L34" i="42"/>
  <c r="M34" i="42"/>
  <c r="N34" i="42"/>
  <c r="O34" i="42"/>
  <c r="J35" i="42"/>
  <c r="K35" i="42"/>
  <c r="L35" i="42"/>
  <c r="M35" i="42"/>
  <c r="N35" i="42"/>
  <c r="O35" i="42"/>
  <c r="J36" i="42"/>
  <c r="K36" i="42"/>
  <c r="L36" i="42"/>
  <c r="M36" i="42"/>
  <c r="N36" i="42"/>
  <c r="O36" i="42"/>
  <c r="J37" i="42"/>
  <c r="K37" i="42"/>
  <c r="L37" i="42"/>
  <c r="M37" i="42"/>
  <c r="N37" i="42"/>
  <c r="O37" i="42"/>
  <c r="J38" i="42"/>
  <c r="K38" i="42"/>
  <c r="L38" i="42"/>
  <c r="M38" i="42"/>
  <c r="N38" i="42"/>
  <c r="O38" i="42"/>
  <c r="J39" i="42"/>
  <c r="K39" i="42"/>
  <c r="L39" i="42"/>
  <c r="M39" i="42"/>
  <c r="N39" i="42"/>
  <c r="O39" i="42"/>
  <c r="J40" i="42"/>
  <c r="K40" i="42"/>
  <c r="L40" i="42"/>
  <c r="M40" i="42"/>
  <c r="N40" i="42"/>
  <c r="O40" i="42"/>
  <c r="J41" i="42"/>
  <c r="K41" i="42"/>
  <c r="L41" i="42"/>
  <c r="M41" i="42"/>
  <c r="N41" i="42"/>
  <c r="O41" i="42"/>
  <c r="J42" i="42"/>
  <c r="K42" i="42"/>
  <c r="L42" i="42"/>
  <c r="M42" i="42"/>
  <c r="N42" i="42"/>
  <c r="O42" i="42"/>
  <c r="J43" i="42"/>
  <c r="K43" i="42"/>
  <c r="L43" i="42"/>
  <c r="M43" i="42"/>
  <c r="N43" i="42"/>
  <c r="O43" i="42"/>
  <c r="J44" i="42"/>
  <c r="K44" i="42"/>
  <c r="L44" i="42"/>
  <c r="M44" i="42"/>
  <c r="N44" i="42"/>
  <c r="O44" i="42"/>
  <c r="J45" i="42"/>
  <c r="K45" i="42"/>
  <c r="L45" i="42"/>
  <c r="M45" i="42"/>
  <c r="N45" i="42"/>
  <c r="O45" i="42"/>
  <c r="J46" i="42"/>
  <c r="K46" i="42"/>
  <c r="L46" i="42"/>
  <c r="M46" i="42"/>
  <c r="N46" i="42"/>
  <c r="O46" i="42"/>
  <c r="J47" i="42"/>
  <c r="K47" i="42"/>
  <c r="L47" i="42"/>
  <c r="M47" i="42"/>
  <c r="N47" i="42"/>
  <c r="O47" i="42"/>
  <c r="J48" i="42"/>
  <c r="K48" i="42"/>
  <c r="L48" i="42"/>
  <c r="M48" i="42"/>
  <c r="N48" i="42"/>
  <c r="O48" i="42"/>
  <c r="J49" i="42"/>
  <c r="K49" i="42"/>
  <c r="L49" i="42"/>
  <c r="M49" i="42"/>
  <c r="N49" i="42"/>
  <c r="O49" i="42"/>
  <c r="J50" i="42"/>
  <c r="K50" i="42"/>
  <c r="L50" i="42"/>
  <c r="M50" i="42"/>
  <c r="N50" i="42"/>
  <c r="O50" i="42"/>
  <c r="J51" i="42"/>
  <c r="K51" i="42"/>
  <c r="L51" i="42"/>
  <c r="M51" i="42"/>
  <c r="N51" i="42"/>
  <c r="O51" i="42"/>
  <c r="J52" i="42"/>
  <c r="K52" i="42"/>
  <c r="L52" i="42"/>
  <c r="M52" i="42"/>
  <c r="N52" i="42"/>
  <c r="O52" i="42"/>
  <c r="J53" i="42"/>
  <c r="K53" i="42"/>
  <c r="L53" i="42"/>
  <c r="M53" i="42"/>
  <c r="N53" i="42"/>
  <c r="O53" i="42"/>
  <c r="J54" i="42"/>
  <c r="K54" i="42"/>
  <c r="L54" i="42"/>
  <c r="M54" i="42"/>
  <c r="N54" i="42"/>
  <c r="O54" i="42"/>
  <c r="J55" i="42"/>
  <c r="K55" i="42"/>
  <c r="L55" i="42"/>
  <c r="M55" i="42"/>
  <c r="N55" i="42"/>
  <c r="O55" i="42"/>
  <c r="J56" i="42"/>
  <c r="K56" i="42"/>
  <c r="L56" i="42"/>
  <c r="M56" i="42"/>
  <c r="N56" i="42"/>
  <c r="O56" i="42"/>
  <c r="J57" i="42"/>
  <c r="K57" i="42"/>
  <c r="L57" i="42"/>
  <c r="M57" i="42"/>
  <c r="N57" i="42"/>
  <c r="O57" i="42"/>
  <c r="J58" i="42"/>
  <c r="K58" i="42"/>
  <c r="L58" i="42"/>
  <c r="M58" i="42"/>
  <c r="N58" i="42"/>
  <c r="O58" i="42"/>
  <c r="J59" i="42"/>
  <c r="K59" i="42"/>
  <c r="L59" i="42"/>
  <c r="M59" i="42"/>
  <c r="N59" i="42"/>
  <c r="O59" i="42"/>
  <c r="J60" i="42"/>
  <c r="K60" i="42"/>
  <c r="L60" i="42"/>
  <c r="M60" i="42"/>
  <c r="N60" i="42"/>
  <c r="O60" i="42"/>
  <c r="J61" i="42"/>
  <c r="K61" i="42"/>
  <c r="L61" i="42"/>
  <c r="M61" i="42"/>
  <c r="N61" i="42"/>
  <c r="O61" i="42"/>
  <c r="J62" i="42"/>
  <c r="K62" i="42"/>
  <c r="L62" i="42"/>
  <c r="M62" i="42"/>
  <c r="N62" i="42"/>
  <c r="O62" i="42"/>
  <c r="J63" i="42"/>
  <c r="K63" i="42"/>
  <c r="L63" i="42"/>
  <c r="M63" i="42"/>
  <c r="N63" i="42"/>
  <c r="O63" i="42"/>
  <c r="J64" i="42"/>
  <c r="K64" i="42"/>
  <c r="L64" i="42"/>
  <c r="M64" i="42"/>
  <c r="N64" i="42"/>
  <c r="O64" i="42"/>
  <c r="J65" i="42"/>
  <c r="K65" i="42"/>
  <c r="L65" i="42"/>
  <c r="M65" i="42"/>
  <c r="N65" i="42"/>
  <c r="O65" i="42"/>
  <c r="J66" i="42"/>
  <c r="K66" i="42"/>
  <c r="L66" i="42"/>
  <c r="M66" i="42"/>
  <c r="N66" i="42"/>
  <c r="O66" i="42"/>
  <c r="J67" i="42"/>
  <c r="K67" i="42"/>
  <c r="L67" i="42"/>
  <c r="M67" i="42"/>
  <c r="N67" i="42"/>
  <c r="O67" i="42"/>
  <c r="J68" i="42"/>
  <c r="K68" i="42"/>
  <c r="L68" i="42"/>
  <c r="M68" i="42"/>
  <c r="N68" i="42"/>
  <c r="O68" i="42"/>
  <c r="J69" i="42"/>
  <c r="K69" i="42"/>
  <c r="L69" i="42"/>
  <c r="M69" i="42"/>
  <c r="N69" i="42"/>
  <c r="O69" i="42"/>
  <c r="J70" i="42"/>
  <c r="K70" i="42"/>
  <c r="L70" i="42"/>
  <c r="M70" i="42"/>
  <c r="N70" i="42"/>
  <c r="O70" i="42"/>
  <c r="J71" i="42"/>
  <c r="K71" i="42"/>
  <c r="L71" i="42"/>
  <c r="M71" i="42"/>
  <c r="N71" i="42"/>
  <c r="O71" i="42"/>
  <c r="J72" i="42"/>
  <c r="K72" i="42"/>
  <c r="L72" i="42"/>
  <c r="M72" i="42"/>
  <c r="N72" i="42"/>
  <c r="O72" i="42"/>
  <c r="J73" i="42"/>
  <c r="K73" i="42"/>
  <c r="L73" i="42"/>
  <c r="M73" i="42"/>
  <c r="N73" i="42"/>
  <c r="O73" i="42"/>
  <c r="J74" i="42"/>
  <c r="K74" i="42"/>
  <c r="L74" i="42"/>
  <c r="M74" i="42"/>
  <c r="N74" i="42"/>
  <c r="O74" i="42"/>
  <c r="J75" i="42"/>
  <c r="K75" i="42"/>
  <c r="L75" i="42"/>
  <c r="M75" i="42"/>
  <c r="N75" i="42"/>
  <c r="O75" i="42"/>
  <c r="J76" i="42"/>
  <c r="K76" i="42"/>
  <c r="L76" i="42"/>
  <c r="M76" i="42"/>
  <c r="N76" i="42"/>
  <c r="O76" i="42"/>
  <c r="J77" i="42"/>
  <c r="K77" i="42"/>
  <c r="L77" i="42"/>
  <c r="M77" i="42"/>
  <c r="N77" i="42"/>
  <c r="O77" i="42"/>
  <c r="J78" i="42"/>
  <c r="K78" i="42"/>
  <c r="L78" i="42"/>
  <c r="M78" i="42"/>
  <c r="N78" i="42"/>
  <c r="O78" i="42"/>
  <c r="J79" i="42"/>
  <c r="K79" i="42"/>
  <c r="L79" i="42"/>
  <c r="M79" i="42"/>
  <c r="N79" i="42"/>
  <c r="O79" i="42"/>
  <c r="J80" i="42"/>
  <c r="K80" i="42"/>
  <c r="L80" i="42"/>
  <c r="M80" i="42"/>
  <c r="N80" i="42"/>
  <c r="O80" i="42"/>
  <c r="J81" i="42"/>
  <c r="K81" i="42"/>
  <c r="L81" i="42"/>
  <c r="M81" i="42"/>
  <c r="N81" i="42"/>
  <c r="O81" i="42"/>
  <c r="K4" i="42"/>
  <c r="L4" i="42"/>
  <c r="M4" i="42"/>
  <c r="N4" i="42"/>
  <c r="O4" i="42"/>
  <c r="AI63" i="42"/>
  <c r="AJ63" i="42"/>
  <c r="AH63" i="42"/>
  <c r="B72" i="67" l="1"/>
  <c r="B71" i="67"/>
  <c r="B70" i="67"/>
  <c r="B72" i="66"/>
  <c r="B71" i="66"/>
  <c r="B70" i="66"/>
  <c r="B69" i="66"/>
  <c r="B68" i="66"/>
  <c r="B67" i="66"/>
  <c r="B66" i="65"/>
  <c r="B65" i="65"/>
  <c r="B64" i="65"/>
  <c r="B63" i="65"/>
  <c r="B62" i="65"/>
  <c r="B64" i="64"/>
  <c r="B63" i="64"/>
  <c r="B65" i="63"/>
  <c r="B64" i="63"/>
  <c r="B63" i="63"/>
  <c r="B62" i="63"/>
  <c r="B66" i="62"/>
  <c r="B65" i="62"/>
  <c r="B64" i="62"/>
  <c r="B63" i="62"/>
  <c r="B62" i="62"/>
  <c r="B61" i="62"/>
  <c r="B77" i="71"/>
  <c r="B76" i="71"/>
  <c r="B75" i="71"/>
  <c r="B74" i="71"/>
  <c r="B73" i="71"/>
  <c r="B72" i="71"/>
  <c r="B71" i="71"/>
  <c r="B70" i="71"/>
  <c r="B69" i="71"/>
  <c r="B68" i="71"/>
  <c r="B65" i="70"/>
  <c r="B64" i="70"/>
  <c r="B63" i="70"/>
  <c r="B62" i="70"/>
  <c r="B61" i="70"/>
  <c r="B73" i="73"/>
  <c r="B72" i="73"/>
  <c r="B71" i="73"/>
  <c r="B70" i="73"/>
  <c r="B69" i="73"/>
  <c r="B68" i="73"/>
  <c r="B67" i="73"/>
  <c r="B66" i="73"/>
  <c r="B74" i="72"/>
  <c r="B73" i="72"/>
  <c r="B72" i="72"/>
  <c r="B71" i="72"/>
  <c r="B70" i="72"/>
  <c r="B69" i="72"/>
  <c r="B68" i="72"/>
  <c r="B67" i="72"/>
  <c r="B66" i="72"/>
  <c r="B73" i="59"/>
  <c r="B72" i="59"/>
  <c r="B71" i="59"/>
  <c r="B70" i="59"/>
  <c r="B69" i="59"/>
  <c r="B77" i="58"/>
  <c r="B76" i="58"/>
  <c r="B75" i="58"/>
  <c r="B74" i="58"/>
  <c r="B73" i="58"/>
  <c r="B72" i="58"/>
  <c r="B68" i="61"/>
  <c r="B67" i="61"/>
  <c r="B66" i="61"/>
  <c r="B67" i="60"/>
  <c r="B66" i="60"/>
  <c r="B64" i="60"/>
  <c r="B65" i="60"/>
  <c r="B63" i="60"/>
  <c r="B62" i="60"/>
  <c r="B74" i="48"/>
  <c r="B73" i="48"/>
  <c r="B72" i="48"/>
  <c r="B71" i="48"/>
  <c r="B70" i="48"/>
  <c r="B69" i="48"/>
  <c r="B68" i="48"/>
  <c r="B87" i="56"/>
  <c r="B86" i="56"/>
  <c r="B85" i="56"/>
  <c r="B84" i="56"/>
  <c r="B83" i="56"/>
  <c r="B82" i="56"/>
  <c r="B81" i="56"/>
  <c r="B80" i="56"/>
  <c r="B79" i="56"/>
  <c r="B78" i="56"/>
  <c r="B75" i="51"/>
  <c r="B74" i="51"/>
  <c r="B73" i="51"/>
  <c r="B72" i="51"/>
  <c r="B95" i="50"/>
  <c r="B98" i="50"/>
  <c r="B97" i="50"/>
  <c r="B96" i="50"/>
  <c r="B94" i="50"/>
  <c r="B93" i="50"/>
  <c r="B64" i="52"/>
  <c r="B63" i="52"/>
  <c r="B62" i="52"/>
  <c r="B70" i="53"/>
  <c r="B69" i="53"/>
  <c r="B68" i="53"/>
  <c r="B67" i="53"/>
  <c r="B66" i="53"/>
  <c r="B65" i="53"/>
  <c r="B64" i="53"/>
  <c r="B63" i="53"/>
  <c r="B75" i="54"/>
  <c r="B74" i="54"/>
  <c r="B73" i="54"/>
  <c r="B72" i="54"/>
  <c r="B71" i="54"/>
  <c r="B70" i="54"/>
  <c r="B83" i="68"/>
  <c r="B82" i="68"/>
  <c r="B81" i="68"/>
  <c r="B80" i="68"/>
  <c r="B79" i="68"/>
  <c r="B78" i="68"/>
  <c r="B98" i="57"/>
  <c r="B97" i="57"/>
  <c r="B96" i="57"/>
  <c r="B95" i="57"/>
  <c r="B94" i="57"/>
  <c r="B80" i="69"/>
  <c r="B79" i="69"/>
  <c r="B77" i="69"/>
  <c r="B76" i="69"/>
  <c r="B75" i="69"/>
  <c r="B74" i="69"/>
  <c r="B73" i="69"/>
  <c r="B72" i="69"/>
  <c r="AJ64" i="42"/>
  <c r="AJ65" i="42" s="1"/>
  <c r="AI64" i="42"/>
  <c r="AI65" i="42" s="1"/>
  <c r="AH64" i="42"/>
  <c r="AH65" i="42" s="1"/>
  <c r="AI59" i="42"/>
  <c r="AI60" i="42" s="1"/>
  <c r="AI61" i="42" s="1"/>
  <c r="AI62" i="42" s="1"/>
  <c r="AJ59" i="42"/>
  <c r="AJ60" i="42" s="1"/>
  <c r="AJ61" i="42" s="1"/>
  <c r="AJ62" i="42" s="1"/>
  <c r="AK59" i="42"/>
  <c r="AK60" i="42" s="1"/>
  <c r="AK61" i="42" s="1"/>
  <c r="AK62" i="42" s="1"/>
  <c r="AH23" i="42"/>
  <c r="AI23" i="42"/>
  <c r="AJ23" i="42"/>
  <c r="AK23" i="42"/>
  <c r="AH24" i="42"/>
  <c r="AH25" i="42" s="1"/>
  <c r="AH26" i="42" s="1"/>
  <c r="AI24" i="42"/>
  <c r="AI25" i="42" s="1"/>
  <c r="AI26" i="42" s="1"/>
  <c r="AJ24" i="42"/>
  <c r="AJ25" i="42" s="1"/>
  <c r="AJ26" i="42" s="1"/>
  <c r="AK24" i="42"/>
  <c r="AK25" i="42" s="1"/>
  <c r="AK26" i="42" s="1"/>
  <c r="AH27" i="42"/>
  <c r="AH28" i="42" s="1"/>
  <c r="AH29" i="42" s="1"/>
  <c r="AH30" i="42" s="1"/>
  <c r="AH31" i="42" s="1"/>
  <c r="AI27" i="42"/>
  <c r="AI28" i="42" s="1"/>
  <c r="AI29" i="42" s="1"/>
  <c r="AI30" i="42" s="1"/>
  <c r="AI31" i="42" s="1"/>
  <c r="AJ27" i="42"/>
  <c r="AJ28" i="42" s="1"/>
  <c r="AJ29" i="42" s="1"/>
  <c r="AJ30" i="42" s="1"/>
  <c r="AJ31" i="42" s="1"/>
  <c r="AK27" i="42"/>
  <c r="AK28" i="42" s="1"/>
  <c r="AK29" i="42" s="1"/>
  <c r="AK30" i="42" s="1"/>
  <c r="AK31" i="42" s="1"/>
  <c r="AH32" i="42"/>
  <c r="AH33" i="42" s="1"/>
  <c r="AH34" i="42" s="1"/>
  <c r="AH35" i="42" s="1"/>
  <c r="AH36" i="42" s="1"/>
  <c r="AH37" i="42" s="1"/>
  <c r="AI32" i="42"/>
  <c r="AI33" i="42" s="1"/>
  <c r="AI34" i="42" s="1"/>
  <c r="AI35" i="42" s="1"/>
  <c r="AI36" i="42" s="1"/>
  <c r="AI37" i="42" s="1"/>
  <c r="AJ32" i="42"/>
  <c r="AJ33" i="42" s="1"/>
  <c r="AJ34" i="42" s="1"/>
  <c r="AJ35" i="42" s="1"/>
  <c r="AJ36" i="42" s="1"/>
  <c r="AJ37" i="42" s="1"/>
  <c r="AK32" i="42"/>
  <c r="AK33" i="42" s="1"/>
  <c r="AK34" i="42" s="1"/>
  <c r="AK35" i="42" s="1"/>
  <c r="AK36" i="42" s="1"/>
  <c r="AK37" i="42" s="1"/>
  <c r="AH38" i="42"/>
  <c r="AH39" i="42" s="1"/>
  <c r="AH40" i="42" s="1"/>
  <c r="AH41" i="42" s="1"/>
  <c r="AI38" i="42"/>
  <c r="AI39" i="42" s="1"/>
  <c r="AI40" i="42" s="1"/>
  <c r="AI41" i="42" s="1"/>
  <c r="AJ38" i="42"/>
  <c r="AJ39" i="42" s="1"/>
  <c r="AJ40" i="42" s="1"/>
  <c r="AJ41" i="42" s="1"/>
  <c r="AK38" i="42"/>
  <c r="AK39" i="42" s="1"/>
  <c r="AK40" i="42" s="1"/>
  <c r="AK41" i="42" s="1"/>
  <c r="AH42" i="42"/>
  <c r="AH43" i="42" s="1"/>
  <c r="AH44" i="42" s="1"/>
  <c r="AI42" i="42"/>
  <c r="AI43" i="42" s="1"/>
  <c r="AI44" i="42" s="1"/>
  <c r="AJ42" i="42"/>
  <c r="AJ43" i="42" s="1"/>
  <c r="AJ44" i="42" s="1"/>
  <c r="AK42" i="42"/>
  <c r="AK43" i="42" s="1"/>
  <c r="AK44" i="42" s="1"/>
  <c r="AH45" i="42"/>
  <c r="AH46" i="42" s="1"/>
  <c r="AI45" i="42"/>
  <c r="AI46" i="42" s="1"/>
  <c r="AJ45" i="42"/>
  <c r="AJ46" i="42" s="1"/>
  <c r="AK45" i="42"/>
  <c r="AK46" i="42" s="1"/>
  <c r="AH47" i="42"/>
  <c r="AH48" i="42" s="1"/>
  <c r="AI47" i="42"/>
  <c r="AI48" i="42" s="1"/>
  <c r="AJ47" i="42"/>
  <c r="AJ48" i="42" s="1"/>
  <c r="AK47" i="42"/>
  <c r="AK48" i="42" s="1"/>
  <c r="AH49" i="42"/>
  <c r="AI49" i="42"/>
  <c r="AJ49" i="42"/>
  <c r="AK49" i="42"/>
  <c r="AH50" i="42"/>
  <c r="AH51" i="42" s="1"/>
  <c r="AH52" i="42" s="1"/>
  <c r="AI50" i="42"/>
  <c r="AI51" i="42" s="1"/>
  <c r="AI52" i="42" s="1"/>
  <c r="AJ50" i="42"/>
  <c r="AJ51" i="42" s="1"/>
  <c r="AJ52" i="42" s="1"/>
  <c r="AK50" i="42"/>
  <c r="AK51" i="42" s="1"/>
  <c r="AK52" i="42" s="1"/>
  <c r="AH53" i="42"/>
  <c r="AH54" i="42" s="1"/>
  <c r="AH56" i="42" s="1"/>
  <c r="AI53" i="42"/>
  <c r="AI54" i="42" s="1"/>
  <c r="AI56" i="42" s="1"/>
  <c r="AJ53" i="42"/>
  <c r="AJ54" i="42" s="1"/>
  <c r="AJ56" i="42" s="1"/>
  <c r="AK53" i="42"/>
  <c r="AK54" i="42" s="1"/>
  <c r="AK56" i="42" s="1"/>
  <c r="AH57" i="42"/>
  <c r="AH58" i="42" s="1"/>
  <c r="AI57" i="42"/>
  <c r="AI58" i="42" s="1"/>
  <c r="AJ57" i="42"/>
  <c r="AJ58" i="42" s="1"/>
  <c r="AK57" i="42"/>
  <c r="AK58" i="42" s="1"/>
  <c r="AH59" i="42"/>
  <c r="AH60" i="42" s="1"/>
  <c r="AH61" i="42" s="1"/>
  <c r="AH62" i="42" s="1"/>
  <c r="AH66" i="42"/>
  <c r="AH67" i="42" s="1"/>
  <c r="AH68" i="42" s="1"/>
  <c r="AH69" i="42" s="1"/>
  <c r="AI66" i="42"/>
  <c r="AI67" i="42" s="1"/>
  <c r="AI68" i="42" s="1"/>
  <c r="AI69" i="42" s="1"/>
  <c r="AJ66" i="42"/>
  <c r="AJ67" i="42" s="1"/>
  <c r="AJ68" i="42" s="1"/>
  <c r="AJ69" i="42" s="1"/>
  <c r="AK66" i="42"/>
  <c r="AK67" i="42" s="1"/>
  <c r="AK68" i="42" s="1"/>
  <c r="AK69" i="42" s="1"/>
  <c r="AH70" i="42"/>
  <c r="AH71" i="42" s="1"/>
  <c r="AH72" i="42" s="1"/>
  <c r="AI70" i="42"/>
  <c r="AI71" i="42" s="1"/>
  <c r="AI72" i="42" s="1"/>
  <c r="AJ70" i="42"/>
  <c r="AJ71" i="42" s="1"/>
  <c r="AJ72" i="42" s="1"/>
  <c r="AK70" i="42"/>
  <c r="AK71" i="42" s="1"/>
  <c r="AK72" i="42" s="1"/>
  <c r="AH73" i="42"/>
  <c r="AH74" i="42" s="1"/>
  <c r="AH75" i="42" s="1"/>
  <c r="AH76" i="42" s="1"/>
  <c r="AH77" i="42" s="1"/>
  <c r="AI73" i="42"/>
  <c r="AI74" i="42" s="1"/>
  <c r="AI75" i="42" s="1"/>
  <c r="AI76" i="42" s="1"/>
  <c r="AI77" i="42" s="1"/>
  <c r="AJ73" i="42"/>
  <c r="AJ74" i="42" s="1"/>
  <c r="AJ75" i="42" s="1"/>
  <c r="AJ76" i="42" s="1"/>
  <c r="AJ77" i="42" s="1"/>
  <c r="AK73" i="42"/>
  <c r="AK74" i="42" s="1"/>
  <c r="AK75" i="42" s="1"/>
  <c r="AK76" i="42" s="1"/>
  <c r="AK77" i="42" s="1"/>
  <c r="AH78" i="42"/>
  <c r="AH79" i="42" s="1"/>
  <c r="AH80" i="42" s="1"/>
  <c r="AH81" i="42" s="1"/>
  <c r="AI78" i="42"/>
  <c r="AI79" i="42" s="1"/>
  <c r="AI80" i="42" s="1"/>
  <c r="AI81" i="42" s="1"/>
  <c r="AJ78" i="42"/>
  <c r="AJ79" i="42" s="1"/>
  <c r="AJ80" i="42" s="1"/>
  <c r="AJ81" i="42" s="1"/>
  <c r="AK78" i="42"/>
  <c r="AK79" i="42" s="1"/>
  <c r="AK80" i="42" s="1"/>
  <c r="AK81" i="42" s="1"/>
  <c r="AH21" i="42"/>
  <c r="AH22" i="42" s="1"/>
  <c r="AI21" i="42"/>
  <c r="AI22" i="42" s="1"/>
  <c r="AJ21" i="42"/>
  <c r="AJ22" i="42" s="1"/>
  <c r="AK21" i="42"/>
  <c r="AK22" i="42" s="1"/>
  <c r="AH7" i="42"/>
  <c r="AH8" i="42" s="1"/>
  <c r="AH9" i="42" s="1"/>
  <c r="AH10" i="42" s="1"/>
  <c r="AI7" i="42"/>
  <c r="AI8" i="42" s="1"/>
  <c r="AI9" i="42" s="1"/>
  <c r="AI10" i="42" s="1"/>
  <c r="AJ7" i="42"/>
  <c r="AJ8" i="42" s="1"/>
  <c r="AJ9" i="42" s="1"/>
  <c r="AJ10" i="42" s="1"/>
  <c r="AK7" i="42"/>
  <c r="AK8" i="42" s="1"/>
  <c r="AK9" i="42" s="1"/>
  <c r="AK10" i="42" s="1"/>
  <c r="AH11" i="42"/>
  <c r="AH12" i="42" s="1"/>
  <c r="AH13" i="42" s="1"/>
  <c r="AI11" i="42"/>
  <c r="AI12" i="42" s="1"/>
  <c r="AI13" i="42" s="1"/>
  <c r="AJ11" i="42"/>
  <c r="AJ12" i="42" s="1"/>
  <c r="AJ13" i="42" s="1"/>
  <c r="AK11" i="42"/>
  <c r="AK12" i="42" s="1"/>
  <c r="AK13" i="42" s="1"/>
  <c r="AH14" i="42"/>
  <c r="AH15" i="42" s="1"/>
  <c r="AH16" i="42" s="1"/>
  <c r="AH17" i="42" s="1"/>
  <c r="AH18" i="42" s="1"/>
  <c r="AH19" i="42" s="1"/>
  <c r="AH20" i="42" s="1"/>
  <c r="AI14" i="42"/>
  <c r="AI15" i="42" s="1"/>
  <c r="AI16" i="42" s="1"/>
  <c r="AI17" i="42" s="1"/>
  <c r="AI18" i="42" s="1"/>
  <c r="AI19" i="42" s="1"/>
  <c r="AI20" i="42" s="1"/>
  <c r="AJ14" i="42"/>
  <c r="AJ15" i="42" s="1"/>
  <c r="AJ16" i="42" s="1"/>
  <c r="AJ17" i="42" s="1"/>
  <c r="AJ18" i="42" s="1"/>
  <c r="AJ19" i="42" s="1"/>
  <c r="AJ20" i="42" s="1"/>
  <c r="AK14" i="42"/>
  <c r="AK15" i="42" s="1"/>
  <c r="AK16" i="42" s="1"/>
  <c r="AK17" i="42" s="1"/>
  <c r="AK18" i="42" s="1"/>
  <c r="AK19" i="42" s="1"/>
  <c r="AK20" i="42" s="1"/>
  <c r="AI4" i="42"/>
  <c r="AI5" i="42" s="1"/>
  <c r="AI6" i="42" s="1"/>
  <c r="AJ4" i="42"/>
  <c r="AJ5" i="42" s="1"/>
  <c r="AJ6" i="42" s="1"/>
  <c r="AK4" i="42"/>
  <c r="AK5" i="42" s="1"/>
  <c r="AK6" i="42" s="1"/>
  <c r="AH4" i="42"/>
  <c r="AH5" i="42" s="1"/>
  <c r="AH6" i="42" s="1"/>
  <c r="P79" i="42"/>
  <c r="P80" i="42" s="1"/>
  <c r="P81" i="42" s="1"/>
  <c r="Q4" i="42"/>
  <c r="Q5" i="42" s="1"/>
  <c r="Q6" i="42" s="1"/>
  <c r="R4" i="42"/>
  <c r="R5" i="42" s="1"/>
  <c r="R6" i="42" s="1"/>
  <c r="S4" i="42"/>
  <c r="S5" i="42" s="1"/>
  <c r="S6" i="42" s="1"/>
  <c r="T4" i="42"/>
  <c r="T5" i="42" s="1"/>
  <c r="T6" i="42" s="1"/>
  <c r="U4" i="42"/>
  <c r="U5" i="42" s="1"/>
  <c r="U6" i="42" s="1"/>
  <c r="V4" i="42"/>
  <c r="V5" i="42" s="1"/>
  <c r="V6" i="42" s="1"/>
  <c r="W4" i="42"/>
  <c r="W5" i="42" s="1"/>
  <c r="W6" i="42" s="1"/>
  <c r="X4" i="42"/>
  <c r="X5" i="42" s="1"/>
  <c r="X6" i="42" s="1"/>
  <c r="Q73" i="42"/>
  <c r="Q74" i="42" s="1"/>
  <c r="Q75" i="42" s="1"/>
  <c r="Q76" i="42" s="1"/>
  <c r="Q77" i="42" s="1"/>
  <c r="R73" i="42"/>
  <c r="R74" i="42" s="1"/>
  <c r="R75" i="42" s="1"/>
  <c r="R76" i="42" s="1"/>
  <c r="R77" i="42" s="1"/>
  <c r="S73" i="42"/>
  <c r="S74" i="42" s="1"/>
  <c r="S75" i="42" s="1"/>
  <c r="S76" i="42" s="1"/>
  <c r="S77" i="42" s="1"/>
  <c r="T73" i="42"/>
  <c r="T74" i="42" s="1"/>
  <c r="T75" i="42" s="1"/>
  <c r="T76" i="42" s="1"/>
  <c r="T77" i="42" s="1"/>
  <c r="U73" i="42"/>
  <c r="U74" i="42" s="1"/>
  <c r="U75" i="42" s="1"/>
  <c r="U76" i="42" s="1"/>
  <c r="U77" i="42" s="1"/>
  <c r="V73" i="42"/>
  <c r="V74" i="42" s="1"/>
  <c r="V75" i="42" s="1"/>
  <c r="V76" i="42" s="1"/>
  <c r="V77" i="42" s="1"/>
  <c r="W73" i="42"/>
  <c r="W74" i="42" s="1"/>
  <c r="W75" i="42" s="1"/>
  <c r="W76" i="42" s="1"/>
  <c r="W77" i="42" s="1"/>
  <c r="X73" i="42"/>
  <c r="X74" i="42" s="1"/>
  <c r="X75" i="42" s="1"/>
  <c r="X76" i="42" s="1"/>
  <c r="X77" i="42" s="1"/>
  <c r="P73" i="42"/>
  <c r="P74" i="42" s="1"/>
  <c r="P75" i="42" s="1"/>
  <c r="P76" i="42" s="1"/>
  <c r="P77" i="42" s="1"/>
  <c r="Q70" i="42"/>
  <c r="Q71" i="42" s="1"/>
  <c r="Q72" i="42" s="1"/>
  <c r="R70" i="42"/>
  <c r="R71" i="42" s="1"/>
  <c r="R72" i="42" s="1"/>
  <c r="S70" i="42"/>
  <c r="S71" i="42" s="1"/>
  <c r="S72" i="42" s="1"/>
  <c r="T70" i="42"/>
  <c r="T71" i="42" s="1"/>
  <c r="T72" i="42" s="1"/>
  <c r="U70" i="42"/>
  <c r="U71" i="42" s="1"/>
  <c r="U72" i="42" s="1"/>
  <c r="V70" i="42"/>
  <c r="V71" i="42" s="1"/>
  <c r="V72" i="42" s="1"/>
  <c r="W70" i="42"/>
  <c r="W71" i="42" s="1"/>
  <c r="W72" i="42" s="1"/>
  <c r="X70" i="42"/>
  <c r="X71" i="42" s="1"/>
  <c r="X72" i="42" s="1"/>
  <c r="P70" i="42"/>
  <c r="P71" i="42" s="1"/>
  <c r="P72" i="42" s="1"/>
  <c r="Q66" i="42"/>
  <c r="Q67" i="42" s="1"/>
  <c r="Q68" i="42" s="1"/>
  <c r="Q69" i="42" s="1"/>
  <c r="R66" i="42"/>
  <c r="R67" i="42" s="1"/>
  <c r="R68" i="42" s="1"/>
  <c r="R69" i="42" s="1"/>
  <c r="S66" i="42"/>
  <c r="S67" i="42" s="1"/>
  <c r="S68" i="42" s="1"/>
  <c r="S69" i="42" s="1"/>
  <c r="T66" i="42"/>
  <c r="T67" i="42" s="1"/>
  <c r="T68" i="42" s="1"/>
  <c r="T69" i="42" s="1"/>
  <c r="U66" i="42"/>
  <c r="U67" i="42" s="1"/>
  <c r="U68" i="42" s="1"/>
  <c r="U69" i="42" s="1"/>
  <c r="V66" i="42"/>
  <c r="V67" i="42" s="1"/>
  <c r="V68" i="42" s="1"/>
  <c r="V69" i="42" s="1"/>
  <c r="W66" i="42"/>
  <c r="W67" i="42" s="1"/>
  <c r="W68" i="42" s="1"/>
  <c r="W69" i="42" s="1"/>
  <c r="X66" i="42"/>
  <c r="X67" i="42" s="1"/>
  <c r="X68" i="42" s="1"/>
  <c r="X69" i="42" s="1"/>
  <c r="P66" i="42"/>
  <c r="P67" i="42" s="1"/>
  <c r="P68" i="42" s="1"/>
  <c r="P69" i="42" s="1"/>
  <c r="Q63" i="42"/>
  <c r="Q64" i="42" s="1"/>
  <c r="Q65" i="42" s="1"/>
  <c r="R63" i="42"/>
  <c r="R64" i="42" s="1"/>
  <c r="R65" i="42" s="1"/>
  <c r="S63" i="42"/>
  <c r="S64" i="42" s="1"/>
  <c r="S65" i="42" s="1"/>
  <c r="T63" i="42"/>
  <c r="T64" i="42" s="1"/>
  <c r="T65" i="42" s="1"/>
  <c r="U63" i="42"/>
  <c r="U64" i="42" s="1"/>
  <c r="U65" i="42" s="1"/>
  <c r="V63" i="42"/>
  <c r="V64" i="42" s="1"/>
  <c r="V65" i="42" s="1"/>
  <c r="W63" i="42"/>
  <c r="W64" i="42" s="1"/>
  <c r="W65" i="42" s="1"/>
  <c r="X63" i="42"/>
  <c r="X64" i="42" s="1"/>
  <c r="X65" i="42" s="1"/>
  <c r="P63" i="42"/>
  <c r="P64" i="42" s="1"/>
  <c r="P65" i="42" s="1"/>
  <c r="Q59" i="42"/>
  <c r="Q60" i="42" s="1"/>
  <c r="Q61" i="42" s="1"/>
  <c r="Q62" i="42" s="1"/>
  <c r="R59" i="42"/>
  <c r="R60" i="42" s="1"/>
  <c r="S59" i="42"/>
  <c r="S60" i="42" s="1"/>
  <c r="S61" i="42" s="1"/>
  <c r="S62" i="42" s="1"/>
  <c r="T59" i="42"/>
  <c r="T60" i="42" s="1"/>
  <c r="T61" i="42" s="1"/>
  <c r="T62" i="42" s="1"/>
  <c r="U59" i="42"/>
  <c r="U60" i="42" s="1"/>
  <c r="U61" i="42" s="1"/>
  <c r="U62" i="42" s="1"/>
  <c r="V59" i="42"/>
  <c r="V60" i="42" s="1"/>
  <c r="V61" i="42" s="1"/>
  <c r="V62" i="42" s="1"/>
  <c r="W59" i="42"/>
  <c r="W60" i="42" s="1"/>
  <c r="W61" i="42" s="1"/>
  <c r="W62" i="42" s="1"/>
  <c r="X59" i="42"/>
  <c r="X60" i="42" s="1"/>
  <c r="X61" i="42" s="1"/>
  <c r="X62" i="42" s="1"/>
  <c r="P59" i="42"/>
  <c r="P60" i="42" s="1"/>
  <c r="P61" i="42" s="1"/>
  <c r="P62" i="42" s="1"/>
  <c r="Q57" i="42"/>
  <c r="Q58" i="42" s="1"/>
  <c r="R57" i="42"/>
  <c r="R58" i="42" s="1"/>
  <c r="S57" i="42"/>
  <c r="S58" i="42" s="1"/>
  <c r="T57" i="42"/>
  <c r="T58" i="42" s="1"/>
  <c r="U57" i="42"/>
  <c r="U58" i="42" s="1"/>
  <c r="V57" i="42"/>
  <c r="V58" i="42" s="1"/>
  <c r="W57" i="42"/>
  <c r="W58" i="42" s="1"/>
  <c r="X57" i="42"/>
  <c r="X58" i="42" s="1"/>
  <c r="P57" i="42"/>
  <c r="P58" i="42" s="1"/>
  <c r="Q55" i="42"/>
  <c r="Q56" i="42" s="1"/>
  <c r="R55" i="42"/>
  <c r="R56" i="42" s="1"/>
  <c r="S55" i="42"/>
  <c r="S56" i="42" s="1"/>
  <c r="T55" i="42"/>
  <c r="T56" i="42" s="1"/>
  <c r="U55" i="42"/>
  <c r="U56" i="42" s="1"/>
  <c r="V55" i="42"/>
  <c r="V56" i="42" s="1"/>
  <c r="W55" i="42"/>
  <c r="W56" i="42" s="1"/>
  <c r="X55" i="42"/>
  <c r="X56" i="42" s="1"/>
  <c r="P55" i="42"/>
  <c r="P56" i="42" s="1"/>
  <c r="Q53" i="42"/>
  <c r="Q54" i="42" s="1"/>
  <c r="R53" i="42"/>
  <c r="R54" i="42" s="1"/>
  <c r="S53" i="42"/>
  <c r="S54" i="42" s="1"/>
  <c r="T53" i="42"/>
  <c r="T54" i="42" s="1"/>
  <c r="U53" i="42"/>
  <c r="U54" i="42" s="1"/>
  <c r="V53" i="42"/>
  <c r="V54" i="42" s="1"/>
  <c r="W53" i="42"/>
  <c r="W54" i="42" s="1"/>
  <c r="X53" i="42"/>
  <c r="X54" i="42" s="1"/>
  <c r="P53" i="42"/>
  <c r="P54" i="42" s="1"/>
  <c r="Q50" i="42"/>
  <c r="Q51" i="42" s="1"/>
  <c r="Q52" i="42" s="1"/>
  <c r="R50" i="42"/>
  <c r="R51" i="42" s="1"/>
  <c r="R52" i="42" s="1"/>
  <c r="S50" i="42"/>
  <c r="S51" i="42" s="1"/>
  <c r="S52" i="42" s="1"/>
  <c r="T50" i="42"/>
  <c r="T51" i="42" s="1"/>
  <c r="T52" i="42" s="1"/>
  <c r="U50" i="42"/>
  <c r="U51" i="42" s="1"/>
  <c r="U52" i="42" s="1"/>
  <c r="V50" i="42"/>
  <c r="V51" i="42" s="1"/>
  <c r="V52" i="42" s="1"/>
  <c r="W50" i="42"/>
  <c r="W51" i="42" s="1"/>
  <c r="W52" i="42" s="1"/>
  <c r="X50" i="42"/>
  <c r="X51" i="42" s="1"/>
  <c r="X52" i="42" s="1"/>
  <c r="P50" i="42"/>
  <c r="P51" i="42" s="1"/>
  <c r="P52" i="42" s="1"/>
  <c r="Q49" i="42"/>
  <c r="R49" i="42"/>
  <c r="S49" i="42"/>
  <c r="T49" i="42"/>
  <c r="U49" i="42"/>
  <c r="V49" i="42"/>
  <c r="W49" i="42"/>
  <c r="X49" i="42"/>
  <c r="P49" i="42"/>
  <c r="Q47" i="42"/>
  <c r="Q48" i="42" s="1"/>
  <c r="R47" i="42"/>
  <c r="R48" i="42" s="1"/>
  <c r="S47" i="42"/>
  <c r="S48" i="42" s="1"/>
  <c r="T47" i="42"/>
  <c r="T48" i="42" s="1"/>
  <c r="U47" i="42"/>
  <c r="U48" i="42" s="1"/>
  <c r="V47" i="42"/>
  <c r="V48" i="42" s="1"/>
  <c r="W47" i="42"/>
  <c r="W48" i="42" s="1"/>
  <c r="X47" i="42"/>
  <c r="X48" i="42" s="1"/>
  <c r="P47" i="42"/>
  <c r="P48" i="42" s="1"/>
  <c r="Q45" i="42"/>
  <c r="Q46" i="42" s="1"/>
  <c r="R45" i="42"/>
  <c r="R46" i="42" s="1"/>
  <c r="S45" i="42"/>
  <c r="S46" i="42" s="1"/>
  <c r="T45" i="42"/>
  <c r="T46" i="42" s="1"/>
  <c r="U45" i="42"/>
  <c r="U46" i="42" s="1"/>
  <c r="V45" i="42"/>
  <c r="V46" i="42" s="1"/>
  <c r="W45" i="42"/>
  <c r="W46" i="42" s="1"/>
  <c r="X45" i="42"/>
  <c r="X46" i="42" s="1"/>
  <c r="P45" i="42"/>
  <c r="P46" i="42" s="1"/>
  <c r="Q42" i="42"/>
  <c r="Q43" i="42" s="1"/>
  <c r="Q44" i="42" s="1"/>
  <c r="R42" i="42"/>
  <c r="R43" i="42" s="1"/>
  <c r="R44" i="42" s="1"/>
  <c r="S42" i="42"/>
  <c r="S43" i="42" s="1"/>
  <c r="S44" i="42" s="1"/>
  <c r="T42" i="42"/>
  <c r="T43" i="42" s="1"/>
  <c r="T44" i="42" s="1"/>
  <c r="U42" i="42"/>
  <c r="U43" i="42" s="1"/>
  <c r="U44" i="42" s="1"/>
  <c r="V42" i="42"/>
  <c r="V43" i="42" s="1"/>
  <c r="V44" i="42" s="1"/>
  <c r="W42" i="42"/>
  <c r="W43" i="42" s="1"/>
  <c r="W44" i="42" s="1"/>
  <c r="X42" i="42"/>
  <c r="X43" i="42" s="1"/>
  <c r="X44" i="42" s="1"/>
  <c r="P42" i="42"/>
  <c r="P43" i="42" s="1"/>
  <c r="P44" i="42" s="1"/>
  <c r="Q38" i="42"/>
  <c r="Q39" i="42" s="1"/>
  <c r="Q40" i="42" s="1"/>
  <c r="Q41" i="42" s="1"/>
  <c r="R38" i="42"/>
  <c r="R39" i="42" s="1"/>
  <c r="R40" i="42" s="1"/>
  <c r="R41" i="42" s="1"/>
  <c r="S38" i="42"/>
  <c r="S39" i="42" s="1"/>
  <c r="S40" i="42" s="1"/>
  <c r="S41" i="42" s="1"/>
  <c r="T38" i="42"/>
  <c r="T39" i="42" s="1"/>
  <c r="T40" i="42" s="1"/>
  <c r="T41" i="42" s="1"/>
  <c r="U38" i="42"/>
  <c r="U39" i="42" s="1"/>
  <c r="U40" i="42" s="1"/>
  <c r="U41" i="42" s="1"/>
  <c r="V38" i="42"/>
  <c r="V39" i="42" s="1"/>
  <c r="V40" i="42" s="1"/>
  <c r="V41" i="42" s="1"/>
  <c r="W38" i="42"/>
  <c r="W39" i="42" s="1"/>
  <c r="W40" i="42" s="1"/>
  <c r="W41" i="42" s="1"/>
  <c r="X38" i="42"/>
  <c r="X39" i="42" s="1"/>
  <c r="X40" i="42" s="1"/>
  <c r="X41" i="42" s="1"/>
  <c r="P38" i="42"/>
  <c r="P39" i="42" s="1"/>
  <c r="P40" i="42" s="1"/>
  <c r="P41" i="42" s="1"/>
  <c r="Q32" i="42"/>
  <c r="Q33" i="42" s="1"/>
  <c r="Q34" i="42" s="1"/>
  <c r="Q35" i="42" s="1"/>
  <c r="Q36" i="42" s="1"/>
  <c r="Q37" i="42" s="1"/>
  <c r="R32" i="42"/>
  <c r="R33" i="42" s="1"/>
  <c r="R34" i="42" s="1"/>
  <c r="R35" i="42" s="1"/>
  <c r="R36" i="42" s="1"/>
  <c r="R37" i="42" s="1"/>
  <c r="S32" i="42"/>
  <c r="S33" i="42" s="1"/>
  <c r="S34" i="42" s="1"/>
  <c r="S35" i="42" s="1"/>
  <c r="S36" i="42" s="1"/>
  <c r="S37" i="42" s="1"/>
  <c r="T32" i="42"/>
  <c r="T33" i="42" s="1"/>
  <c r="T34" i="42" s="1"/>
  <c r="T35" i="42" s="1"/>
  <c r="T36" i="42" s="1"/>
  <c r="T37" i="42" s="1"/>
  <c r="U32" i="42"/>
  <c r="U33" i="42" s="1"/>
  <c r="U34" i="42" s="1"/>
  <c r="U35" i="42" s="1"/>
  <c r="U36" i="42" s="1"/>
  <c r="U37" i="42" s="1"/>
  <c r="V32" i="42"/>
  <c r="V33" i="42" s="1"/>
  <c r="V34" i="42" s="1"/>
  <c r="V35" i="42" s="1"/>
  <c r="V36" i="42" s="1"/>
  <c r="V37" i="42" s="1"/>
  <c r="W32" i="42"/>
  <c r="W33" i="42" s="1"/>
  <c r="W34" i="42" s="1"/>
  <c r="W35" i="42" s="1"/>
  <c r="W36" i="42" s="1"/>
  <c r="W37" i="42" s="1"/>
  <c r="X32" i="42"/>
  <c r="X33" i="42" s="1"/>
  <c r="X34" i="42" s="1"/>
  <c r="X35" i="42" s="1"/>
  <c r="X36" i="42" s="1"/>
  <c r="X37" i="42" s="1"/>
  <c r="P32" i="42"/>
  <c r="P33" i="42" s="1"/>
  <c r="P34" i="42" s="1"/>
  <c r="P35" i="42" s="1"/>
  <c r="P36" i="42" s="1"/>
  <c r="P37" i="42" s="1"/>
  <c r="Q27" i="42"/>
  <c r="Q28" i="42" s="1"/>
  <c r="Q29" i="42" s="1"/>
  <c r="Q30" i="42" s="1"/>
  <c r="Q31" i="42" s="1"/>
  <c r="R27" i="42"/>
  <c r="R28" i="42" s="1"/>
  <c r="R29" i="42" s="1"/>
  <c r="R30" i="42" s="1"/>
  <c r="R31" i="42" s="1"/>
  <c r="S27" i="42"/>
  <c r="S28" i="42" s="1"/>
  <c r="S29" i="42" s="1"/>
  <c r="S30" i="42" s="1"/>
  <c r="S31" i="42" s="1"/>
  <c r="T27" i="42"/>
  <c r="T28" i="42" s="1"/>
  <c r="T29" i="42" s="1"/>
  <c r="T30" i="42" s="1"/>
  <c r="T31" i="42" s="1"/>
  <c r="U27" i="42"/>
  <c r="U28" i="42" s="1"/>
  <c r="U29" i="42" s="1"/>
  <c r="U30" i="42" s="1"/>
  <c r="U31" i="42" s="1"/>
  <c r="V27" i="42"/>
  <c r="V28" i="42" s="1"/>
  <c r="V29" i="42" s="1"/>
  <c r="V30" i="42" s="1"/>
  <c r="V31" i="42" s="1"/>
  <c r="W27" i="42"/>
  <c r="W28" i="42" s="1"/>
  <c r="W29" i="42" s="1"/>
  <c r="W30" i="42" s="1"/>
  <c r="W31" i="42" s="1"/>
  <c r="X27" i="42"/>
  <c r="X28" i="42" s="1"/>
  <c r="X29" i="42" s="1"/>
  <c r="X30" i="42" s="1"/>
  <c r="X31" i="42" s="1"/>
  <c r="P27" i="42"/>
  <c r="P28" i="42" s="1"/>
  <c r="P29" i="42" s="1"/>
  <c r="P30" i="42" s="1"/>
  <c r="P31" i="42" s="1"/>
  <c r="Q24" i="42"/>
  <c r="Q25" i="42" s="1"/>
  <c r="Q26" i="42" s="1"/>
  <c r="R24" i="42"/>
  <c r="R25" i="42" s="1"/>
  <c r="R26" i="42" s="1"/>
  <c r="S24" i="42"/>
  <c r="S25" i="42" s="1"/>
  <c r="S26" i="42" s="1"/>
  <c r="T24" i="42"/>
  <c r="T25" i="42" s="1"/>
  <c r="T26" i="42" s="1"/>
  <c r="U24" i="42"/>
  <c r="U25" i="42" s="1"/>
  <c r="U26" i="42" s="1"/>
  <c r="V24" i="42"/>
  <c r="V25" i="42" s="1"/>
  <c r="V26" i="42" s="1"/>
  <c r="W24" i="42"/>
  <c r="W25" i="42" s="1"/>
  <c r="W26" i="42" s="1"/>
  <c r="X24" i="42"/>
  <c r="X25" i="42" s="1"/>
  <c r="X26" i="42" s="1"/>
  <c r="P24" i="42"/>
  <c r="P25" i="42" s="1"/>
  <c r="P26" i="42" s="1"/>
  <c r="Q23" i="42"/>
  <c r="R23" i="42"/>
  <c r="S23" i="42"/>
  <c r="T23" i="42"/>
  <c r="U23" i="42"/>
  <c r="V23" i="42"/>
  <c r="W23" i="42"/>
  <c r="X23" i="42"/>
  <c r="P23" i="42"/>
  <c r="Q21" i="42"/>
  <c r="Q22" i="42" s="1"/>
  <c r="R21" i="42"/>
  <c r="R22" i="42" s="1"/>
  <c r="S21" i="42"/>
  <c r="S22" i="42" s="1"/>
  <c r="T21" i="42"/>
  <c r="T22" i="42" s="1"/>
  <c r="U21" i="42"/>
  <c r="U22" i="42" s="1"/>
  <c r="V21" i="42"/>
  <c r="V22" i="42" s="1"/>
  <c r="W21" i="42"/>
  <c r="W22" i="42" s="1"/>
  <c r="X21" i="42"/>
  <c r="X22" i="42" s="1"/>
  <c r="P21" i="42"/>
  <c r="P22" i="42" s="1"/>
  <c r="Q14" i="42"/>
  <c r="Q15" i="42" s="1"/>
  <c r="Q16" i="42" s="1"/>
  <c r="Q17" i="42" s="1"/>
  <c r="Q18" i="42" s="1"/>
  <c r="Q19" i="42" s="1"/>
  <c r="Q20" i="42" s="1"/>
  <c r="R14" i="42"/>
  <c r="R15" i="42" s="1"/>
  <c r="R16" i="42" s="1"/>
  <c r="R17" i="42" s="1"/>
  <c r="R18" i="42" s="1"/>
  <c r="R19" i="42" s="1"/>
  <c r="R20" i="42" s="1"/>
  <c r="S14" i="42"/>
  <c r="S15" i="42" s="1"/>
  <c r="S16" i="42" s="1"/>
  <c r="S17" i="42" s="1"/>
  <c r="S18" i="42" s="1"/>
  <c r="S19" i="42" s="1"/>
  <c r="S20" i="42" s="1"/>
  <c r="T14" i="42"/>
  <c r="T15" i="42" s="1"/>
  <c r="T16" i="42" s="1"/>
  <c r="T17" i="42" s="1"/>
  <c r="T18" i="42" s="1"/>
  <c r="T19" i="42" s="1"/>
  <c r="T20" i="42" s="1"/>
  <c r="U14" i="42"/>
  <c r="U15" i="42" s="1"/>
  <c r="U16" i="42" s="1"/>
  <c r="U17" i="42" s="1"/>
  <c r="U18" i="42" s="1"/>
  <c r="U19" i="42" s="1"/>
  <c r="U20" i="42" s="1"/>
  <c r="V14" i="42"/>
  <c r="V15" i="42" s="1"/>
  <c r="V16" i="42" s="1"/>
  <c r="V17" i="42" s="1"/>
  <c r="V18" i="42" s="1"/>
  <c r="V19" i="42" s="1"/>
  <c r="V20" i="42" s="1"/>
  <c r="W14" i="42"/>
  <c r="W15" i="42" s="1"/>
  <c r="W16" i="42" s="1"/>
  <c r="W17" i="42" s="1"/>
  <c r="W18" i="42" s="1"/>
  <c r="W19" i="42" s="1"/>
  <c r="W20" i="42" s="1"/>
  <c r="X14" i="42"/>
  <c r="X15" i="42" s="1"/>
  <c r="X16" i="42" s="1"/>
  <c r="X17" i="42" s="1"/>
  <c r="X18" i="42" s="1"/>
  <c r="X19" i="42" s="1"/>
  <c r="X20" i="42" s="1"/>
  <c r="P14" i="42"/>
  <c r="P15" i="42" s="1"/>
  <c r="P16" i="42" s="1"/>
  <c r="P17" i="42" s="1"/>
  <c r="P18" i="42" s="1"/>
  <c r="P19" i="42" s="1"/>
  <c r="P20" i="42" s="1"/>
  <c r="Q11" i="42"/>
  <c r="Q12" i="42" s="1"/>
  <c r="Q13" i="42" s="1"/>
  <c r="R11" i="42"/>
  <c r="R12" i="42" s="1"/>
  <c r="R13" i="42" s="1"/>
  <c r="S11" i="42"/>
  <c r="S12" i="42" s="1"/>
  <c r="S13" i="42" s="1"/>
  <c r="T11" i="42"/>
  <c r="T12" i="42" s="1"/>
  <c r="T13" i="42" s="1"/>
  <c r="U11" i="42"/>
  <c r="U12" i="42" s="1"/>
  <c r="U13" i="42" s="1"/>
  <c r="V11" i="42"/>
  <c r="V12" i="42" s="1"/>
  <c r="V13" i="42" s="1"/>
  <c r="W11" i="42"/>
  <c r="W12" i="42" s="1"/>
  <c r="W13" i="42" s="1"/>
  <c r="X11" i="42"/>
  <c r="X12" i="42" s="1"/>
  <c r="X13" i="42" s="1"/>
  <c r="P11" i="42"/>
  <c r="P12" i="42" s="1"/>
  <c r="P13" i="42" s="1"/>
  <c r="Q7" i="42"/>
  <c r="Q8" i="42" s="1"/>
  <c r="Q9" i="42" s="1"/>
  <c r="Q10" i="42" s="1"/>
  <c r="R7" i="42"/>
  <c r="R8" i="42" s="1"/>
  <c r="R9" i="42" s="1"/>
  <c r="R10" i="42" s="1"/>
  <c r="S7" i="42"/>
  <c r="S8" i="42" s="1"/>
  <c r="S9" i="42" s="1"/>
  <c r="S10" i="42" s="1"/>
  <c r="T7" i="42"/>
  <c r="T8" i="42" s="1"/>
  <c r="T9" i="42" s="1"/>
  <c r="T10" i="42" s="1"/>
  <c r="U7" i="42"/>
  <c r="U8" i="42" s="1"/>
  <c r="U9" i="42" s="1"/>
  <c r="U10" i="42" s="1"/>
  <c r="V7" i="42"/>
  <c r="V8" i="42" s="1"/>
  <c r="V9" i="42" s="1"/>
  <c r="V10" i="42" s="1"/>
  <c r="W7" i="42"/>
  <c r="W8" i="42" s="1"/>
  <c r="W9" i="42" s="1"/>
  <c r="W10" i="42" s="1"/>
  <c r="X7" i="42"/>
  <c r="X8" i="42" s="1"/>
  <c r="X9" i="42" s="1"/>
  <c r="X10" i="42" s="1"/>
  <c r="P7" i="42"/>
  <c r="P8" i="42" s="1"/>
  <c r="P9" i="42" s="1"/>
  <c r="P10" i="42" s="1"/>
  <c r="P4" i="42"/>
  <c r="P5" i="42" s="1"/>
  <c r="P6" i="42" s="1"/>
  <c r="D5" i="42"/>
  <c r="E5" i="42"/>
  <c r="F5" i="42"/>
  <c r="G5" i="42"/>
  <c r="H5" i="42"/>
  <c r="I5" i="42"/>
  <c r="D6" i="42"/>
  <c r="E6" i="42"/>
  <c r="F6" i="42"/>
  <c r="G6" i="42"/>
  <c r="H6" i="42"/>
  <c r="I6" i="42"/>
  <c r="D7" i="42"/>
  <c r="E7" i="42"/>
  <c r="F7" i="42"/>
  <c r="G7" i="42"/>
  <c r="H7" i="42"/>
  <c r="I7" i="42"/>
  <c r="D8" i="42"/>
  <c r="E8" i="42"/>
  <c r="F8" i="42"/>
  <c r="G8" i="42"/>
  <c r="H8" i="42"/>
  <c r="I8" i="42"/>
  <c r="D9" i="42"/>
  <c r="E9" i="42"/>
  <c r="F9" i="42"/>
  <c r="G9" i="42"/>
  <c r="H9" i="42"/>
  <c r="I9" i="42"/>
  <c r="D10" i="42"/>
  <c r="E10" i="42"/>
  <c r="F10" i="42"/>
  <c r="G10" i="42"/>
  <c r="H10" i="42"/>
  <c r="I10" i="42"/>
  <c r="D11" i="42"/>
  <c r="E11" i="42"/>
  <c r="F11" i="42"/>
  <c r="G11" i="42"/>
  <c r="H11" i="42"/>
  <c r="I11" i="42"/>
  <c r="D12" i="42"/>
  <c r="E12" i="42"/>
  <c r="F12" i="42"/>
  <c r="G12" i="42"/>
  <c r="H12" i="42"/>
  <c r="I12" i="42"/>
  <c r="D13" i="42"/>
  <c r="E13" i="42"/>
  <c r="F13" i="42"/>
  <c r="G13" i="42"/>
  <c r="H13" i="42"/>
  <c r="I13" i="42"/>
  <c r="D14" i="42"/>
  <c r="E14" i="42"/>
  <c r="F14" i="42"/>
  <c r="G14" i="42"/>
  <c r="H14" i="42"/>
  <c r="I14" i="42"/>
  <c r="D15" i="42"/>
  <c r="E15" i="42"/>
  <c r="F15" i="42"/>
  <c r="G15" i="42"/>
  <c r="H15" i="42"/>
  <c r="I15" i="42"/>
  <c r="D16" i="42"/>
  <c r="E16" i="42"/>
  <c r="F16" i="42"/>
  <c r="G16" i="42"/>
  <c r="H16" i="42"/>
  <c r="I16" i="42"/>
  <c r="D17" i="42"/>
  <c r="E17" i="42"/>
  <c r="F17" i="42"/>
  <c r="G17" i="42"/>
  <c r="H17" i="42"/>
  <c r="I17" i="42"/>
  <c r="D18" i="42"/>
  <c r="E18" i="42"/>
  <c r="F18" i="42"/>
  <c r="G18" i="42"/>
  <c r="H18" i="42"/>
  <c r="I18" i="42"/>
  <c r="D19" i="42"/>
  <c r="E19" i="42"/>
  <c r="F19" i="42"/>
  <c r="G19" i="42"/>
  <c r="H19" i="42"/>
  <c r="I19" i="42"/>
  <c r="D20" i="42"/>
  <c r="E20" i="42"/>
  <c r="F20" i="42"/>
  <c r="G20" i="42"/>
  <c r="H20" i="42"/>
  <c r="I20" i="42"/>
  <c r="D21" i="42"/>
  <c r="E21" i="42"/>
  <c r="F21" i="42"/>
  <c r="G21" i="42"/>
  <c r="H21" i="42"/>
  <c r="I21" i="42"/>
  <c r="D22" i="42"/>
  <c r="E22" i="42"/>
  <c r="F22" i="42"/>
  <c r="G22" i="42"/>
  <c r="H22" i="42"/>
  <c r="I22" i="42"/>
  <c r="D23" i="42"/>
  <c r="E23" i="42"/>
  <c r="F23" i="42"/>
  <c r="G23" i="42"/>
  <c r="H23" i="42"/>
  <c r="I23" i="42"/>
  <c r="D24" i="42"/>
  <c r="E24" i="42"/>
  <c r="F24" i="42"/>
  <c r="G24" i="42"/>
  <c r="H24" i="42"/>
  <c r="I24" i="42"/>
  <c r="D25" i="42"/>
  <c r="E25" i="42"/>
  <c r="F25" i="42"/>
  <c r="G25" i="42"/>
  <c r="H25" i="42"/>
  <c r="I25" i="42"/>
  <c r="D26" i="42"/>
  <c r="E26" i="42"/>
  <c r="F26" i="42"/>
  <c r="G26" i="42"/>
  <c r="H26" i="42"/>
  <c r="I26" i="42"/>
  <c r="D27" i="42"/>
  <c r="E27" i="42"/>
  <c r="F27" i="42"/>
  <c r="G27" i="42"/>
  <c r="H27" i="42"/>
  <c r="I27" i="42"/>
  <c r="D28" i="42"/>
  <c r="E28" i="42"/>
  <c r="F28" i="42"/>
  <c r="G28" i="42"/>
  <c r="H28" i="42"/>
  <c r="I28" i="42"/>
  <c r="D29" i="42"/>
  <c r="E29" i="42"/>
  <c r="F29" i="42"/>
  <c r="G29" i="42"/>
  <c r="H29" i="42"/>
  <c r="I29" i="42"/>
  <c r="D30" i="42"/>
  <c r="E30" i="42"/>
  <c r="F30" i="42"/>
  <c r="G30" i="42"/>
  <c r="H30" i="42"/>
  <c r="I30" i="42"/>
  <c r="D31" i="42"/>
  <c r="E31" i="42"/>
  <c r="F31" i="42"/>
  <c r="G31" i="42"/>
  <c r="H31" i="42"/>
  <c r="I31" i="42"/>
  <c r="D32" i="42"/>
  <c r="E32" i="42"/>
  <c r="F32" i="42"/>
  <c r="G32" i="42"/>
  <c r="H32" i="42"/>
  <c r="I32" i="42"/>
  <c r="D33" i="42"/>
  <c r="E33" i="42"/>
  <c r="F33" i="42"/>
  <c r="G33" i="42"/>
  <c r="H33" i="42"/>
  <c r="I33" i="42"/>
  <c r="D34" i="42"/>
  <c r="E34" i="42"/>
  <c r="F34" i="42"/>
  <c r="G34" i="42"/>
  <c r="H34" i="42"/>
  <c r="I34" i="42"/>
  <c r="D35" i="42"/>
  <c r="E35" i="42"/>
  <c r="F35" i="42"/>
  <c r="G35" i="42"/>
  <c r="H35" i="42"/>
  <c r="I35" i="42"/>
  <c r="D36" i="42"/>
  <c r="E36" i="42"/>
  <c r="F36" i="42"/>
  <c r="G36" i="42"/>
  <c r="H36" i="42"/>
  <c r="I36" i="42"/>
  <c r="D37" i="42"/>
  <c r="E37" i="42"/>
  <c r="F37" i="42"/>
  <c r="G37" i="42"/>
  <c r="H37" i="42"/>
  <c r="I37" i="42"/>
  <c r="D38" i="42"/>
  <c r="E38" i="42"/>
  <c r="F38" i="42"/>
  <c r="G38" i="42"/>
  <c r="H38" i="42"/>
  <c r="I38" i="42"/>
  <c r="D39" i="42"/>
  <c r="E39" i="42"/>
  <c r="F39" i="42"/>
  <c r="G39" i="42"/>
  <c r="H39" i="42"/>
  <c r="I39" i="42"/>
  <c r="D40" i="42"/>
  <c r="E40" i="42"/>
  <c r="F40" i="42"/>
  <c r="G40" i="42"/>
  <c r="H40" i="42"/>
  <c r="I40" i="42"/>
  <c r="D41" i="42"/>
  <c r="E41" i="42"/>
  <c r="F41" i="42"/>
  <c r="G41" i="42"/>
  <c r="H41" i="42"/>
  <c r="I41" i="42"/>
  <c r="D42" i="42"/>
  <c r="E42" i="42"/>
  <c r="F42" i="42"/>
  <c r="G42" i="42"/>
  <c r="H42" i="42"/>
  <c r="I42" i="42"/>
  <c r="D43" i="42"/>
  <c r="E43" i="42"/>
  <c r="F43" i="42"/>
  <c r="G43" i="42"/>
  <c r="H43" i="42"/>
  <c r="I43" i="42"/>
  <c r="D44" i="42"/>
  <c r="E44" i="42"/>
  <c r="F44" i="42"/>
  <c r="G44" i="42"/>
  <c r="H44" i="42"/>
  <c r="I44" i="42"/>
  <c r="D45" i="42"/>
  <c r="E45" i="42"/>
  <c r="F45" i="42"/>
  <c r="G45" i="42"/>
  <c r="H45" i="42"/>
  <c r="I45" i="42"/>
  <c r="D46" i="42"/>
  <c r="E46" i="42"/>
  <c r="F46" i="42"/>
  <c r="G46" i="42"/>
  <c r="H46" i="42"/>
  <c r="I46" i="42"/>
  <c r="D47" i="42"/>
  <c r="E47" i="42"/>
  <c r="F47" i="42"/>
  <c r="G47" i="42"/>
  <c r="H47" i="42"/>
  <c r="I47" i="42"/>
  <c r="D48" i="42"/>
  <c r="E48" i="42"/>
  <c r="F48" i="42"/>
  <c r="G48" i="42"/>
  <c r="H48" i="42"/>
  <c r="I48" i="42"/>
  <c r="D49" i="42"/>
  <c r="E49" i="42"/>
  <c r="F49" i="42"/>
  <c r="G49" i="42"/>
  <c r="H49" i="42"/>
  <c r="I49" i="42"/>
  <c r="D50" i="42"/>
  <c r="E50" i="42"/>
  <c r="F50" i="42"/>
  <c r="G50" i="42"/>
  <c r="H50" i="42"/>
  <c r="I50" i="42"/>
  <c r="D51" i="42"/>
  <c r="E51" i="42"/>
  <c r="F51" i="42"/>
  <c r="G51" i="42"/>
  <c r="H51" i="42"/>
  <c r="I51" i="42"/>
  <c r="D52" i="42"/>
  <c r="E52" i="42"/>
  <c r="F52" i="42"/>
  <c r="G52" i="42"/>
  <c r="H52" i="42"/>
  <c r="I52" i="42"/>
  <c r="D53" i="42"/>
  <c r="E53" i="42"/>
  <c r="F53" i="42"/>
  <c r="G53" i="42"/>
  <c r="H53" i="42"/>
  <c r="I53" i="42"/>
  <c r="D54" i="42"/>
  <c r="E54" i="42"/>
  <c r="F54" i="42"/>
  <c r="G54" i="42"/>
  <c r="H54" i="42"/>
  <c r="I54" i="42"/>
  <c r="D55" i="42"/>
  <c r="E55" i="42"/>
  <c r="F55" i="42"/>
  <c r="G55" i="42"/>
  <c r="H55" i="42"/>
  <c r="I55" i="42"/>
  <c r="D56" i="42"/>
  <c r="E56" i="42"/>
  <c r="F56" i="42"/>
  <c r="G56" i="42"/>
  <c r="H56" i="42"/>
  <c r="I56" i="42"/>
  <c r="D57" i="42"/>
  <c r="E57" i="42"/>
  <c r="F57" i="42"/>
  <c r="G57" i="42"/>
  <c r="H57" i="42"/>
  <c r="I57" i="42"/>
  <c r="D58" i="42"/>
  <c r="E58" i="42"/>
  <c r="F58" i="42"/>
  <c r="G58" i="42"/>
  <c r="H58" i="42"/>
  <c r="I58" i="42"/>
  <c r="D59" i="42"/>
  <c r="E59" i="42"/>
  <c r="F59" i="42"/>
  <c r="G59" i="42"/>
  <c r="H59" i="42"/>
  <c r="I59" i="42"/>
  <c r="D60" i="42"/>
  <c r="E60" i="42"/>
  <c r="F60" i="42"/>
  <c r="G60" i="42"/>
  <c r="H60" i="42"/>
  <c r="I60" i="42"/>
  <c r="D61" i="42"/>
  <c r="E61" i="42"/>
  <c r="F61" i="42"/>
  <c r="G61" i="42"/>
  <c r="H61" i="42"/>
  <c r="I61" i="42"/>
  <c r="D62" i="42"/>
  <c r="E62" i="42"/>
  <c r="F62" i="42"/>
  <c r="G62" i="42"/>
  <c r="H62" i="42"/>
  <c r="I62" i="42"/>
  <c r="D63" i="42"/>
  <c r="E63" i="42"/>
  <c r="F63" i="42"/>
  <c r="G63" i="42"/>
  <c r="H63" i="42"/>
  <c r="I63" i="42"/>
  <c r="D64" i="42"/>
  <c r="E64" i="42"/>
  <c r="F64" i="42"/>
  <c r="G64" i="42"/>
  <c r="H64" i="42"/>
  <c r="I64" i="42"/>
  <c r="D65" i="42"/>
  <c r="E65" i="42"/>
  <c r="F65" i="42"/>
  <c r="G65" i="42"/>
  <c r="H65" i="42"/>
  <c r="I65" i="42"/>
  <c r="D66" i="42"/>
  <c r="E66" i="42"/>
  <c r="F66" i="42"/>
  <c r="G66" i="42"/>
  <c r="H66" i="42"/>
  <c r="I66" i="42"/>
  <c r="D67" i="42"/>
  <c r="E67" i="42"/>
  <c r="F67" i="42"/>
  <c r="G67" i="42"/>
  <c r="H67" i="42"/>
  <c r="I67" i="42"/>
  <c r="D68" i="42"/>
  <c r="E68" i="42"/>
  <c r="F68" i="42"/>
  <c r="G68" i="42"/>
  <c r="H68" i="42"/>
  <c r="I68" i="42"/>
  <c r="D69" i="42"/>
  <c r="E69" i="42"/>
  <c r="F69" i="42"/>
  <c r="G69" i="42"/>
  <c r="H69" i="42"/>
  <c r="I69" i="42"/>
  <c r="D70" i="42"/>
  <c r="E70" i="42"/>
  <c r="F70" i="42"/>
  <c r="G70" i="42"/>
  <c r="H70" i="42"/>
  <c r="I70" i="42"/>
  <c r="D71" i="42"/>
  <c r="E71" i="42"/>
  <c r="F71" i="42"/>
  <c r="G71" i="42"/>
  <c r="H71" i="42"/>
  <c r="I71" i="42"/>
  <c r="D72" i="42"/>
  <c r="E72" i="42"/>
  <c r="F72" i="42"/>
  <c r="G72" i="42"/>
  <c r="H72" i="42"/>
  <c r="I72" i="42"/>
  <c r="D73" i="42"/>
  <c r="E73" i="42"/>
  <c r="F73" i="42"/>
  <c r="G73" i="42"/>
  <c r="H73" i="42"/>
  <c r="I73" i="42"/>
  <c r="D74" i="42"/>
  <c r="E74" i="42"/>
  <c r="F74" i="42"/>
  <c r="G74" i="42"/>
  <c r="H74" i="42"/>
  <c r="I74" i="42"/>
  <c r="D75" i="42"/>
  <c r="E75" i="42"/>
  <c r="F75" i="42"/>
  <c r="G75" i="42"/>
  <c r="H75" i="42"/>
  <c r="I75" i="42"/>
  <c r="D76" i="42"/>
  <c r="E76" i="42"/>
  <c r="F76" i="42"/>
  <c r="G76" i="42"/>
  <c r="H76" i="42"/>
  <c r="I76" i="42"/>
  <c r="D77" i="42"/>
  <c r="E77" i="42"/>
  <c r="F77" i="42"/>
  <c r="G77" i="42"/>
  <c r="H77" i="42"/>
  <c r="I77" i="42"/>
  <c r="D78" i="42"/>
  <c r="E78" i="42"/>
  <c r="F78" i="42"/>
  <c r="G78" i="42"/>
  <c r="H78" i="42"/>
  <c r="I78" i="42"/>
  <c r="D79" i="42"/>
  <c r="E79" i="42"/>
  <c r="F79" i="42"/>
  <c r="G79" i="42"/>
  <c r="H79" i="42"/>
  <c r="I79" i="42"/>
  <c r="D80" i="42"/>
  <c r="E80" i="42"/>
  <c r="F80" i="42"/>
  <c r="G80" i="42"/>
  <c r="H80" i="42"/>
  <c r="I80" i="42"/>
  <c r="D81" i="42"/>
  <c r="E81" i="42"/>
  <c r="F81" i="42"/>
  <c r="G81" i="42"/>
  <c r="H81" i="42"/>
  <c r="I81" i="42"/>
  <c r="E4" i="42"/>
  <c r="F4" i="42"/>
  <c r="G4" i="42"/>
  <c r="H4" i="42"/>
  <c r="I4" i="42"/>
  <c r="X83" i="73"/>
  <c r="X76" i="73"/>
  <c r="Z11" i="73"/>
  <c r="X11" i="73"/>
  <c r="V11" i="73"/>
  <c r="T11" i="73"/>
  <c r="R11" i="73"/>
  <c r="P11" i="73"/>
  <c r="N11" i="73"/>
  <c r="L11" i="73"/>
  <c r="J11" i="73"/>
  <c r="H11" i="73"/>
  <c r="F11" i="73"/>
  <c r="D11" i="73"/>
  <c r="B11" i="73"/>
  <c r="B7" i="73"/>
  <c r="O4" i="73"/>
  <c r="X86" i="72"/>
  <c r="X82" i="72"/>
  <c r="X77" i="72"/>
  <c r="Z11" i="72"/>
  <c r="X11" i="72"/>
  <c r="V11" i="72"/>
  <c r="T11" i="72"/>
  <c r="R11" i="72"/>
  <c r="P11" i="72"/>
  <c r="N11" i="72"/>
  <c r="L11" i="72"/>
  <c r="J11" i="72"/>
  <c r="H11" i="72"/>
  <c r="F11" i="72"/>
  <c r="D11" i="72"/>
  <c r="B11" i="72"/>
  <c r="B7" i="72"/>
  <c r="O4" i="72"/>
  <c r="X90" i="71"/>
  <c r="X86" i="71"/>
  <c r="X80" i="71"/>
  <c r="Z11" i="71"/>
  <c r="X11" i="71"/>
  <c r="V11" i="71"/>
  <c r="T11" i="71"/>
  <c r="R11" i="71"/>
  <c r="P11" i="71"/>
  <c r="N11" i="71"/>
  <c r="L11" i="71"/>
  <c r="J11" i="71"/>
  <c r="H11" i="71"/>
  <c r="F11" i="71"/>
  <c r="D11" i="71"/>
  <c r="B11" i="71"/>
  <c r="B7" i="71"/>
  <c r="O4" i="71"/>
  <c r="X80" i="70"/>
  <c r="X73" i="70"/>
  <c r="X68" i="70"/>
  <c r="B7" i="70"/>
  <c r="O4" i="70"/>
  <c r="X92" i="69"/>
  <c r="X88" i="69"/>
  <c r="X83" i="69"/>
  <c r="Z11" i="69"/>
  <c r="X11" i="69"/>
  <c r="V11" i="69"/>
  <c r="T11" i="69"/>
  <c r="R11" i="69"/>
  <c r="P11" i="69"/>
  <c r="N11" i="69"/>
  <c r="L11" i="69"/>
  <c r="J11" i="69"/>
  <c r="H11" i="69"/>
  <c r="F11" i="69"/>
  <c r="D11" i="69"/>
  <c r="B11" i="69"/>
  <c r="B7" i="69"/>
  <c r="O4" i="69"/>
  <c r="X93" i="68"/>
  <c r="X90" i="68"/>
  <c r="X86" i="68"/>
  <c r="Z11" i="68"/>
  <c r="X11" i="68"/>
  <c r="V11" i="68"/>
  <c r="T11" i="68"/>
  <c r="R11" i="68"/>
  <c r="P11" i="68"/>
  <c r="N11" i="68"/>
  <c r="L11" i="68"/>
  <c r="J11" i="68"/>
  <c r="H11" i="68"/>
  <c r="F11" i="68"/>
  <c r="D11" i="68"/>
  <c r="B11" i="68"/>
  <c r="B7" i="68"/>
  <c r="O4" i="68"/>
  <c r="X81" i="67"/>
  <c r="X78" i="67"/>
  <c r="X75" i="67"/>
  <c r="Z11" i="67"/>
  <c r="X11" i="67"/>
  <c r="V11" i="67"/>
  <c r="T11" i="67"/>
  <c r="R11" i="67"/>
  <c r="P11" i="67"/>
  <c r="N11" i="67"/>
  <c r="L11" i="67"/>
  <c r="J11" i="67"/>
  <c r="H11" i="67"/>
  <c r="F11" i="67"/>
  <c r="D11" i="67"/>
  <c r="B11" i="67"/>
  <c r="B7" i="67"/>
  <c r="O4" i="67"/>
  <c r="X92" i="66"/>
  <c r="X89" i="66"/>
  <c r="X75" i="66"/>
  <c r="Z11" i="66"/>
  <c r="X11" i="66"/>
  <c r="V11" i="66"/>
  <c r="T11" i="66"/>
  <c r="R11" i="66"/>
  <c r="P11" i="66"/>
  <c r="N11" i="66"/>
  <c r="L11" i="66"/>
  <c r="J11" i="66"/>
  <c r="H11" i="66"/>
  <c r="F11" i="66"/>
  <c r="D11" i="66"/>
  <c r="B11" i="66"/>
  <c r="B7" i="66"/>
  <c r="O4" i="66"/>
  <c r="X79" i="65"/>
  <c r="X76" i="65"/>
  <c r="X69" i="65"/>
  <c r="Z11" i="65"/>
  <c r="X11" i="65"/>
  <c r="V11" i="65"/>
  <c r="T11" i="65"/>
  <c r="R11" i="65"/>
  <c r="P11" i="65"/>
  <c r="N11" i="65"/>
  <c r="L11" i="65"/>
  <c r="J11" i="65"/>
  <c r="H11" i="65"/>
  <c r="F11" i="65"/>
  <c r="D11" i="65"/>
  <c r="B11" i="65"/>
  <c r="B7" i="65"/>
  <c r="O4" i="65"/>
  <c r="X67" i="64"/>
  <c r="R61" i="42" l="1"/>
  <c r="R62" i="42" s="1"/>
  <c r="X75" i="64"/>
  <c r="X72" i="64"/>
  <c r="Z11" i="64"/>
  <c r="X11" i="64"/>
  <c r="V11" i="64"/>
  <c r="T11" i="64"/>
  <c r="R11" i="64"/>
  <c r="P11" i="64"/>
  <c r="N11" i="64"/>
  <c r="L11" i="64"/>
  <c r="J11" i="64"/>
  <c r="H11" i="64"/>
  <c r="F11" i="64"/>
  <c r="D11" i="64"/>
  <c r="B11" i="64"/>
  <c r="O4" i="64"/>
  <c r="X71" i="63"/>
  <c r="X68" i="63"/>
  <c r="CG81" i="42"/>
  <c r="CF81" i="42"/>
  <c r="CE81" i="42"/>
  <c r="CD81" i="42"/>
  <c r="CC81" i="42"/>
  <c r="BW81" i="42"/>
  <c r="BV81" i="42"/>
  <c r="BU81" i="42"/>
  <c r="BT81" i="42"/>
  <c r="BS81" i="42"/>
  <c r="BM81" i="42"/>
  <c r="BL81" i="42"/>
  <c r="BK81" i="42"/>
  <c r="BJ81" i="42"/>
  <c r="BI81" i="42"/>
  <c r="BC81" i="42"/>
  <c r="BB81" i="42"/>
  <c r="AY81" i="42"/>
  <c r="AX81" i="42"/>
  <c r="AW81" i="42"/>
  <c r="AV81" i="42"/>
  <c r="AU81" i="42"/>
  <c r="AO81" i="42" a="1"/>
  <c r="AO81" i="42" s="1"/>
  <c r="AN81" i="42" a="1"/>
  <c r="AN81" i="42" s="1"/>
  <c r="AM81" i="42" a="1"/>
  <c r="AM81" i="42" s="1"/>
  <c r="AL81" i="42" a="1"/>
  <c r="AL81" i="42" s="1"/>
  <c r="AG81" i="42" a="1"/>
  <c r="AG81" i="42" s="1"/>
  <c r="AF81" i="42" a="1"/>
  <c r="AF81" i="42" s="1"/>
  <c r="AE81" i="42" a="1"/>
  <c r="AE81" i="42" s="1"/>
  <c r="AD81" i="42" a="1"/>
  <c r="AD81" i="42" s="1"/>
  <c r="AC81" i="42" a="1"/>
  <c r="AC81" i="42" s="1"/>
  <c r="AB81" i="42" a="1"/>
  <c r="AB81" i="42" s="1"/>
  <c r="AA81" i="42" a="1"/>
  <c r="AA81" i="42" s="1"/>
  <c r="Z81" i="42" a="1"/>
  <c r="Z81" i="42" s="1"/>
  <c r="Y81" i="42" a="1"/>
  <c r="Y81" i="42" s="1"/>
  <c r="CG80" i="42"/>
  <c r="CF80" i="42"/>
  <c r="CE80" i="42"/>
  <c r="CD80" i="42"/>
  <c r="CC80" i="42"/>
  <c r="BW80" i="42"/>
  <c r="BV80" i="42"/>
  <c r="BU80" i="42"/>
  <c r="BT80" i="42"/>
  <c r="BS80" i="42"/>
  <c r="BM80" i="42"/>
  <c r="BL80" i="42"/>
  <c r="BK80" i="42"/>
  <c r="BJ80" i="42"/>
  <c r="BI80" i="42"/>
  <c r="BC80" i="42"/>
  <c r="BB80" i="42"/>
  <c r="AY80" i="42"/>
  <c r="AX80" i="42"/>
  <c r="AW80" i="42"/>
  <c r="AV80" i="42"/>
  <c r="AU80" i="42"/>
  <c r="AO80" i="42" a="1"/>
  <c r="AO80" i="42" s="1"/>
  <c r="AN80" i="42" a="1"/>
  <c r="AN80" i="42" s="1"/>
  <c r="AM80" i="42" a="1"/>
  <c r="AM80" i="42" s="1"/>
  <c r="AL80" i="42" a="1"/>
  <c r="AL80" i="42" s="1"/>
  <c r="AG80" i="42" a="1"/>
  <c r="AG80" i="42" s="1"/>
  <c r="AF80" i="42" a="1"/>
  <c r="AF80" i="42" s="1"/>
  <c r="AE80" i="42" a="1"/>
  <c r="AE80" i="42" s="1"/>
  <c r="AD80" i="42" a="1"/>
  <c r="AD80" i="42" s="1"/>
  <c r="AC80" i="42" a="1"/>
  <c r="AC80" i="42" s="1"/>
  <c r="AB80" i="42" a="1"/>
  <c r="AB80" i="42" s="1"/>
  <c r="AA80" i="42" a="1"/>
  <c r="AA80" i="42" s="1"/>
  <c r="Z80" i="42" a="1"/>
  <c r="Z80" i="42" s="1"/>
  <c r="Y80" i="42" a="1"/>
  <c r="Y80" i="42" s="1"/>
  <c r="CG79" i="42"/>
  <c r="CF79" i="42"/>
  <c r="CE79" i="42"/>
  <c r="CD79" i="42"/>
  <c r="CC79" i="42"/>
  <c r="BW79" i="42"/>
  <c r="BV79" i="42"/>
  <c r="BU79" i="42"/>
  <c r="BT79" i="42"/>
  <c r="BS79" i="42"/>
  <c r="BM79" i="42"/>
  <c r="BL79" i="42"/>
  <c r="BK79" i="42"/>
  <c r="BJ79" i="42"/>
  <c r="BI79" i="42"/>
  <c r="BC79" i="42"/>
  <c r="BB79" i="42"/>
  <c r="AY79" i="42"/>
  <c r="AX79" i="42"/>
  <c r="AW79" i="42"/>
  <c r="AV79" i="42"/>
  <c r="AU79" i="42"/>
  <c r="AO79" i="42" a="1"/>
  <c r="AO79" i="42" s="1"/>
  <c r="AN79" i="42" a="1"/>
  <c r="AN79" i="42" s="1"/>
  <c r="AM79" i="42" a="1"/>
  <c r="AM79" i="42" s="1"/>
  <c r="AL79" i="42" a="1"/>
  <c r="AL79" i="42" s="1"/>
  <c r="AG79" i="42" a="1"/>
  <c r="AG79" i="42" s="1"/>
  <c r="AF79" i="42" a="1"/>
  <c r="AF79" i="42" s="1"/>
  <c r="AE79" i="42" a="1"/>
  <c r="AE79" i="42" s="1"/>
  <c r="AD79" i="42" a="1"/>
  <c r="AD79" i="42" s="1"/>
  <c r="AC79" i="42" a="1"/>
  <c r="AC79" i="42" s="1"/>
  <c r="AB79" i="42" a="1"/>
  <c r="AB79" i="42" s="1"/>
  <c r="AA79" i="42" a="1"/>
  <c r="AA79" i="42" s="1"/>
  <c r="Z79" i="42" a="1"/>
  <c r="Z79" i="42" s="1"/>
  <c r="Y79" i="42" a="1"/>
  <c r="Y79" i="42" s="1"/>
  <c r="CG78" i="42"/>
  <c r="CF78" i="42"/>
  <c r="CE78" i="42"/>
  <c r="CD78" i="42"/>
  <c r="CC78" i="42"/>
  <c r="BW78" i="42"/>
  <c r="BV78" i="42"/>
  <c r="BU78" i="42"/>
  <c r="BT78" i="42"/>
  <c r="BS78" i="42"/>
  <c r="BM78" i="42"/>
  <c r="BL78" i="42"/>
  <c r="BK78" i="42"/>
  <c r="BJ78" i="42"/>
  <c r="BI78" i="42"/>
  <c r="BC78" i="42"/>
  <c r="BB78" i="42"/>
  <c r="AY78" i="42"/>
  <c r="AX78" i="42"/>
  <c r="AW78" i="42"/>
  <c r="AV78" i="42"/>
  <c r="AU78" i="42"/>
  <c r="AO78" i="42" a="1"/>
  <c r="AO78" i="42" s="1"/>
  <c r="AN78" i="42" a="1"/>
  <c r="AN78" i="42" s="1"/>
  <c r="AM78" i="42" a="1"/>
  <c r="AM78" i="42" s="1"/>
  <c r="AL78" i="42" a="1"/>
  <c r="AL78" i="42" s="1"/>
  <c r="AG78" i="42" a="1"/>
  <c r="AG78" i="42" s="1"/>
  <c r="AE78" i="42" a="1"/>
  <c r="AE78" i="42" s="1"/>
  <c r="AA78" i="42" a="1"/>
  <c r="AA78" i="42" s="1"/>
  <c r="Z78" i="42" a="1"/>
  <c r="Z78" i="42" s="1"/>
  <c r="Y78" i="42" a="1"/>
  <c r="Y78" i="42" s="1"/>
  <c r="AF78" i="42" a="1"/>
  <c r="AF78" i="42" s="1"/>
  <c r="AD78" i="42" a="1"/>
  <c r="AD78" i="42" s="1"/>
  <c r="AC78" i="42" a="1"/>
  <c r="AC78" i="42" s="1"/>
  <c r="AB78" i="42" a="1"/>
  <c r="AB78" i="42" s="1"/>
  <c r="CG77" i="42"/>
  <c r="CF77" i="42"/>
  <c r="CE77" i="42"/>
  <c r="CD77" i="42"/>
  <c r="CC77" i="42"/>
  <c r="BW77" i="42"/>
  <c r="BV77" i="42"/>
  <c r="BU77" i="42"/>
  <c r="BT77" i="42"/>
  <c r="BS77" i="42"/>
  <c r="BM77" i="42"/>
  <c r="BL77" i="42"/>
  <c r="BK77" i="42"/>
  <c r="BJ77" i="42"/>
  <c r="BI77" i="42"/>
  <c r="BC77" i="42"/>
  <c r="BB77" i="42"/>
  <c r="AY77" i="42"/>
  <c r="AX77" i="42"/>
  <c r="AW77" i="42"/>
  <c r="AV77" i="42"/>
  <c r="AU77" i="42"/>
  <c r="AO77" i="42" a="1"/>
  <c r="AO77" i="42" s="1"/>
  <c r="AN77" i="42" a="1"/>
  <c r="AN77" i="42" s="1"/>
  <c r="AM77" i="42" a="1"/>
  <c r="AM77" i="42" s="1"/>
  <c r="AL77" i="42" a="1"/>
  <c r="AL77" i="42" s="1"/>
  <c r="AG77" i="42" a="1"/>
  <c r="AG77" i="42" s="1"/>
  <c r="AF77" i="42" a="1"/>
  <c r="AF77" i="42" s="1"/>
  <c r="AE77" i="42" a="1"/>
  <c r="AE77" i="42" s="1"/>
  <c r="AD77" i="42" a="1"/>
  <c r="AD77" i="42" s="1"/>
  <c r="AC77" i="42" a="1"/>
  <c r="AC77" i="42" s="1"/>
  <c r="AB77" i="42" a="1"/>
  <c r="AB77" i="42" s="1"/>
  <c r="AA77" i="42" a="1"/>
  <c r="AA77" i="42" s="1"/>
  <c r="Z77" i="42" a="1"/>
  <c r="Z77" i="42" s="1"/>
  <c r="Y77" i="42" a="1"/>
  <c r="Y77" i="42" s="1"/>
  <c r="CG76" i="42"/>
  <c r="CF76" i="42"/>
  <c r="CE76" i="42"/>
  <c r="CD76" i="42"/>
  <c r="CC76" i="42"/>
  <c r="BW76" i="42"/>
  <c r="BV76" i="42"/>
  <c r="BU76" i="42"/>
  <c r="BT76" i="42"/>
  <c r="BS76" i="42"/>
  <c r="BM76" i="42"/>
  <c r="BL76" i="42"/>
  <c r="BK76" i="42"/>
  <c r="BJ76" i="42"/>
  <c r="BI76" i="42"/>
  <c r="BC76" i="42"/>
  <c r="BB76" i="42"/>
  <c r="AY76" i="42"/>
  <c r="AX76" i="42"/>
  <c r="AW76" i="42"/>
  <c r="AV76" i="42"/>
  <c r="AU76" i="42"/>
  <c r="AO76" i="42" a="1"/>
  <c r="AO76" i="42" s="1"/>
  <c r="AN76" i="42" a="1"/>
  <c r="AN76" i="42" s="1"/>
  <c r="AM76" i="42" a="1"/>
  <c r="AM76" i="42" s="1"/>
  <c r="AL76" i="42" a="1"/>
  <c r="AL76" i="42" s="1"/>
  <c r="AG76" i="42" a="1"/>
  <c r="AG76" i="42" s="1"/>
  <c r="AF76" i="42" a="1"/>
  <c r="AF76" i="42" s="1"/>
  <c r="AE76" i="42" a="1"/>
  <c r="AE76" i="42" s="1"/>
  <c r="AD76" i="42" a="1"/>
  <c r="AD76" i="42" s="1"/>
  <c r="AC76" i="42" a="1"/>
  <c r="AC76" i="42" s="1"/>
  <c r="AB76" i="42" a="1"/>
  <c r="AB76" i="42" s="1"/>
  <c r="AA76" i="42" a="1"/>
  <c r="AA76" i="42" s="1"/>
  <c r="Z76" i="42" a="1"/>
  <c r="Z76" i="42" s="1"/>
  <c r="Y76" i="42" a="1"/>
  <c r="Y76" i="42" s="1"/>
  <c r="CG75" i="42"/>
  <c r="CF75" i="42"/>
  <c r="CE75" i="42"/>
  <c r="CD75" i="42"/>
  <c r="CC75" i="42"/>
  <c r="BW75" i="42"/>
  <c r="BV75" i="42"/>
  <c r="BU75" i="42"/>
  <c r="BT75" i="42"/>
  <c r="BS75" i="42"/>
  <c r="BM75" i="42"/>
  <c r="BL75" i="42"/>
  <c r="BK75" i="42"/>
  <c r="BJ75" i="42"/>
  <c r="BI75" i="42"/>
  <c r="BC75" i="42"/>
  <c r="BB75" i="42"/>
  <c r="AY75" i="42"/>
  <c r="AX75" i="42"/>
  <c r="AW75" i="42"/>
  <c r="AV75" i="42"/>
  <c r="AU75" i="42"/>
  <c r="AO75" i="42" a="1"/>
  <c r="AO75" i="42" s="1"/>
  <c r="AN75" i="42" a="1"/>
  <c r="AN75" i="42" s="1"/>
  <c r="AM75" i="42" a="1"/>
  <c r="AM75" i="42" s="1"/>
  <c r="AL75" i="42" a="1"/>
  <c r="AL75" i="42" s="1"/>
  <c r="AG75" i="42" a="1"/>
  <c r="AG75" i="42" s="1"/>
  <c r="AF75" i="42" a="1"/>
  <c r="AF75" i="42" s="1"/>
  <c r="AE75" i="42" a="1"/>
  <c r="AE75" i="42" s="1"/>
  <c r="AD75" i="42" a="1"/>
  <c r="AD75" i="42" s="1"/>
  <c r="AC75" i="42" a="1"/>
  <c r="AC75" i="42" s="1"/>
  <c r="AB75" i="42" a="1"/>
  <c r="AB75" i="42" s="1"/>
  <c r="AA75" i="42" a="1"/>
  <c r="AA75" i="42" s="1"/>
  <c r="Z75" i="42" a="1"/>
  <c r="Z75" i="42" s="1"/>
  <c r="Y75" i="42" a="1"/>
  <c r="Y75" i="42" s="1"/>
  <c r="CG74" i="42"/>
  <c r="CF74" i="42"/>
  <c r="CE74" i="42"/>
  <c r="CD74" i="42"/>
  <c r="CC74" i="42"/>
  <c r="BW74" i="42"/>
  <c r="BV74" i="42"/>
  <c r="BU74" i="42"/>
  <c r="BT74" i="42"/>
  <c r="BS74" i="42"/>
  <c r="BM74" i="42"/>
  <c r="BL74" i="42"/>
  <c r="BK74" i="42"/>
  <c r="BJ74" i="42"/>
  <c r="BI74" i="42"/>
  <c r="BC74" i="42"/>
  <c r="BB74" i="42"/>
  <c r="AY74" i="42"/>
  <c r="AX74" i="42"/>
  <c r="AW74" i="42"/>
  <c r="AV74" i="42"/>
  <c r="AU74" i="42"/>
  <c r="AO74" i="42" a="1"/>
  <c r="AO74" i="42" s="1"/>
  <c r="AN74" i="42" a="1"/>
  <c r="AN74" i="42" s="1"/>
  <c r="AM74" i="42" a="1"/>
  <c r="AM74" i="42" s="1"/>
  <c r="AL74" i="42" a="1"/>
  <c r="AL74" i="42" s="1"/>
  <c r="AG74" i="42" a="1"/>
  <c r="AG74" i="42" s="1"/>
  <c r="AF74" i="42" a="1"/>
  <c r="AF74" i="42" s="1"/>
  <c r="AE74" i="42" a="1"/>
  <c r="AE74" i="42" s="1"/>
  <c r="AD74" i="42" a="1"/>
  <c r="AD74" i="42" s="1"/>
  <c r="AC74" i="42" a="1"/>
  <c r="AC74" i="42" s="1"/>
  <c r="AB74" i="42" a="1"/>
  <c r="AB74" i="42" s="1"/>
  <c r="AA74" i="42" a="1"/>
  <c r="AA74" i="42" s="1"/>
  <c r="Z74" i="42" a="1"/>
  <c r="Z74" i="42" s="1"/>
  <c r="Y74" i="42" a="1"/>
  <c r="Y74" i="42" s="1"/>
  <c r="CG73" i="42"/>
  <c r="CF73" i="42"/>
  <c r="CE73" i="42"/>
  <c r="CD73" i="42"/>
  <c r="CC73" i="42"/>
  <c r="BW73" i="42"/>
  <c r="BV73" i="42"/>
  <c r="BU73" i="42"/>
  <c r="BT73" i="42"/>
  <c r="BS73" i="42"/>
  <c r="BM73" i="42"/>
  <c r="BL73" i="42"/>
  <c r="BK73" i="42"/>
  <c r="BJ73" i="42"/>
  <c r="BI73" i="42"/>
  <c r="BC73" i="42"/>
  <c r="BB73" i="42"/>
  <c r="AY73" i="42"/>
  <c r="AX73" i="42"/>
  <c r="AW73" i="42"/>
  <c r="AV73" i="42"/>
  <c r="AU73" i="42"/>
  <c r="AO73" i="42" a="1"/>
  <c r="AO73" i="42" s="1"/>
  <c r="AN73" i="42" a="1"/>
  <c r="AN73" i="42" s="1"/>
  <c r="AM73" i="42" a="1"/>
  <c r="AM73" i="42" s="1"/>
  <c r="AL73" i="42" a="1"/>
  <c r="AL73" i="42" s="1"/>
  <c r="AA73" i="42" a="1"/>
  <c r="AA73" i="42" s="1"/>
  <c r="Z73" i="42" a="1"/>
  <c r="Z73" i="42" s="1"/>
  <c r="AG73" i="42" a="1"/>
  <c r="AG73" i="42" s="1"/>
  <c r="AF73" i="42" a="1"/>
  <c r="AF73" i="42" s="1"/>
  <c r="AE73" i="42" a="1"/>
  <c r="AE73" i="42" s="1"/>
  <c r="AD73" i="42" a="1"/>
  <c r="AD73" i="42" s="1"/>
  <c r="AC73" i="42" a="1"/>
  <c r="AC73" i="42" s="1"/>
  <c r="AB73" i="42" a="1"/>
  <c r="AB73" i="42" s="1"/>
  <c r="Y73" i="42" a="1"/>
  <c r="Y73" i="42" s="1"/>
  <c r="CG72" i="42"/>
  <c r="CF72" i="42"/>
  <c r="CE72" i="42"/>
  <c r="CD72" i="42"/>
  <c r="CC72" i="42"/>
  <c r="BW72" i="42"/>
  <c r="BV72" i="42"/>
  <c r="BU72" i="42"/>
  <c r="BT72" i="42"/>
  <c r="BS72" i="42"/>
  <c r="BM72" i="42"/>
  <c r="BL72" i="42"/>
  <c r="BK72" i="42"/>
  <c r="BJ72" i="42"/>
  <c r="BI72" i="42"/>
  <c r="BC72" i="42"/>
  <c r="BB72" i="42"/>
  <c r="AY72" i="42"/>
  <c r="AX72" i="42"/>
  <c r="AW72" i="42"/>
  <c r="AV72" i="42"/>
  <c r="AU72" i="42"/>
  <c r="AO72" i="42" a="1"/>
  <c r="AO72" i="42" s="1"/>
  <c r="AN72" i="42" a="1"/>
  <c r="AN72" i="42" s="1"/>
  <c r="AM72" i="42" a="1"/>
  <c r="AM72" i="42" s="1"/>
  <c r="AL72" i="42" a="1"/>
  <c r="AL72" i="42" s="1"/>
  <c r="AG72" i="42" a="1"/>
  <c r="AG72" i="42" s="1"/>
  <c r="AF72" i="42" a="1"/>
  <c r="AF72" i="42" s="1"/>
  <c r="AE72" i="42" a="1"/>
  <c r="AE72" i="42" s="1"/>
  <c r="AD72" i="42" a="1"/>
  <c r="AD72" i="42" s="1"/>
  <c r="AC72" i="42" a="1"/>
  <c r="AC72" i="42" s="1"/>
  <c r="AB72" i="42" a="1"/>
  <c r="AB72" i="42" s="1"/>
  <c r="AA72" i="42" a="1"/>
  <c r="AA72" i="42" s="1"/>
  <c r="Z72" i="42" a="1"/>
  <c r="Z72" i="42" s="1"/>
  <c r="Y72" i="42" a="1"/>
  <c r="Y72" i="42" s="1"/>
  <c r="CG71" i="42"/>
  <c r="CF71" i="42"/>
  <c r="CE71" i="42"/>
  <c r="CD71" i="42"/>
  <c r="CC71" i="42"/>
  <c r="BW71" i="42"/>
  <c r="BV71" i="42"/>
  <c r="BU71" i="42"/>
  <c r="BT71" i="42"/>
  <c r="BS71" i="42"/>
  <c r="BM71" i="42"/>
  <c r="BL71" i="42"/>
  <c r="BK71" i="42"/>
  <c r="BJ71" i="42"/>
  <c r="BI71" i="42"/>
  <c r="BC71" i="42"/>
  <c r="BB71" i="42"/>
  <c r="AY71" i="42"/>
  <c r="AX71" i="42"/>
  <c r="AW71" i="42"/>
  <c r="AV71" i="42"/>
  <c r="AU71" i="42"/>
  <c r="AO71" i="42" a="1"/>
  <c r="AO71" i="42" s="1"/>
  <c r="AN71" i="42" a="1"/>
  <c r="AN71" i="42" s="1"/>
  <c r="AM71" i="42" a="1"/>
  <c r="AM71" i="42" s="1"/>
  <c r="AL71" i="42" a="1"/>
  <c r="AL71" i="42" s="1"/>
  <c r="AG71" i="42" a="1"/>
  <c r="AG71" i="42" s="1"/>
  <c r="AF71" i="42" a="1"/>
  <c r="AF71" i="42" s="1"/>
  <c r="AE71" i="42" a="1"/>
  <c r="AE71" i="42" s="1"/>
  <c r="AD71" i="42" a="1"/>
  <c r="AD71" i="42" s="1"/>
  <c r="AC71" i="42" a="1"/>
  <c r="AC71" i="42" s="1"/>
  <c r="AB71" i="42" a="1"/>
  <c r="AB71" i="42" s="1"/>
  <c r="AA71" i="42" a="1"/>
  <c r="AA71" i="42" s="1"/>
  <c r="Z71" i="42" a="1"/>
  <c r="Z71" i="42" s="1"/>
  <c r="Y71" i="42" a="1"/>
  <c r="Y71" i="42" s="1"/>
  <c r="CG70" i="42"/>
  <c r="CF70" i="42"/>
  <c r="CE70" i="42"/>
  <c r="CD70" i="42"/>
  <c r="CC70" i="42"/>
  <c r="BW70" i="42"/>
  <c r="BV70" i="42"/>
  <c r="BU70" i="42"/>
  <c r="BT70" i="42"/>
  <c r="BS70" i="42"/>
  <c r="BM70" i="42"/>
  <c r="BL70" i="42"/>
  <c r="BK70" i="42"/>
  <c r="BJ70" i="42"/>
  <c r="BI70" i="42"/>
  <c r="BC70" i="42"/>
  <c r="BB70" i="42"/>
  <c r="AY70" i="42"/>
  <c r="AX70" i="42"/>
  <c r="AW70" i="42"/>
  <c r="AV70" i="42"/>
  <c r="AU70" i="42"/>
  <c r="AO70" i="42" a="1"/>
  <c r="AO70" i="42" s="1"/>
  <c r="AL70" i="42" a="1"/>
  <c r="AL70" i="42" s="1"/>
  <c r="AN70" i="42" a="1"/>
  <c r="AN70" i="42" s="1"/>
  <c r="AM70" i="42" a="1"/>
  <c r="AM70" i="42" s="1"/>
  <c r="AG70" i="42" a="1"/>
  <c r="AG70" i="42" s="1"/>
  <c r="AF70" i="42" a="1"/>
  <c r="AF70" i="42" s="1"/>
  <c r="AB70" i="42" a="1"/>
  <c r="AB70" i="42" s="1"/>
  <c r="AA70" i="42" a="1"/>
  <c r="AA70" i="42" s="1"/>
  <c r="Z70" i="42" a="1"/>
  <c r="Z70" i="42" s="1"/>
  <c r="Y70" i="42" a="1"/>
  <c r="Y70" i="42" s="1"/>
  <c r="AE70" i="42" a="1"/>
  <c r="AE70" i="42" s="1"/>
  <c r="AD70" i="42" a="1"/>
  <c r="AD70" i="42" s="1"/>
  <c r="AC70" i="42" a="1"/>
  <c r="AC70" i="42" s="1"/>
  <c r="CG69" i="42"/>
  <c r="CF69" i="42"/>
  <c r="CE69" i="42"/>
  <c r="CD69" i="42"/>
  <c r="CC69" i="42"/>
  <c r="BW69" i="42"/>
  <c r="BV69" i="42"/>
  <c r="BU69" i="42"/>
  <c r="BT69" i="42"/>
  <c r="BS69" i="42"/>
  <c r="BM69" i="42"/>
  <c r="BL69" i="42"/>
  <c r="BK69" i="42"/>
  <c r="BJ69" i="42"/>
  <c r="BI69" i="42"/>
  <c r="BC69" i="42"/>
  <c r="BB69" i="42"/>
  <c r="AY69" i="42"/>
  <c r="AX69" i="42"/>
  <c r="AW69" i="42"/>
  <c r="AV69" i="42"/>
  <c r="AU69" i="42"/>
  <c r="AO69" i="42" a="1"/>
  <c r="AO69" i="42" s="1"/>
  <c r="AN69" i="42" a="1"/>
  <c r="AN69" i="42" s="1"/>
  <c r="AM69" i="42" a="1"/>
  <c r="AM69" i="42" s="1"/>
  <c r="AL69" i="42" a="1"/>
  <c r="AL69" i="42" s="1"/>
  <c r="AG69" i="42" a="1"/>
  <c r="AG69" i="42" s="1"/>
  <c r="AF69" i="42" a="1"/>
  <c r="AF69" i="42" s="1"/>
  <c r="AE69" i="42" a="1"/>
  <c r="AE69" i="42" s="1"/>
  <c r="AD69" i="42" a="1"/>
  <c r="AD69" i="42" s="1"/>
  <c r="AC69" i="42" a="1"/>
  <c r="AC69" i="42" s="1"/>
  <c r="AB69" i="42" a="1"/>
  <c r="AB69" i="42" s="1"/>
  <c r="AA69" i="42" a="1"/>
  <c r="AA69" i="42" s="1"/>
  <c r="Z69" i="42" a="1"/>
  <c r="Z69" i="42" s="1"/>
  <c r="Y69" i="42" a="1"/>
  <c r="Y69" i="42" s="1"/>
  <c r="CG68" i="42"/>
  <c r="CF68" i="42"/>
  <c r="CE68" i="42"/>
  <c r="CD68" i="42"/>
  <c r="CC68" i="42"/>
  <c r="BW68" i="42"/>
  <c r="BV68" i="42"/>
  <c r="BU68" i="42"/>
  <c r="BT68" i="42"/>
  <c r="BS68" i="42"/>
  <c r="BM68" i="42"/>
  <c r="BL68" i="42"/>
  <c r="BK68" i="42"/>
  <c r="BJ68" i="42"/>
  <c r="BI68" i="42"/>
  <c r="BC68" i="42"/>
  <c r="BB68" i="42"/>
  <c r="AY68" i="42"/>
  <c r="AX68" i="42"/>
  <c r="AW68" i="42"/>
  <c r="AV68" i="42"/>
  <c r="AU68" i="42"/>
  <c r="AO68" i="42" a="1"/>
  <c r="AO68" i="42" s="1"/>
  <c r="AN68" i="42" a="1"/>
  <c r="AN68" i="42" s="1"/>
  <c r="AM68" i="42" a="1"/>
  <c r="AM68" i="42" s="1"/>
  <c r="AL68" i="42" a="1"/>
  <c r="AL68" i="42" s="1"/>
  <c r="AG68" i="42" a="1"/>
  <c r="AG68" i="42" s="1"/>
  <c r="AF68" i="42" a="1"/>
  <c r="AF68" i="42" s="1"/>
  <c r="AE68" i="42" a="1"/>
  <c r="AE68" i="42" s="1"/>
  <c r="AD68" i="42" a="1"/>
  <c r="AD68" i="42" s="1"/>
  <c r="AC68" i="42" a="1"/>
  <c r="AC68" i="42" s="1"/>
  <c r="AB68" i="42" a="1"/>
  <c r="AB68" i="42" s="1"/>
  <c r="AA68" i="42" a="1"/>
  <c r="AA68" i="42" s="1"/>
  <c r="Z68" i="42" a="1"/>
  <c r="Z68" i="42" s="1"/>
  <c r="Y68" i="42" a="1"/>
  <c r="Y68" i="42" s="1"/>
  <c r="CG67" i="42"/>
  <c r="CF67" i="42"/>
  <c r="CE67" i="42"/>
  <c r="CD67" i="42"/>
  <c r="CC67" i="42"/>
  <c r="BW67" i="42"/>
  <c r="BV67" i="42"/>
  <c r="BU67" i="42"/>
  <c r="BT67" i="42"/>
  <c r="BS67" i="42"/>
  <c r="BM67" i="42"/>
  <c r="BL67" i="42"/>
  <c r="BK67" i="42"/>
  <c r="BJ67" i="42"/>
  <c r="BI67" i="42"/>
  <c r="BC67" i="42"/>
  <c r="BB67" i="42"/>
  <c r="AY67" i="42"/>
  <c r="AX67" i="42"/>
  <c r="AW67" i="42"/>
  <c r="AV67" i="42"/>
  <c r="AU67" i="42"/>
  <c r="AO67" i="42" a="1"/>
  <c r="AO67" i="42" s="1"/>
  <c r="AN67" i="42" a="1"/>
  <c r="AN67" i="42" s="1"/>
  <c r="AM67" i="42" a="1"/>
  <c r="AM67" i="42" s="1"/>
  <c r="AL67" i="42" a="1"/>
  <c r="AL67" i="42" s="1"/>
  <c r="AG67" i="42" a="1"/>
  <c r="AG67" i="42" s="1"/>
  <c r="AF67" i="42" a="1"/>
  <c r="AF67" i="42" s="1"/>
  <c r="AE67" i="42" a="1"/>
  <c r="AE67" i="42" s="1"/>
  <c r="AD67" i="42" a="1"/>
  <c r="AD67" i="42" s="1"/>
  <c r="AC67" i="42" a="1"/>
  <c r="AC67" i="42" s="1"/>
  <c r="AB67" i="42" a="1"/>
  <c r="AB67" i="42" s="1"/>
  <c r="AA67" i="42" a="1"/>
  <c r="AA67" i="42" s="1"/>
  <c r="Z67" i="42" a="1"/>
  <c r="Z67" i="42" s="1"/>
  <c r="Y67" i="42" a="1"/>
  <c r="Y67" i="42" s="1"/>
  <c r="CG66" i="42"/>
  <c r="CF66" i="42"/>
  <c r="CE66" i="42"/>
  <c r="CD66" i="42"/>
  <c r="CC66" i="42"/>
  <c r="BW66" i="42"/>
  <c r="BV66" i="42"/>
  <c r="BU66" i="42"/>
  <c r="BT66" i="42"/>
  <c r="BS66" i="42"/>
  <c r="BM66" i="42"/>
  <c r="BL66" i="42"/>
  <c r="BK66" i="42"/>
  <c r="BJ66" i="42"/>
  <c r="BI66" i="42"/>
  <c r="BC66" i="42"/>
  <c r="BB66" i="42"/>
  <c r="AY66" i="42"/>
  <c r="AX66" i="42"/>
  <c r="AW66" i="42"/>
  <c r="AV66" i="42"/>
  <c r="AU66" i="42"/>
  <c r="AO66" i="42" a="1"/>
  <c r="AO66" i="42" s="1"/>
  <c r="AN66" i="42" a="1"/>
  <c r="AN66" i="42" s="1"/>
  <c r="AM66" i="42" a="1"/>
  <c r="AM66" i="42" s="1"/>
  <c r="AL66" i="42" a="1"/>
  <c r="AL66" i="42" s="1"/>
  <c r="AG66" i="42" a="1"/>
  <c r="AG66" i="42" s="1"/>
  <c r="AE66" i="42" a="1"/>
  <c r="AE66" i="42" s="1"/>
  <c r="AD66" i="42" a="1"/>
  <c r="AD66" i="42" s="1"/>
  <c r="Y66" i="42" a="1"/>
  <c r="Y66" i="42" s="1"/>
  <c r="AF66" i="42" a="1"/>
  <c r="AF66" i="42" s="1"/>
  <c r="AC66" i="42" a="1"/>
  <c r="AC66" i="42" s="1"/>
  <c r="AB66" i="42" a="1"/>
  <c r="AB66" i="42" s="1"/>
  <c r="AA66" i="42" a="1"/>
  <c r="AA66" i="42" s="1"/>
  <c r="Z66" i="42" a="1"/>
  <c r="Z66" i="42" s="1"/>
  <c r="CG65" i="42"/>
  <c r="CF65" i="42"/>
  <c r="CE65" i="42"/>
  <c r="CD65" i="42"/>
  <c r="CC65" i="42"/>
  <c r="BW65" i="42"/>
  <c r="BV65" i="42"/>
  <c r="BU65" i="42"/>
  <c r="BT65" i="42"/>
  <c r="BS65" i="42"/>
  <c r="BM65" i="42"/>
  <c r="BL65" i="42"/>
  <c r="BK65" i="42"/>
  <c r="BJ65" i="42"/>
  <c r="BI65" i="42"/>
  <c r="BC65" i="42"/>
  <c r="BB65" i="42"/>
  <c r="AY65" i="42"/>
  <c r="AX65" i="42"/>
  <c r="AW65" i="42"/>
  <c r="AV65" i="42"/>
  <c r="AU65" i="42"/>
  <c r="AO65" i="42" a="1"/>
  <c r="AO65" i="42" s="1"/>
  <c r="AN65" i="42" a="1"/>
  <c r="AN65" i="42" s="1"/>
  <c r="AM65" i="42" a="1"/>
  <c r="AM65" i="42" s="1"/>
  <c r="AL65" i="42" a="1"/>
  <c r="AL65" i="42" s="1"/>
  <c r="AG65" i="42" a="1"/>
  <c r="AG65" i="42" s="1"/>
  <c r="AF65" i="42" a="1"/>
  <c r="AF65" i="42" s="1"/>
  <c r="AE65" i="42" a="1"/>
  <c r="AE65" i="42" s="1"/>
  <c r="AD65" i="42" a="1"/>
  <c r="AD65" i="42" s="1"/>
  <c r="AC65" i="42" a="1"/>
  <c r="AC65" i="42" s="1"/>
  <c r="AB65" i="42" a="1"/>
  <c r="AB65" i="42" s="1"/>
  <c r="AA65" i="42" a="1"/>
  <c r="AA65" i="42" s="1"/>
  <c r="Z65" i="42" a="1"/>
  <c r="Z65" i="42" s="1"/>
  <c r="Y65" i="42" a="1"/>
  <c r="Y65" i="42" s="1"/>
  <c r="CG64" i="42"/>
  <c r="CF64" i="42"/>
  <c r="CE64" i="42"/>
  <c r="CD64" i="42"/>
  <c r="CC64" i="42"/>
  <c r="BW64" i="42"/>
  <c r="BV64" i="42"/>
  <c r="BU64" i="42"/>
  <c r="BT64" i="42"/>
  <c r="BS64" i="42"/>
  <c r="BM64" i="42"/>
  <c r="BL64" i="42"/>
  <c r="BK64" i="42"/>
  <c r="BJ64" i="42"/>
  <c r="BI64" i="42"/>
  <c r="BC64" i="42"/>
  <c r="BB64" i="42"/>
  <c r="AY64" i="42"/>
  <c r="AX64" i="42"/>
  <c r="AW64" i="42"/>
  <c r="AV64" i="42"/>
  <c r="AU64" i="42"/>
  <c r="AO64" i="42" a="1"/>
  <c r="AO64" i="42" s="1"/>
  <c r="AN64" i="42" a="1"/>
  <c r="AN64" i="42" s="1"/>
  <c r="AM64" i="42" a="1"/>
  <c r="AM64" i="42" s="1"/>
  <c r="AL64" i="42" a="1"/>
  <c r="AL64" i="42" s="1"/>
  <c r="AG64" i="42" a="1"/>
  <c r="AG64" i="42" s="1"/>
  <c r="AF64" i="42" a="1"/>
  <c r="AF64" i="42" s="1"/>
  <c r="AE64" i="42" a="1"/>
  <c r="AE64" i="42" s="1"/>
  <c r="AD64" i="42" a="1"/>
  <c r="AD64" i="42" s="1"/>
  <c r="AC64" i="42" a="1"/>
  <c r="AC64" i="42" s="1"/>
  <c r="AB64" i="42" a="1"/>
  <c r="AB64" i="42" s="1"/>
  <c r="AA64" i="42" a="1"/>
  <c r="AA64" i="42" s="1"/>
  <c r="Z64" i="42" a="1"/>
  <c r="Z64" i="42" s="1"/>
  <c r="Y64" i="42" a="1"/>
  <c r="Y64" i="42" s="1"/>
  <c r="CG63" i="42"/>
  <c r="CF63" i="42"/>
  <c r="CE63" i="42"/>
  <c r="CD63" i="42"/>
  <c r="CC63" i="42"/>
  <c r="BW63" i="42"/>
  <c r="BV63" i="42"/>
  <c r="BU63" i="42"/>
  <c r="BT63" i="42"/>
  <c r="BS63" i="42"/>
  <c r="BM63" i="42"/>
  <c r="BL63" i="42"/>
  <c r="BK63" i="42"/>
  <c r="BJ63" i="42"/>
  <c r="BI63" i="42"/>
  <c r="BC63" i="42"/>
  <c r="BB63" i="42"/>
  <c r="AY63" i="42"/>
  <c r="AX63" i="42"/>
  <c r="AW63" i="42"/>
  <c r="AV63" i="42"/>
  <c r="AU63" i="42"/>
  <c r="AO63" i="42" a="1"/>
  <c r="AO63" i="42" s="1"/>
  <c r="AN63" i="42" a="1"/>
  <c r="AN63" i="42" s="1"/>
  <c r="AM63" i="42" a="1"/>
  <c r="AM63" i="42" s="1"/>
  <c r="AL63" i="42" a="1"/>
  <c r="AL63" i="42" s="1"/>
  <c r="AG63" i="42" a="1"/>
  <c r="AG63" i="42" s="1"/>
  <c r="AC63" i="42" a="1"/>
  <c r="AC63" i="42" s="1"/>
  <c r="AB63" i="42" a="1"/>
  <c r="AB63" i="42" s="1"/>
  <c r="AA63" i="42" a="1"/>
  <c r="AA63" i="42" s="1"/>
  <c r="Y63" i="42" a="1"/>
  <c r="Y63" i="42" s="1"/>
  <c r="AF63" i="42" a="1"/>
  <c r="AF63" i="42" s="1"/>
  <c r="AE63" i="42" a="1"/>
  <c r="AE63" i="42" s="1"/>
  <c r="AD63" i="42" a="1"/>
  <c r="AD63" i="42" s="1"/>
  <c r="Z63" i="42" a="1"/>
  <c r="Z63" i="42" s="1"/>
  <c r="CG62" i="42"/>
  <c r="CF62" i="42"/>
  <c r="CE62" i="42"/>
  <c r="CD62" i="42"/>
  <c r="CC62" i="42"/>
  <c r="BW62" i="42"/>
  <c r="BV62" i="42"/>
  <c r="BU62" i="42"/>
  <c r="BT62" i="42"/>
  <c r="BS62" i="42"/>
  <c r="BM62" i="42"/>
  <c r="BL62" i="42"/>
  <c r="BK62" i="42"/>
  <c r="BJ62" i="42"/>
  <c r="BI62" i="42"/>
  <c r="BC62" i="42"/>
  <c r="BB62" i="42"/>
  <c r="AY62" i="42"/>
  <c r="AX62" i="42"/>
  <c r="AW62" i="42"/>
  <c r="AV62" i="42"/>
  <c r="AU62" i="42"/>
  <c r="CG61" i="42"/>
  <c r="CF61" i="42"/>
  <c r="CE61" i="42"/>
  <c r="CD61" i="42"/>
  <c r="CC61" i="42"/>
  <c r="BW61" i="42"/>
  <c r="BV61" i="42"/>
  <c r="BU61" i="42"/>
  <c r="BT61" i="42"/>
  <c r="BS61" i="42"/>
  <c r="BM61" i="42"/>
  <c r="BL61" i="42"/>
  <c r="BK61" i="42"/>
  <c r="BJ61" i="42"/>
  <c r="BI61" i="42"/>
  <c r="BC61" i="42"/>
  <c r="BB61" i="42"/>
  <c r="AY61" i="42"/>
  <c r="AX61" i="42"/>
  <c r="AW61" i="42"/>
  <c r="AV61" i="42"/>
  <c r="AU61" i="42"/>
  <c r="CG60" i="42"/>
  <c r="CF60" i="42"/>
  <c r="CE60" i="42"/>
  <c r="CD60" i="42"/>
  <c r="CC60" i="42"/>
  <c r="BW60" i="42"/>
  <c r="BV60" i="42"/>
  <c r="BU60" i="42"/>
  <c r="BT60" i="42"/>
  <c r="BS60" i="42"/>
  <c r="BM60" i="42"/>
  <c r="BL60" i="42"/>
  <c r="BK60" i="42"/>
  <c r="BJ60" i="42"/>
  <c r="BI60" i="42"/>
  <c r="BC60" i="42"/>
  <c r="BB60" i="42"/>
  <c r="AY60" i="42"/>
  <c r="AX60" i="42"/>
  <c r="AW60" i="42"/>
  <c r="AV60" i="42"/>
  <c r="AU60" i="42"/>
  <c r="AO60" i="42" a="1"/>
  <c r="AO60" i="42" s="1"/>
  <c r="AN60" i="42" a="1"/>
  <c r="AN60" i="42" s="1"/>
  <c r="AM60" i="42" a="1"/>
  <c r="AM60" i="42" s="1"/>
  <c r="AL60" i="42" a="1"/>
  <c r="AL60" i="42" s="1"/>
  <c r="AG60" i="42" a="1"/>
  <c r="AG60" i="42" s="1"/>
  <c r="AF60" i="42" a="1"/>
  <c r="AF60" i="42" s="1"/>
  <c r="AE60" i="42" a="1"/>
  <c r="AE60" i="42" s="1"/>
  <c r="AD60" i="42" a="1"/>
  <c r="AD60" i="42" s="1"/>
  <c r="AC60" i="42" a="1"/>
  <c r="AC60" i="42" s="1"/>
  <c r="AB60" i="42" a="1"/>
  <c r="AB60" i="42" s="1"/>
  <c r="AA60" i="42" a="1"/>
  <c r="AA60" i="42" s="1"/>
  <c r="Z60" i="42" a="1"/>
  <c r="Z60" i="42" s="1"/>
  <c r="Y60" i="42" a="1"/>
  <c r="Y60" i="42" s="1"/>
  <c r="CG59" i="42"/>
  <c r="CF59" i="42"/>
  <c r="CE59" i="42"/>
  <c r="CD59" i="42"/>
  <c r="CC59" i="42"/>
  <c r="BW59" i="42"/>
  <c r="BV59" i="42"/>
  <c r="BU59" i="42"/>
  <c r="BT59" i="42"/>
  <c r="BS59" i="42"/>
  <c r="BM59" i="42"/>
  <c r="BL59" i="42"/>
  <c r="BK59" i="42"/>
  <c r="BJ59" i="42"/>
  <c r="BI59" i="42"/>
  <c r="BC59" i="42"/>
  <c r="BB59" i="42"/>
  <c r="AY59" i="42"/>
  <c r="AX59" i="42"/>
  <c r="AW59" i="42"/>
  <c r="AV59" i="42"/>
  <c r="AU59" i="42"/>
  <c r="AN59" i="42" a="1"/>
  <c r="AN59" i="42" s="1"/>
  <c r="AM59" i="42" a="1"/>
  <c r="AM59" i="42" s="1"/>
  <c r="AL59" i="42" a="1"/>
  <c r="AL59" i="42" s="1"/>
  <c r="AO59" i="42" a="1"/>
  <c r="AO59" i="42" s="1"/>
  <c r="AG59" i="42" a="1"/>
  <c r="AG59" i="42" s="1"/>
  <c r="AF59" i="42" a="1"/>
  <c r="AF59" i="42" s="1"/>
  <c r="AD59" i="42" a="1"/>
  <c r="AD59" i="42" s="1"/>
  <c r="AC59" i="42" a="1"/>
  <c r="AC59" i="42" s="1"/>
  <c r="AB59" i="42" a="1"/>
  <c r="AB59" i="42" s="1"/>
  <c r="Y59" i="42" a="1"/>
  <c r="Y59" i="42" s="1"/>
  <c r="AE59" i="42" a="1"/>
  <c r="AE59" i="42" s="1"/>
  <c r="AA59" i="42" a="1"/>
  <c r="AA59" i="42" s="1"/>
  <c r="Z59" i="42" a="1"/>
  <c r="Z59" i="42" s="1"/>
  <c r="CG58" i="42"/>
  <c r="CF58" i="42"/>
  <c r="CE58" i="42"/>
  <c r="CD58" i="42"/>
  <c r="CC58" i="42"/>
  <c r="BW58" i="42"/>
  <c r="BV58" i="42"/>
  <c r="BU58" i="42"/>
  <c r="BT58" i="42"/>
  <c r="BS58" i="42"/>
  <c r="BM58" i="42"/>
  <c r="BL58" i="42"/>
  <c r="BK58" i="42"/>
  <c r="BJ58" i="42"/>
  <c r="BI58" i="42"/>
  <c r="BC58" i="42"/>
  <c r="BB58" i="42"/>
  <c r="AY58" i="42"/>
  <c r="AX58" i="42"/>
  <c r="AW58" i="42"/>
  <c r="AV58" i="42"/>
  <c r="AU58" i="42"/>
  <c r="AO58" i="42" a="1"/>
  <c r="AO58" i="42" s="1"/>
  <c r="AN58" i="42" a="1"/>
  <c r="AN58" i="42" s="1"/>
  <c r="AM58" i="42" a="1"/>
  <c r="AM58" i="42" s="1"/>
  <c r="AL58" i="42" a="1"/>
  <c r="AL58" i="42" s="1"/>
  <c r="AG58" i="42" a="1"/>
  <c r="AG58" i="42" s="1"/>
  <c r="AF58" i="42" a="1"/>
  <c r="AF58" i="42" s="1"/>
  <c r="AE58" i="42" a="1"/>
  <c r="AE58" i="42" s="1"/>
  <c r="AD58" i="42" a="1"/>
  <c r="AD58" i="42" s="1"/>
  <c r="AC58" i="42" a="1"/>
  <c r="AC58" i="42" s="1"/>
  <c r="AB58" i="42" a="1"/>
  <c r="AB58" i="42" s="1"/>
  <c r="AA58" i="42" a="1"/>
  <c r="AA58" i="42" s="1"/>
  <c r="Z58" i="42" a="1"/>
  <c r="Z58" i="42" s="1"/>
  <c r="Y58" i="42" a="1"/>
  <c r="Y58" i="42" s="1"/>
  <c r="CG57" i="42"/>
  <c r="CF57" i="42"/>
  <c r="CE57" i="42"/>
  <c r="CD57" i="42"/>
  <c r="CC57" i="42"/>
  <c r="BW57" i="42"/>
  <c r="BV57" i="42"/>
  <c r="BU57" i="42"/>
  <c r="BT57" i="42"/>
  <c r="BS57" i="42"/>
  <c r="BM57" i="42"/>
  <c r="BL57" i="42"/>
  <c r="BK57" i="42"/>
  <c r="BJ57" i="42"/>
  <c r="BI57" i="42"/>
  <c r="BC57" i="42"/>
  <c r="BB57" i="42"/>
  <c r="AY57" i="42"/>
  <c r="AX57" i="42"/>
  <c r="AW57" i="42"/>
  <c r="AV57" i="42"/>
  <c r="AU57" i="42"/>
  <c r="AO57" i="42" a="1"/>
  <c r="AO57" i="42" s="1"/>
  <c r="AN57" i="42" a="1"/>
  <c r="AN57" i="42" s="1"/>
  <c r="AM57" i="42" a="1"/>
  <c r="AM57" i="42" s="1"/>
  <c r="AL57" i="42" a="1"/>
  <c r="AL57" i="42" s="1"/>
  <c r="AG57" i="42" a="1"/>
  <c r="AG57" i="42" s="1"/>
  <c r="AF57" i="42" a="1"/>
  <c r="AF57" i="42" s="1"/>
  <c r="AE57" i="42" a="1"/>
  <c r="AE57" i="42" s="1"/>
  <c r="AD57" i="42" a="1"/>
  <c r="AD57" i="42" s="1"/>
  <c r="AC57" i="42" a="1"/>
  <c r="AC57" i="42" s="1"/>
  <c r="AB57" i="42" a="1"/>
  <c r="AB57" i="42" s="1"/>
  <c r="AA57" i="42" a="1"/>
  <c r="AA57" i="42" s="1"/>
  <c r="Z57" i="42" a="1"/>
  <c r="Z57" i="42" s="1"/>
  <c r="Y57" i="42" a="1"/>
  <c r="Y57" i="42" s="1"/>
  <c r="CG56" i="42"/>
  <c r="CF56" i="42"/>
  <c r="CE56" i="42"/>
  <c r="CD56" i="42"/>
  <c r="CC56" i="42"/>
  <c r="BW56" i="42"/>
  <c r="BV56" i="42"/>
  <c r="BU56" i="42"/>
  <c r="BT56" i="42"/>
  <c r="BS56" i="42"/>
  <c r="BM56" i="42"/>
  <c r="BL56" i="42"/>
  <c r="BK56" i="42"/>
  <c r="BJ56" i="42"/>
  <c r="BI56" i="42"/>
  <c r="BC56" i="42"/>
  <c r="BB56" i="42"/>
  <c r="AY56" i="42"/>
  <c r="AX56" i="42"/>
  <c r="AW56" i="42"/>
  <c r="AV56" i="42"/>
  <c r="AU56" i="42"/>
  <c r="AO56" i="42" a="1"/>
  <c r="AO56" i="42" s="1"/>
  <c r="AN56" i="42" a="1"/>
  <c r="AN56" i="42" s="1"/>
  <c r="AM56" i="42" a="1"/>
  <c r="AM56" i="42" s="1"/>
  <c r="AL56" i="42" a="1"/>
  <c r="AL56" i="42" s="1"/>
  <c r="AG56" i="42" a="1"/>
  <c r="AG56" i="42" s="1"/>
  <c r="AF56" i="42" a="1"/>
  <c r="AF56" i="42" s="1"/>
  <c r="AE56" i="42" a="1"/>
  <c r="AE56" i="42" s="1"/>
  <c r="AD56" i="42" a="1"/>
  <c r="AD56" i="42" s="1"/>
  <c r="AC56" i="42" a="1"/>
  <c r="AC56" i="42" s="1"/>
  <c r="AB56" i="42" a="1"/>
  <c r="AB56" i="42" s="1"/>
  <c r="AA56" i="42" a="1"/>
  <c r="AA56" i="42" s="1"/>
  <c r="Z56" i="42" a="1"/>
  <c r="Z56" i="42" s="1"/>
  <c r="Y56" i="42" a="1"/>
  <c r="Y56" i="42" s="1"/>
  <c r="CG55" i="42"/>
  <c r="CF55" i="42"/>
  <c r="CE55" i="42"/>
  <c r="CD55" i="42"/>
  <c r="CC55" i="42"/>
  <c r="BW55" i="42"/>
  <c r="BV55" i="42"/>
  <c r="BU55" i="42"/>
  <c r="BT55" i="42"/>
  <c r="BS55" i="42"/>
  <c r="BM55" i="42"/>
  <c r="BL55" i="42"/>
  <c r="BK55" i="42"/>
  <c r="BJ55" i="42"/>
  <c r="BI55" i="42"/>
  <c r="BC55" i="42"/>
  <c r="BB55" i="42"/>
  <c r="AY55" i="42"/>
  <c r="AX55" i="42"/>
  <c r="AW55" i="42"/>
  <c r="AV55" i="42"/>
  <c r="AU55" i="42"/>
  <c r="AO55" i="42" a="1"/>
  <c r="AO55" i="42" s="1"/>
  <c r="AN55" i="42" a="1"/>
  <c r="AN55" i="42" s="1"/>
  <c r="AM55" i="42" a="1"/>
  <c r="AM55" i="42" s="1"/>
  <c r="AL55" i="42" a="1"/>
  <c r="AL55" i="42" s="1"/>
  <c r="AG55" i="42" a="1"/>
  <c r="AG55" i="42" s="1"/>
  <c r="AF55" i="42" a="1"/>
  <c r="AF55" i="42" s="1"/>
  <c r="AE55" i="42" a="1"/>
  <c r="AE55" i="42" s="1"/>
  <c r="AD55" i="42" a="1"/>
  <c r="AD55" i="42" s="1"/>
  <c r="AC55" i="42" a="1"/>
  <c r="AC55" i="42" s="1"/>
  <c r="AB55" i="42" a="1"/>
  <c r="AB55" i="42" s="1"/>
  <c r="AA55" i="42" a="1"/>
  <c r="AA55" i="42" s="1"/>
  <c r="Z55" i="42" a="1"/>
  <c r="Z55" i="42" s="1"/>
  <c r="Y55" i="42" a="1"/>
  <c r="Y55" i="42" s="1"/>
  <c r="CG54" i="42"/>
  <c r="CF54" i="42"/>
  <c r="CE54" i="42"/>
  <c r="CD54" i="42"/>
  <c r="CC54" i="42"/>
  <c r="BW54" i="42"/>
  <c r="BV54" i="42"/>
  <c r="BU54" i="42"/>
  <c r="BT54" i="42"/>
  <c r="BS54" i="42"/>
  <c r="BM54" i="42"/>
  <c r="BL54" i="42"/>
  <c r="BK54" i="42"/>
  <c r="BJ54" i="42"/>
  <c r="BI54" i="42"/>
  <c r="BC54" i="42"/>
  <c r="BB54" i="42"/>
  <c r="AY54" i="42"/>
  <c r="AX54" i="42"/>
  <c r="AW54" i="42"/>
  <c r="AV54" i="42"/>
  <c r="AU54" i="42"/>
  <c r="AO54" i="42" a="1"/>
  <c r="AO54" i="42" s="1"/>
  <c r="AN54" i="42" a="1"/>
  <c r="AN54" i="42" s="1"/>
  <c r="AM54" i="42" a="1"/>
  <c r="AM54" i="42" s="1"/>
  <c r="AL54" i="42" a="1"/>
  <c r="AL54" i="42" s="1"/>
  <c r="AG54" i="42" a="1"/>
  <c r="AG54" i="42" s="1"/>
  <c r="AF54" i="42" a="1"/>
  <c r="AF54" i="42" s="1"/>
  <c r="AE54" i="42" a="1"/>
  <c r="AE54" i="42" s="1"/>
  <c r="AD54" i="42" a="1"/>
  <c r="AD54" i="42" s="1"/>
  <c r="AC54" i="42" a="1"/>
  <c r="AC54" i="42" s="1"/>
  <c r="AB54" i="42" a="1"/>
  <c r="AB54" i="42" s="1"/>
  <c r="AA54" i="42" a="1"/>
  <c r="AA54" i="42" s="1"/>
  <c r="Z54" i="42" a="1"/>
  <c r="Z54" i="42" s="1"/>
  <c r="Y54" i="42" a="1"/>
  <c r="Y54" i="42" s="1"/>
  <c r="CG53" i="42"/>
  <c r="CF53" i="42"/>
  <c r="CE53" i="42"/>
  <c r="CD53" i="42"/>
  <c r="CC53" i="42"/>
  <c r="BW53" i="42"/>
  <c r="BV53" i="42"/>
  <c r="BU53" i="42"/>
  <c r="BT53" i="42"/>
  <c r="BS53" i="42"/>
  <c r="BM53" i="42"/>
  <c r="BL53" i="42"/>
  <c r="BK53" i="42"/>
  <c r="BJ53" i="42"/>
  <c r="BI53" i="42"/>
  <c r="BC53" i="42"/>
  <c r="BB53" i="42"/>
  <c r="AY53" i="42"/>
  <c r="AX53" i="42"/>
  <c r="AW53" i="42"/>
  <c r="AV53" i="42"/>
  <c r="AU53" i="42"/>
  <c r="AO53" i="42" a="1"/>
  <c r="AO53" i="42" s="1"/>
  <c r="AN53" i="42" a="1"/>
  <c r="AN53" i="42" s="1"/>
  <c r="AM53" i="42" a="1"/>
  <c r="AM53" i="42" s="1"/>
  <c r="AL53" i="42" a="1"/>
  <c r="AL53" i="42" s="1"/>
  <c r="AG53" i="42" a="1"/>
  <c r="AG53" i="42" s="1"/>
  <c r="AF53" i="42" a="1"/>
  <c r="AF53" i="42" s="1"/>
  <c r="AE53" i="42" a="1"/>
  <c r="AE53" i="42" s="1"/>
  <c r="AD53" i="42" a="1"/>
  <c r="AD53" i="42" s="1"/>
  <c r="AC53" i="42" a="1"/>
  <c r="AC53" i="42" s="1"/>
  <c r="AB53" i="42" a="1"/>
  <c r="AB53" i="42" s="1"/>
  <c r="AA53" i="42" a="1"/>
  <c r="AA53" i="42" s="1"/>
  <c r="Z53" i="42" a="1"/>
  <c r="Z53" i="42" s="1"/>
  <c r="Y53" i="42" a="1"/>
  <c r="Y53" i="42" s="1"/>
  <c r="CG52" i="42"/>
  <c r="CF52" i="42"/>
  <c r="CE52" i="42"/>
  <c r="CD52" i="42"/>
  <c r="CC52" i="42"/>
  <c r="BW52" i="42"/>
  <c r="BV52" i="42"/>
  <c r="BU52" i="42"/>
  <c r="BT52" i="42"/>
  <c r="BS52" i="42"/>
  <c r="BM52" i="42"/>
  <c r="BL52" i="42"/>
  <c r="BK52" i="42"/>
  <c r="BJ52" i="42"/>
  <c r="BI52" i="42"/>
  <c r="BC52" i="42"/>
  <c r="BB52" i="42"/>
  <c r="AY52" i="42"/>
  <c r="AX52" i="42"/>
  <c r="AW52" i="42"/>
  <c r="AV52" i="42"/>
  <c r="AU52" i="42"/>
  <c r="AO52" i="42" a="1"/>
  <c r="AO52" i="42" s="1"/>
  <c r="AN52" i="42" a="1"/>
  <c r="AN52" i="42" s="1"/>
  <c r="AM52" i="42" a="1"/>
  <c r="AM52" i="42" s="1"/>
  <c r="AL52" i="42" a="1"/>
  <c r="AL52" i="42" s="1"/>
  <c r="AG52" i="42" a="1"/>
  <c r="AG52" i="42" s="1"/>
  <c r="AF52" i="42" a="1"/>
  <c r="AF52" i="42" s="1"/>
  <c r="AE52" i="42" a="1"/>
  <c r="AE52" i="42" s="1"/>
  <c r="AD52" i="42" a="1"/>
  <c r="AD52" i="42" s="1"/>
  <c r="AC52" i="42" a="1"/>
  <c r="AC52" i="42" s="1"/>
  <c r="AB52" i="42" a="1"/>
  <c r="AB52" i="42" s="1"/>
  <c r="AA52" i="42" a="1"/>
  <c r="AA52" i="42" s="1"/>
  <c r="Z52" i="42" a="1"/>
  <c r="Z52" i="42" s="1"/>
  <c r="Y52" i="42" a="1"/>
  <c r="Y52" i="42" s="1"/>
  <c r="CG51" i="42"/>
  <c r="CF51" i="42"/>
  <c r="CE51" i="42"/>
  <c r="CD51" i="42"/>
  <c r="CC51" i="42"/>
  <c r="BW51" i="42"/>
  <c r="BV51" i="42"/>
  <c r="BU51" i="42"/>
  <c r="BT51" i="42"/>
  <c r="BS51" i="42"/>
  <c r="BM51" i="42"/>
  <c r="BL51" i="42"/>
  <c r="BK51" i="42"/>
  <c r="BJ51" i="42"/>
  <c r="BI51" i="42"/>
  <c r="BC51" i="42"/>
  <c r="BB51" i="42"/>
  <c r="AY51" i="42"/>
  <c r="AX51" i="42"/>
  <c r="AW51" i="42"/>
  <c r="AV51" i="42"/>
  <c r="AU51" i="42"/>
  <c r="AO51" i="42" a="1"/>
  <c r="AO51" i="42" s="1"/>
  <c r="AN51" i="42" a="1"/>
  <c r="AN51" i="42" s="1"/>
  <c r="AM51" i="42" a="1"/>
  <c r="AM51" i="42" s="1"/>
  <c r="AL51" i="42" a="1"/>
  <c r="AL51" i="42" s="1"/>
  <c r="AG51" i="42" a="1"/>
  <c r="AG51" i="42" s="1"/>
  <c r="AF51" i="42" a="1"/>
  <c r="AF51" i="42" s="1"/>
  <c r="AE51" i="42" a="1"/>
  <c r="AE51" i="42" s="1"/>
  <c r="AD51" i="42" a="1"/>
  <c r="AD51" i="42" s="1"/>
  <c r="AC51" i="42" a="1"/>
  <c r="AC51" i="42" s="1"/>
  <c r="AB51" i="42" a="1"/>
  <c r="AB51" i="42" s="1"/>
  <c r="AA51" i="42" a="1"/>
  <c r="AA51" i="42" s="1"/>
  <c r="Z51" i="42" a="1"/>
  <c r="Z51" i="42" s="1"/>
  <c r="Y51" i="42" a="1"/>
  <c r="Y51" i="42" s="1"/>
  <c r="CG50" i="42"/>
  <c r="CF50" i="42"/>
  <c r="CE50" i="42"/>
  <c r="CD50" i="42"/>
  <c r="CC50" i="42"/>
  <c r="BW50" i="42"/>
  <c r="BV50" i="42"/>
  <c r="BU50" i="42"/>
  <c r="BT50" i="42"/>
  <c r="BS50" i="42"/>
  <c r="BM50" i="42"/>
  <c r="BL50" i="42"/>
  <c r="BK50" i="42"/>
  <c r="BJ50" i="42"/>
  <c r="BI50" i="42"/>
  <c r="BC50" i="42"/>
  <c r="BB50" i="42"/>
  <c r="AY50" i="42"/>
  <c r="AX50" i="42"/>
  <c r="AW50" i="42"/>
  <c r="AV50" i="42"/>
  <c r="AU50" i="42"/>
  <c r="AO50" i="42" a="1"/>
  <c r="AO50" i="42" s="1"/>
  <c r="AN50" i="42" a="1"/>
  <c r="AN50" i="42" s="1"/>
  <c r="AM50" i="42" a="1"/>
  <c r="AM50" i="42" s="1"/>
  <c r="AL50" i="42" a="1"/>
  <c r="AL50" i="42" s="1"/>
  <c r="AG50" i="42" a="1"/>
  <c r="AG50" i="42" s="1"/>
  <c r="AF50" i="42" a="1"/>
  <c r="AF50" i="42" s="1"/>
  <c r="AE50" i="42" a="1"/>
  <c r="AE50" i="42" s="1"/>
  <c r="AD50" i="42" a="1"/>
  <c r="AD50" i="42" s="1"/>
  <c r="AC50" i="42" a="1"/>
  <c r="AC50" i="42" s="1"/>
  <c r="AB50" i="42" a="1"/>
  <c r="AB50" i="42" s="1"/>
  <c r="AA50" i="42" a="1"/>
  <c r="AA50" i="42" s="1"/>
  <c r="Z50" i="42" a="1"/>
  <c r="Z50" i="42" s="1"/>
  <c r="Y50" i="42" a="1"/>
  <c r="Y50" i="42" s="1"/>
  <c r="CG49" i="42"/>
  <c r="CF49" i="42"/>
  <c r="CE49" i="42"/>
  <c r="CD49" i="42"/>
  <c r="CC49" i="42"/>
  <c r="BW49" i="42"/>
  <c r="BV49" i="42"/>
  <c r="BU49" i="42"/>
  <c r="BT49" i="42"/>
  <c r="BS49" i="42"/>
  <c r="BM49" i="42"/>
  <c r="BL49" i="42"/>
  <c r="BK49" i="42"/>
  <c r="BJ49" i="42"/>
  <c r="BI49" i="42"/>
  <c r="BC49" i="42"/>
  <c r="BB49" i="42"/>
  <c r="AY49" i="42"/>
  <c r="AX49" i="42"/>
  <c r="AW49" i="42"/>
  <c r="AV49" i="42"/>
  <c r="AU49" i="42"/>
  <c r="AO49" i="42" a="1"/>
  <c r="AO49" i="42" s="1"/>
  <c r="AN49" i="42" a="1"/>
  <c r="AN49" i="42" s="1"/>
  <c r="AM49" i="42" a="1"/>
  <c r="AM49" i="42" s="1"/>
  <c r="AL49" i="42" a="1"/>
  <c r="AL49" i="42" s="1"/>
  <c r="AG49" i="42" a="1"/>
  <c r="AG49" i="42" s="1"/>
  <c r="AF49" i="42" a="1"/>
  <c r="AF49" i="42" s="1"/>
  <c r="AE49" i="42" a="1"/>
  <c r="AE49" i="42" s="1"/>
  <c r="AD49" i="42" a="1"/>
  <c r="AD49" i="42" s="1"/>
  <c r="AC49" i="42" a="1"/>
  <c r="AC49" i="42" s="1"/>
  <c r="AB49" i="42" a="1"/>
  <c r="AB49" i="42" s="1"/>
  <c r="AA49" i="42" a="1"/>
  <c r="AA49" i="42" s="1"/>
  <c r="Z49" i="42" a="1"/>
  <c r="Z49" i="42" s="1"/>
  <c r="Y49" i="42" a="1"/>
  <c r="Y49" i="42" s="1"/>
  <c r="CG48" i="42"/>
  <c r="CF48" i="42"/>
  <c r="CE48" i="42"/>
  <c r="CD48" i="42"/>
  <c r="CC48" i="42"/>
  <c r="BW48" i="42"/>
  <c r="BV48" i="42"/>
  <c r="BU48" i="42"/>
  <c r="BT48" i="42"/>
  <c r="BS48" i="42"/>
  <c r="BM48" i="42"/>
  <c r="BL48" i="42"/>
  <c r="BK48" i="42"/>
  <c r="BJ48" i="42"/>
  <c r="BI48" i="42"/>
  <c r="BC48" i="42"/>
  <c r="BB48" i="42"/>
  <c r="AY48" i="42"/>
  <c r="AX48" i="42"/>
  <c r="AW48" i="42"/>
  <c r="AV48" i="42"/>
  <c r="AU48" i="42"/>
  <c r="AO48" i="42" a="1"/>
  <c r="AO48" i="42" s="1"/>
  <c r="AN48" i="42" a="1"/>
  <c r="AN48" i="42" s="1"/>
  <c r="AM48" i="42" a="1"/>
  <c r="AM48" i="42" s="1"/>
  <c r="AL48" i="42" a="1"/>
  <c r="AL48" i="42" s="1"/>
  <c r="AG48" i="42" a="1"/>
  <c r="AG48" i="42" s="1"/>
  <c r="AF48" i="42" a="1"/>
  <c r="AF48" i="42" s="1"/>
  <c r="AE48" i="42" a="1"/>
  <c r="AE48" i="42" s="1"/>
  <c r="AD48" i="42" a="1"/>
  <c r="AD48" i="42" s="1"/>
  <c r="AC48" i="42" a="1"/>
  <c r="AC48" i="42" s="1"/>
  <c r="AB48" i="42" a="1"/>
  <c r="AB48" i="42" s="1"/>
  <c r="AA48" i="42" a="1"/>
  <c r="AA48" i="42" s="1"/>
  <c r="Z48" i="42" a="1"/>
  <c r="Z48" i="42" s="1"/>
  <c r="Y48" i="42" a="1"/>
  <c r="Y48" i="42" s="1"/>
  <c r="CG47" i="42"/>
  <c r="CF47" i="42"/>
  <c r="CE47" i="42"/>
  <c r="CD47" i="42"/>
  <c r="CC47" i="42"/>
  <c r="BW47" i="42"/>
  <c r="BV47" i="42"/>
  <c r="BU47" i="42"/>
  <c r="BT47" i="42"/>
  <c r="BS47" i="42"/>
  <c r="BM47" i="42"/>
  <c r="BL47" i="42"/>
  <c r="BK47" i="42"/>
  <c r="BJ47" i="42"/>
  <c r="BI47" i="42"/>
  <c r="BC47" i="42"/>
  <c r="BB47" i="42"/>
  <c r="AY47" i="42"/>
  <c r="AX47" i="42"/>
  <c r="AW47" i="42"/>
  <c r="AV47" i="42"/>
  <c r="AU47" i="42"/>
  <c r="AO47" i="42" a="1"/>
  <c r="AO47" i="42" s="1"/>
  <c r="AN47" i="42" a="1"/>
  <c r="AN47" i="42" s="1"/>
  <c r="AM47" i="42" a="1"/>
  <c r="AM47" i="42" s="1"/>
  <c r="AL47" i="42" a="1"/>
  <c r="AL47" i="42" s="1"/>
  <c r="AG47" i="42" a="1"/>
  <c r="AG47" i="42" s="1"/>
  <c r="AF47" i="42" a="1"/>
  <c r="AF47" i="42" s="1"/>
  <c r="AE47" i="42" a="1"/>
  <c r="AE47" i="42" s="1"/>
  <c r="AD47" i="42" a="1"/>
  <c r="AD47" i="42" s="1"/>
  <c r="AC47" i="42" a="1"/>
  <c r="AC47" i="42" s="1"/>
  <c r="AB47" i="42" a="1"/>
  <c r="AB47" i="42" s="1"/>
  <c r="AA47" i="42" a="1"/>
  <c r="AA47" i="42" s="1"/>
  <c r="Z47" i="42" a="1"/>
  <c r="Z47" i="42" s="1"/>
  <c r="Y47" i="42" a="1"/>
  <c r="Y47" i="42" s="1"/>
  <c r="CG46" i="42"/>
  <c r="CF46" i="42"/>
  <c r="CE46" i="42"/>
  <c r="CD46" i="42"/>
  <c r="CC46" i="42"/>
  <c r="BW46" i="42"/>
  <c r="BV46" i="42"/>
  <c r="BU46" i="42"/>
  <c r="BT46" i="42"/>
  <c r="BS46" i="42"/>
  <c r="BM46" i="42"/>
  <c r="BL46" i="42"/>
  <c r="BK46" i="42"/>
  <c r="BJ46" i="42"/>
  <c r="BI46" i="42"/>
  <c r="BC46" i="42"/>
  <c r="BB46" i="42"/>
  <c r="AY46" i="42"/>
  <c r="AX46" i="42"/>
  <c r="AW46" i="42"/>
  <c r="AV46" i="42"/>
  <c r="AU46" i="42"/>
  <c r="AO46" i="42" a="1"/>
  <c r="AO46" i="42" s="1"/>
  <c r="AN46" i="42" a="1"/>
  <c r="AN46" i="42" s="1"/>
  <c r="AM46" i="42" a="1"/>
  <c r="AM46" i="42" s="1"/>
  <c r="AL46" i="42" a="1"/>
  <c r="AL46" i="42" s="1"/>
  <c r="AG46" i="42" a="1"/>
  <c r="AG46" i="42" s="1"/>
  <c r="AF46" i="42" a="1"/>
  <c r="AF46" i="42" s="1"/>
  <c r="AE46" i="42" a="1"/>
  <c r="AE46" i="42" s="1"/>
  <c r="AD46" i="42" a="1"/>
  <c r="AD46" i="42" s="1"/>
  <c r="AC46" i="42" a="1"/>
  <c r="AC46" i="42" s="1"/>
  <c r="AB46" i="42" a="1"/>
  <c r="AB46" i="42" s="1"/>
  <c r="AA46" i="42" a="1"/>
  <c r="AA46" i="42" s="1"/>
  <c r="Z46" i="42" a="1"/>
  <c r="Z46" i="42" s="1"/>
  <c r="Y46" i="42" a="1"/>
  <c r="Y46" i="42" s="1"/>
  <c r="CG45" i="42"/>
  <c r="CF45" i="42"/>
  <c r="CE45" i="42"/>
  <c r="CD45" i="42"/>
  <c r="CC45" i="42"/>
  <c r="BW45" i="42"/>
  <c r="BV45" i="42"/>
  <c r="BU45" i="42"/>
  <c r="BT45" i="42"/>
  <c r="BS45" i="42"/>
  <c r="BM45" i="42"/>
  <c r="BL45" i="42"/>
  <c r="BK45" i="42"/>
  <c r="BJ45" i="42"/>
  <c r="BI45" i="42"/>
  <c r="BC45" i="42"/>
  <c r="BB45" i="42"/>
  <c r="AY45" i="42"/>
  <c r="AX45" i="42"/>
  <c r="AW45" i="42"/>
  <c r="AV45" i="42"/>
  <c r="AU45" i="42"/>
  <c r="AO45" i="42" a="1"/>
  <c r="AO45" i="42" s="1"/>
  <c r="AN45" i="42" a="1"/>
  <c r="AN45" i="42" s="1"/>
  <c r="AM45" i="42" a="1"/>
  <c r="AM45" i="42" s="1"/>
  <c r="AL45" i="42" a="1"/>
  <c r="AL45" i="42" s="1"/>
  <c r="AG45" i="42" a="1"/>
  <c r="AG45" i="42" s="1"/>
  <c r="AF45" i="42" a="1"/>
  <c r="AF45" i="42" s="1"/>
  <c r="AE45" i="42" a="1"/>
  <c r="AE45" i="42" s="1"/>
  <c r="AD45" i="42" a="1"/>
  <c r="AD45" i="42" s="1"/>
  <c r="AC45" i="42" a="1"/>
  <c r="AC45" i="42" s="1"/>
  <c r="AB45" i="42" a="1"/>
  <c r="AB45" i="42" s="1"/>
  <c r="AA45" i="42" a="1"/>
  <c r="AA45" i="42" s="1"/>
  <c r="Z45" i="42" a="1"/>
  <c r="Z45" i="42" s="1"/>
  <c r="Y45" i="42" a="1"/>
  <c r="Y45" i="42" s="1"/>
  <c r="CG44" i="42"/>
  <c r="CF44" i="42"/>
  <c r="CE44" i="42"/>
  <c r="CD44" i="42"/>
  <c r="CC44" i="42"/>
  <c r="BW44" i="42"/>
  <c r="BV44" i="42"/>
  <c r="BU44" i="42"/>
  <c r="BT44" i="42"/>
  <c r="BS44" i="42"/>
  <c r="BM44" i="42"/>
  <c r="BL44" i="42"/>
  <c r="BK44" i="42"/>
  <c r="BJ44" i="42"/>
  <c r="BI44" i="42"/>
  <c r="BC44" i="42"/>
  <c r="BB44" i="42"/>
  <c r="AY44" i="42"/>
  <c r="AX44" i="42"/>
  <c r="AW44" i="42"/>
  <c r="AV44" i="42"/>
  <c r="AU44" i="42"/>
  <c r="AO44" i="42" a="1"/>
  <c r="AO44" i="42" s="1"/>
  <c r="AN44" i="42" a="1"/>
  <c r="AN44" i="42" s="1"/>
  <c r="AM44" i="42" a="1"/>
  <c r="AM44" i="42" s="1"/>
  <c r="AL44" i="42" a="1"/>
  <c r="AL44" i="42" s="1"/>
  <c r="AG44" i="42" a="1"/>
  <c r="AG44" i="42" s="1"/>
  <c r="AF44" i="42" a="1"/>
  <c r="AF44" i="42" s="1"/>
  <c r="AE44" i="42" a="1"/>
  <c r="AE44" i="42" s="1"/>
  <c r="AD44" i="42" a="1"/>
  <c r="AD44" i="42" s="1"/>
  <c r="AC44" i="42" a="1"/>
  <c r="AC44" i="42" s="1"/>
  <c r="AB44" i="42" a="1"/>
  <c r="AB44" i="42" s="1"/>
  <c r="AA44" i="42" a="1"/>
  <c r="AA44" i="42" s="1"/>
  <c r="Z44" i="42" a="1"/>
  <c r="Z44" i="42" s="1"/>
  <c r="Y44" i="42" a="1"/>
  <c r="Y44" i="42" s="1"/>
  <c r="CG43" i="42"/>
  <c r="CF43" i="42"/>
  <c r="CE43" i="42"/>
  <c r="CD43" i="42"/>
  <c r="CC43" i="42"/>
  <c r="BW43" i="42"/>
  <c r="BV43" i="42"/>
  <c r="BU43" i="42"/>
  <c r="BT43" i="42"/>
  <c r="BS43" i="42"/>
  <c r="BM43" i="42"/>
  <c r="BL43" i="42"/>
  <c r="BK43" i="42"/>
  <c r="BJ43" i="42"/>
  <c r="BI43" i="42"/>
  <c r="BC43" i="42"/>
  <c r="BB43" i="42"/>
  <c r="AY43" i="42"/>
  <c r="AX43" i="42"/>
  <c r="AW43" i="42"/>
  <c r="AV43" i="42"/>
  <c r="AU43" i="42"/>
  <c r="AO43" i="42" a="1"/>
  <c r="AO43" i="42" s="1"/>
  <c r="AN43" i="42" a="1"/>
  <c r="AN43" i="42" s="1"/>
  <c r="AM43" i="42" a="1"/>
  <c r="AM43" i="42" s="1"/>
  <c r="AL43" i="42" a="1"/>
  <c r="AL43" i="42" s="1"/>
  <c r="AG43" i="42" a="1"/>
  <c r="AG43" i="42" s="1"/>
  <c r="AF43" i="42" a="1"/>
  <c r="AF43" i="42" s="1"/>
  <c r="AE43" i="42" a="1"/>
  <c r="AE43" i="42" s="1"/>
  <c r="AD43" i="42" a="1"/>
  <c r="AD43" i="42" s="1"/>
  <c r="AC43" i="42" a="1"/>
  <c r="AC43" i="42" s="1"/>
  <c r="AB43" i="42" a="1"/>
  <c r="AB43" i="42" s="1"/>
  <c r="AA43" i="42" a="1"/>
  <c r="AA43" i="42" s="1"/>
  <c r="Z43" i="42" a="1"/>
  <c r="Z43" i="42" s="1"/>
  <c r="Y43" i="42" a="1"/>
  <c r="Y43" i="42" s="1"/>
  <c r="CG42" i="42"/>
  <c r="CF42" i="42"/>
  <c r="CE42" i="42"/>
  <c r="CD42" i="42"/>
  <c r="CC42" i="42"/>
  <c r="BW42" i="42"/>
  <c r="BV42" i="42"/>
  <c r="BU42" i="42"/>
  <c r="BT42" i="42"/>
  <c r="BS42" i="42"/>
  <c r="BM42" i="42"/>
  <c r="BL42" i="42"/>
  <c r="BK42" i="42"/>
  <c r="BJ42" i="42"/>
  <c r="BI42" i="42"/>
  <c r="BC42" i="42"/>
  <c r="BB42" i="42"/>
  <c r="AY42" i="42"/>
  <c r="AX42" i="42"/>
  <c r="AW42" i="42"/>
  <c r="AV42" i="42"/>
  <c r="AU42" i="42"/>
  <c r="AO42" i="42" a="1"/>
  <c r="AO42" i="42" s="1"/>
  <c r="AN42" i="42" a="1"/>
  <c r="AN42" i="42" s="1"/>
  <c r="AM42" i="42" a="1"/>
  <c r="AM42" i="42" s="1"/>
  <c r="AL42" i="42" a="1"/>
  <c r="AL42" i="42" s="1"/>
  <c r="AG42" i="42" a="1"/>
  <c r="AG42" i="42" s="1"/>
  <c r="AF42" i="42" a="1"/>
  <c r="AF42" i="42" s="1"/>
  <c r="AE42" i="42" a="1"/>
  <c r="AE42" i="42" s="1"/>
  <c r="AD42" i="42" a="1"/>
  <c r="AD42" i="42" s="1"/>
  <c r="AC42" i="42" a="1"/>
  <c r="AC42" i="42" s="1"/>
  <c r="AB42" i="42" a="1"/>
  <c r="AB42" i="42" s="1"/>
  <c r="AA42" i="42" a="1"/>
  <c r="AA42" i="42" s="1"/>
  <c r="Z42" i="42" a="1"/>
  <c r="Z42" i="42" s="1"/>
  <c r="Y42" i="42" a="1"/>
  <c r="Y42" i="42" s="1"/>
  <c r="CG41" i="42"/>
  <c r="CF41" i="42"/>
  <c r="CE41" i="42"/>
  <c r="CD41" i="42"/>
  <c r="CC41" i="42"/>
  <c r="BW41" i="42"/>
  <c r="BV41" i="42"/>
  <c r="BU41" i="42"/>
  <c r="BT41" i="42"/>
  <c r="BS41" i="42"/>
  <c r="BM41" i="42"/>
  <c r="BL41" i="42"/>
  <c r="BK41" i="42"/>
  <c r="BJ41" i="42"/>
  <c r="BI41" i="42"/>
  <c r="BC41" i="42"/>
  <c r="BB41" i="42"/>
  <c r="AY41" i="42"/>
  <c r="AX41" i="42"/>
  <c r="AW41" i="42"/>
  <c r="AV41" i="42"/>
  <c r="AU41" i="42"/>
  <c r="AO41" i="42" a="1"/>
  <c r="AO41" i="42" s="1"/>
  <c r="AN41" i="42" a="1"/>
  <c r="AN41" i="42" s="1"/>
  <c r="AM41" i="42" a="1"/>
  <c r="AM41" i="42" s="1"/>
  <c r="AL41" i="42" a="1"/>
  <c r="AL41" i="42" s="1"/>
  <c r="AG41" i="42" a="1"/>
  <c r="AG41" i="42" s="1"/>
  <c r="AF41" i="42" a="1"/>
  <c r="AF41" i="42" s="1"/>
  <c r="AE41" i="42" a="1"/>
  <c r="AE41" i="42" s="1"/>
  <c r="AD41" i="42" a="1"/>
  <c r="AD41" i="42" s="1"/>
  <c r="AC41" i="42" a="1"/>
  <c r="AC41" i="42" s="1"/>
  <c r="AB41" i="42" a="1"/>
  <c r="AB41" i="42" s="1"/>
  <c r="AA41" i="42" a="1"/>
  <c r="AA41" i="42" s="1"/>
  <c r="Z41" i="42" a="1"/>
  <c r="Z41" i="42" s="1"/>
  <c r="Y41" i="42" a="1"/>
  <c r="Y41" i="42" s="1"/>
  <c r="CG40" i="42"/>
  <c r="CF40" i="42"/>
  <c r="CE40" i="42"/>
  <c r="CD40" i="42"/>
  <c r="CC40" i="42"/>
  <c r="BW40" i="42"/>
  <c r="BV40" i="42"/>
  <c r="BU40" i="42"/>
  <c r="BT40" i="42"/>
  <c r="BS40" i="42"/>
  <c r="BM40" i="42"/>
  <c r="BL40" i="42"/>
  <c r="BK40" i="42"/>
  <c r="BJ40" i="42"/>
  <c r="BI40" i="42"/>
  <c r="BC40" i="42"/>
  <c r="BB40" i="42"/>
  <c r="AY40" i="42"/>
  <c r="AX40" i="42"/>
  <c r="AW40" i="42"/>
  <c r="AV40" i="42"/>
  <c r="AU40" i="42"/>
  <c r="AO40" i="42" a="1"/>
  <c r="AO40" i="42" s="1"/>
  <c r="AN40" i="42" a="1"/>
  <c r="AN40" i="42" s="1"/>
  <c r="AM40" i="42" a="1"/>
  <c r="AM40" i="42" s="1"/>
  <c r="AL40" i="42" a="1"/>
  <c r="AL40" i="42" s="1"/>
  <c r="AG40" i="42" a="1"/>
  <c r="AG40" i="42" s="1"/>
  <c r="AF40" i="42" a="1"/>
  <c r="AF40" i="42" s="1"/>
  <c r="AE40" i="42" a="1"/>
  <c r="AE40" i="42" s="1"/>
  <c r="AD40" i="42" a="1"/>
  <c r="AD40" i="42" s="1"/>
  <c r="AC40" i="42" a="1"/>
  <c r="AC40" i="42" s="1"/>
  <c r="AB40" i="42" a="1"/>
  <c r="AB40" i="42" s="1"/>
  <c r="AA40" i="42" a="1"/>
  <c r="AA40" i="42" s="1"/>
  <c r="Z40" i="42" a="1"/>
  <c r="Z40" i="42" s="1"/>
  <c r="Y40" i="42" a="1"/>
  <c r="Y40" i="42" s="1"/>
  <c r="CG39" i="42"/>
  <c r="CF39" i="42"/>
  <c r="CE39" i="42"/>
  <c r="CD39" i="42"/>
  <c r="CC39" i="42"/>
  <c r="BW39" i="42"/>
  <c r="BV39" i="42"/>
  <c r="BU39" i="42"/>
  <c r="BT39" i="42"/>
  <c r="BS39" i="42"/>
  <c r="BM39" i="42"/>
  <c r="BL39" i="42"/>
  <c r="BK39" i="42"/>
  <c r="BJ39" i="42"/>
  <c r="BI39" i="42"/>
  <c r="BC39" i="42"/>
  <c r="BB39" i="42"/>
  <c r="AY39" i="42"/>
  <c r="AX39" i="42"/>
  <c r="AW39" i="42"/>
  <c r="AV39" i="42"/>
  <c r="AU39" i="42"/>
  <c r="AO39" i="42" a="1"/>
  <c r="AO39" i="42" s="1"/>
  <c r="AN39" i="42" a="1"/>
  <c r="AN39" i="42" s="1"/>
  <c r="AM39" i="42" a="1"/>
  <c r="AM39" i="42" s="1"/>
  <c r="AL39" i="42" a="1"/>
  <c r="AL39" i="42" s="1"/>
  <c r="AG39" i="42" a="1"/>
  <c r="AG39" i="42" s="1"/>
  <c r="AF39" i="42" a="1"/>
  <c r="AF39" i="42" s="1"/>
  <c r="AE39" i="42" a="1"/>
  <c r="AE39" i="42" s="1"/>
  <c r="AD39" i="42" a="1"/>
  <c r="AD39" i="42" s="1"/>
  <c r="AC39" i="42" a="1"/>
  <c r="AC39" i="42" s="1"/>
  <c r="AB39" i="42" a="1"/>
  <c r="AB39" i="42" s="1"/>
  <c r="AA39" i="42" a="1"/>
  <c r="AA39" i="42" s="1"/>
  <c r="Z39" i="42" a="1"/>
  <c r="Z39" i="42" s="1"/>
  <c r="Y39" i="42" a="1"/>
  <c r="Y39" i="42" s="1"/>
  <c r="CG38" i="42"/>
  <c r="CF38" i="42"/>
  <c r="CE38" i="42"/>
  <c r="CD38" i="42"/>
  <c r="CC38" i="42"/>
  <c r="BW38" i="42"/>
  <c r="BV38" i="42"/>
  <c r="BU38" i="42"/>
  <c r="BT38" i="42"/>
  <c r="BS38" i="42"/>
  <c r="BM38" i="42"/>
  <c r="BL38" i="42"/>
  <c r="BK38" i="42"/>
  <c r="BJ38" i="42"/>
  <c r="BI38" i="42"/>
  <c r="BC38" i="42"/>
  <c r="BB38" i="42"/>
  <c r="AY38" i="42"/>
  <c r="AX38" i="42"/>
  <c r="AW38" i="42"/>
  <c r="AV38" i="42"/>
  <c r="AU38" i="42"/>
  <c r="AO38" i="42" a="1"/>
  <c r="AO38" i="42" s="1"/>
  <c r="AN38" i="42" a="1"/>
  <c r="AN38" i="42" s="1"/>
  <c r="AM38" i="42" a="1"/>
  <c r="AM38" i="42" s="1"/>
  <c r="AL38" i="42" a="1"/>
  <c r="AL38" i="42" s="1"/>
  <c r="AG38" i="42" a="1"/>
  <c r="AG38" i="42" s="1"/>
  <c r="AF38" i="42" a="1"/>
  <c r="AF38" i="42" s="1"/>
  <c r="AE38" i="42" a="1"/>
  <c r="AE38" i="42" s="1"/>
  <c r="AD38" i="42" a="1"/>
  <c r="AD38" i="42" s="1"/>
  <c r="AC38" i="42" a="1"/>
  <c r="AC38" i="42" s="1"/>
  <c r="AB38" i="42" a="1"/>
  <c r="AB38" i="42" s="1"/>
  <c r="AA38" i="42" a="1"/>
  <c r="AA38" i="42" s="1"/>
  <c r="Z38" i="42" a="1"/>
  <c r="Z38" i="42" s="1"/>
  <c r="Y38" i="42" a="1"/>
  <c r="Y38" i="42" s="1"/>
  <c r="CG37" i="42"/>
  <c r="CF37" i="42"/>
  <c r="CE37" i="42"/>
  <c r="CD37" i="42"/>
  <c r="CC37" i="42"/>
  <c r="BW37" i="42"/>
  <c r="BV37" i="42"/>
  <c r="BU37" i="42"/>
  <c r="BT37" i="42"/>
  <c r="BS37" i="42"/>
  <c r="BM37" i="42"/>
  <c r="BL37" i="42"/>
  <c r="BK37" i="42"/>
  <c r="BJ37" i="42"/>
  <c r="BI37" i="42"/>
  <c r="BC37" i="42"/>
  <c r="BB37" i="42"/>
  <c r="AY37" i="42"/>
  <c r="AX37" i="42"/>
  <c r="AW37" i="42"/>
  <c r="AV37" i="42"/>
  <c r="AU37" i="42"/>
  <c r="AO37" i="42" a="1"/>
  <c r="AO37" i="42" s="1"/>
  <c r="AN37" i="42" a="1"/>
  <c r="AN37" i="42" s="1"/>
  <c r="AM37" i="42" a="1"/>
  <c r="AM37" i="42" s="1"/>
  <c r="AL37" i="42" a="1"/>
  <c r="AL37" i="42" s="1"/>
  <c r="AG37" i="42" a="1"/>
  <c r="AG37" i="42" s="1"/>
  <c r="AF37" i="42" a="1"/>
  <c r="AF37" i="42" s="1"/>
  <c r="AE37" i="42" a="1"/>
  <c r="AE37" i="42" s="1"/>
  <c r="AD37" i="42" a="1"/>
  <c r="AD37" i="42" s="1"/>
  <c r="AC37" i="42" a="1"/>
  <c r="AC37" i="42" s="1"/>
  <c r="AB37" i="42" a="1"/>
  <c r="AB37" i="42" s="1"/>
  <c r="AA37" i="42" a="1"/>
  <c r="AA37" i="42" s="1"/>
  <c r="Z37" i="42" a="1"/>
  <c r="Z37" i="42" s="1"/>
  <c r="Y37" i="42" a="1"/>
  <c r="Y37" i="42" s="1"/>
  <c r="CG36" i="42"/>
  <c r="CF36" i="42"/>
  <c r="CE36" i="42"/>
  <c r="CD36" i="42"/>
  <c r="CC36" i="42"/>
  <c r="BW36" i="42"/>
  <c r="BV36" i="42"/>
  <c r="BU36" i="42"/>
  <c r="BT36" i="42"/>
  <c r="BS36" i="42"/>
  <c r="BM36" i="42"/>
  <c r="BL36" i="42"/>
  <c r="BK36" i="42"/>
  <c r="BJ36" i="42"/>
  <c r="BI36" i="42"/>
  <c r="BC36" i="42"/>
  <c r="BB36" i="42"/>
  <c r="AY36" i="42"/>
  <c r="AX36" i="42"/>
  <c r="AW36" i="42"/>
  <c r="AV36" i="42"/>
  <c r="AU36" i="42"/>
  <c r="AO36" i="42" a="1"/>
  <c r="AO36" i="42" s="1"/>
  <c r="AN36" i="42" a="1"/>
  <c r="AN36" i="42" s="1"/>
  <c r="AM36" i="42" a="1"/>
  <c r="AM36" i="42" s="1"/>
  <c r="AL36" i="42" a="1"/>
  <c r="AL36" i="42" s="1"/>
  <c r="AG36" i="42" a="1"/>
  <c r="AG36" i="42" s="1"/>
  <c r="AF36" i="42" a="1"/>
  <c r="AF36" i="42" s="1"/>
  <c r="AE36" i="42" a="1"/>
  <c r="AE36" i="42" s="1"/>
  <c r="AD36" i="42" a="1"/>
  <c r="AD36" i="42" s="1"/>
  <c r="AC36" i="42" a="1"/>
  <c r="AC36" i="42" s="1"/>
  <c r="AB36" i="42" a="1"/>
  <c r="AB36" i="42" s="1"/>
  <c r="AA36" i="42" a="1"/>
  <c r="AA36" i="42" s="1"/>
  <c r="Z36" i="42" a="1"/>
  <c r="Z36" i="42" s="1"/>
  <c r="Y36" i="42" a="1"/>
  <c r="Y36" i="42" s="1"/>
  <c r="CG35" i="42"/>
  <c r="CF35" i="42"/>
  <c r="CE35" i="42"/>
  <c r="CD35" i="42"/>
  <c r="CC35" i="42"/>
  <c r="BW35" i="42"/>
  <c r="BV35" i="42"/>
  <c r="BU35" i="42"/>
  <c r="BT35" i="42"/>
  <c r="BS35" i="42"/>
  <c r="BM35" i="42"/>
  <c r="BL35" i="42"/>
  <c r="BK35" i="42"/>
  <c r="BJ35" i="42"/>
  <c r="BI35" i="42"/>
  <c r="BC35" i="42"/>
  <c r="BB35" i="42"/>
  <c r="AY35" i="42"/>
  <c r="AX35" i="42"/>
  <c r="AW35" i="42"/>
  <c r="AV35" i="42"/>
  <c r="AU35" i="42"/>
  <c r="AO35" i="42" a="1"/>
  <c r="AO35" i="42" s="1"/>
  <c r="AN35" i="42" a="1"/>
  <c r="AN35" i="42" s="1"/>
  <c r="AM35" i="42" a="1"/>
  <c r="AM35" i="42" s="1"/>
  <c r="AL35" i="42" a="1"/>
  <c r="AL35" i="42" s="1"/>
  <c r="AG35" i="42" a="1"/>
  <c r="AG35" i="42" s="1"/>
  <c r="AF35" i="42" a="1"/>
  <c r="AF35" i="42" s="1"/>
  <c r="AE35" i="42" a="1"/>
  <c r="AE35" i="42" s="1"/>
  <c r="AD35" i="42" a="1"/>
  <c r="AD35" i="42" s="1"/>
  <c r="AC35" i="42" a="1"/>
  <c r="AC35" i="42" s="1"/>
  <c r="AB35" i="42" a="1"/>
  <c r="AB35" i="42" s="1"/>
  <c r="AA35" i="42" a="1"/>
  <c r="AA35" i="42" s="1"/>
  <c r="Z35" i="42" a="1"/>
  <c r="Z35" i="42" s="1"/>
  <c r="Y35" i="42" a="1"/>
  <c r="Y35" i="42" s="1"/>
  <c r="CG34" i="42"/>
  <c r="CF34" i="42"/>
  <c r="CE34" i="42"/>
  <c r="CD34" i="42"/>
  <c r="CC34" i="42"/>
  <c r="BW34" i="42"/>
  <c r="BV34" i="42"/>
  <c r="BU34" i="42"/>
  <c r="BT34" i="42"/>
  <c r="BS34" i="42"/>
  <c r="BM34" i="42"/>
  <c r="BL34" i="42"/>
  <c r="BK34" i="42"/>
  <c r="BJ34" i="42"/>
  <c r="BI34" i="42"/>
  <c r="BC34" i="42"/>
  <c r="BB34" i="42"/>
  <c r="AY34" i="42"/>
  <c r="AX34" i="42"/>
  <c r="AW34" i="42"/>
  <c r="AV34" i="42"/>
  <c r="AU34" i="42"/>
  <c r="AO34" i="42" a="1"/>
  <c r="AO34" i="42" s="1"/>
  <c r="AN34" i="42" a="1"/>
  <c r="AN34" i="42" s="1"/>
  <c r="AM34" i="42" a="1"/>
  <c r="AM34" i="42" s="1"/>
  <c r="AL34" i="42" a="1"/>
  <c r="AL34" i="42" s="1"/>
  <c r="AG34" i="42" a="1"/>
  <c r="AG34" i="42" s="1"/>
  <c r="AF34" i="42" a="1"/>
  <c r="AF34" i="42" s="1"/>
  <c r="AE34" i="42" a="1"/>
  <c r="AE34" i="42" s="1"/>
  <c r="AD34" i="42" a="1"/>
  <c r="AD34" i="42" s="1"/>
  <c r="AC34" i="42" a="1"/>
  <c r="AC34" i="42" s="1"/>
  <c r="AB34" i="42" a="1"/>
  <c r="AB34" i="42" s="1"/>
  <c r="AA34" i="42" a="1"/>
  <c r="AA34" i="42" s="1"/>
  <c r="Z34" i="42" a="1"/>
  <c r="Z34" i="42" s="1"/>
  <c r="Y34" i="42" a="1"/>
  <c r="Y34" i="42" s="1"/>
  <c r="CG33" i="42"/>
  <c r="CF33" i="42"/>
  <c r="CE33" i="42"/>
  <c r="CD33" i="42"/>
  <c r="CC33" i="42"/>
  <c r="BW33" i="42"/>
  <c r="BV33" i="42"/>
  <c r="BU33" i="42"/>
  <c r="BT33" i="42"/>
  <c r="BS33" i="42"/>
  <c r="BM33" i="42"/>
  <c r="BL33" i="42"/>
  <c r="BK33" i="42"/>
  <c r="BJ33" i="42"/>
  <c r="BI33" i="42"/>
  <c r="BC33" i="42"/>
  <c r="BB33" i="42"/>
  <c r="AY33" i="42"/>
  <c r="AX33" i="42"/>
  <c r="AW33" i="42"/>
  <c r="AV33" i="42"/>
  <c r="AU33" i="42"/>
  <c r="AO33" i="42" a="1"/>
  <c r="AO33" i="42" s="1"/>
  <c r="AN33" i="42" a="1"/>
  <c r="AN33" i="42" s="1"/>
  <c r="AM33" i="42" a="1"/>
  <c r="AM33" i="42" s="1"/>
  <c r="AL33" i="42" a="1"/>
  <c r="AL33" i="42" s="1"/>
  <c r="AG33" i="42" a="1"/>
  <c r="AG33" i="42" s="1"/>
  <c r="AF33" i="42" a="1"/>
  <c r="AF33" i="42" s="1"/>
  <c r="AE33" i="42" a="1"/>
  <c r="AE33" i="42" s="1"/>
  <c r="AD33" i="42" a="1"/>
  <c r="AD33" i="42" s="1"/>
  <c r="AC33" i="42" a="1"/>
  <c r="AC33" i="42" s="1"/>
  <c r="AB33" i="42" a="1"/>
  <c r="AB33" i="42" s="1"/>
  <c r="AA33" i="42" a="1"/>
  <c r="AA33" i="42" s="1"/>
  <c r="Z33" i="42" a="1"/>
  <c r="Z33" i="42" s="1"/>
  <c r="Y33" i="42" a="1"/>
  <c r="Y33" i="42" s="1"/>
  <c r="CG32" i="42"/>
  <c r="CF32" i="42"/>
  <c r="CE32" i="42"/>
  <c r="CD32" i="42"/>
  <c r="CC32" i="42"/>
  <c r="BW32" i="42"/>
  <c r="BV32" i="42"/>
  <c r="BU32" i="42"/>
  <c r="BT32" i="42"/>
  <c r="BS32" i="42"/>
  <c r="BM32" i="42"/>
  <c r="BL32" i="42"/>
  <c r="BK32" i="42"/>
  <c r="BJ32" i="42"/>
  <c r="BI32" i="42"/>
  <c r="BC32" i="42"/>
  <c r="BB32" i="42"/>
  <c r="AY32" i="42"/>
  <c r="AX32" i="42"/>
  <c r="AW32" i="42"/>
  <c r="AV32" i="42"/>
  <c r="AU32" i="42"/>
  <c r="AO32" i="42" a="1"/>
  <c r="AO32" i="42" s="1"/>
  <c r="AN32" i="42" a="1"/>
  <c r="AN32" i="42" s="1"/>
  <c r="AM32" i="42" a="1"/>
  <c r="AM32" i="42" s="1"/>
  <c r="AL32" i="42" a="1"/>
  <c r="AL32" i="42" s="1"/>
  <c r="AG32" i="42" a="1"/>
  <c r="AG32" i="42" s="1"/>
  <c r="AF32" i="42" a="1"/>
  <c r="AF32" i="42" s="1"/>
  <c r="AE32" i="42" a="1"/>
  <c r="AE32" i="42" s="1"/>
  <c r="AD32" i="42" a="1"/>
  <c r="AD32" i="42" s="1"/>
  <c r="AC32" i="42" a="1"/>
  <c r="AC32" i="42" s="1"/>
  <c r="AB32" i="42" a="1"/>
  <c r="AB32" i="42" s="1"/>
  <c r="AA32" i="42" a="1"/>
  <c r="AA32" i="42" s="1"/>
  <c r="Z32" i="42" a="1"/>
  <c r="Z32" i="42" s="1"/>
  <c r="Y32" i="42" a="1"/>
  <c r="Y32" i="42" s="1"/>
  <c r="CG31" i="42"/>
  <c r="CF31" i="42"/>
  <c r="CE31" i="42"/>
  <c r="CD31" i="42"/>
  <c r="CC31" i="42"/>
  <c r="BW31" i="42"/>
  <c r="BV31" i="42"/>
  <c r="BU31" i="42"/>
  <c r="BT31" i="42"/>
  <c r="BS31" i="42"/>
  <c r="BM31" i="42"/>
  <c r="BL31" i="42"/>
  <c r="BK31" i="42"/>
  <c r="BJ31" i="42"/>
  <c r="BI31" i="42"/>
  <c r="BC31" i="42"/>
  <c r="BB31" i="42"/>
  <c r="AY31" i="42"/>
  <c r="AX31" i="42"/>
  <c r="AW31" i="42"/>
  <c r="AV31" i="42"/>
  <c r="AU31" i="42"/>
  <c r="AO31" i="42" a="1"/>
  <c r="AO31" i="42" s="1"/>
  <c r="AN31" i="42" a="1"/>
  <c r="AN31" i="42" s="1"/>
  <c r="AM31" i="42" a="1"/>
  <c r="AM31" i="42" s="1"/>
  <c r="AL31" i="42" a="1"/>
  <c r="AL31" i="42" s="1"/>
  <c r="AG31" i="42" a="1"/>
  <c r="AG31" i="42" s="1"/>
  <c r="AF31" i="42" a="1"/>
  <c r="AF31" i="42" s="1"/>
  <c r="AE31" i="42" a="1"/>
  <c r="AE31" i="42" s="1"/>
  <c r="AD31" i="42" a="1"/>
  <c r="AD31" i="42" s="1"/>
  <c r="AC31" i="42" a="1"/>
  <c r="AC31" i="42" s="1"/>
  <c r="AB31" i="42" a="1"/>
  <c r="AB31" i="42" s="1"/>
  <c r="AA31" i="42" a="1"/>
  <c r="AA31" i="42" s="1"/>
  <c r="Z31" i="42" a="1"/>
  <c r="Z31" i="42" s="1"/>
  <c r="Y31" i="42" a="1"/>
  <c r="Y31" i="42" s="1"/>
  <c r="CG30" i="42"/>
  <c r="CF30" i="42"/>
  <c r="CE30" i="42"/>
  <c r="CD30" i="42"/>
  <c r="CC30" i="42"/>
  <c r="BW30" i="42"/>
  <c r="BV30" i="42"/>
  <c r="BU30" i="42"/>
  <c r="BT30" i="42"/>
  <c r="BS30" i="42"/>
  <c r="BM30" i="42"/>
  <c r="BL30" i="42"/>
  <c r="BK30" i="42"/>
  <c r="BJ30" i="42"/>
  <c r="BI30" i="42"/>
  <c r="BC30" i="42"/>
  <c r="BB30" i="42"/>
  <c r="AY30" i="42"/>
  <c r="AX30" i="42"/>
  <c r="AW30" i="42"/>
  <c r="AV30" i="42"/>
  <c r="AU30" i="42"/>
  <c r="AO30" i="42" a="1"/>
  <c r="AO30" i="42" s="1"/>
  <c r="AN30" i="42" a="1"/>
  <c r="AN30" i="42" s="1"/>
  <c r="AM30" i="42" a="1"/>
  <c r="AM30" i="42" s="1"/>
  <c r="AL30" i="42" a="1"/>
  <c r="AL30" i="42" s="1"/>
  <c r="AG30" i="42" a="1"/>
  <c r="AG30" i="42" s="1"/>
  <c r="AF30" i="42" a="1"/>
  <c r="AF30" i="42" s="1"/>
  <c r="AE30" i="42" a="1"/>
  <c r="AE30" i="42" s="1"/>
  <c r="AD30" i="42" a="1"/>
  <c r="AD30" i="42" s="1"/>
  <c r="AC30" i="42" a="1"/>
  <c r="AC30" i="42" s="1"/>
  <c r="AB30" i="42" a="1"/>
  <c r="AB30" i="42" s="1"/>
  <c r="AA30" i="42" a="1"/>
  <c r="AA30" i="42" s="1"/>
  <c r="Z30" i="42" a="1"/>
  <c r="Z30" i="42" s="1"/>
  <c r="Y30" i="42" a="1"/>
  <c r="Y30" i="42" s="1"/>
  <c r="CG29" i="42"/>
  <c r="CF29" i="42"/>
  <c r="CE29" i="42"/>
  <c r="CD29" i="42"/>
  <c r="CC29" i="42"/>
  <c r="BW29" i="42"/>
  <c r="BV29" i="42"/>
  <c r="BU29" i="42"/>
  <c r="BT29" i="42"/>
  <c r="BS29" i="42"/>
  <c r="BM29" i="42"/>
  <c r="BL29" i="42"/>
  <c r="BK29" i="42"/>
  <c r="BJ29" i="42"/>
  <c r="BI29" i="42"/>
  <c r="BC29" i="42"/>
  <c r="BB29" i="42"/>
  <c r="AY29" i="42"/>
  <c r="AX29" i="42"/>
  <c r="AW29" i="42"/>
  <c r="AV29" i="42"/>
  <c r="AU29" i="42"/>
  <c r="AO29" i="42" a="1"/>
  <c r="AO29" i="42" s="1"/>
  <c r="AN29" i="42" a="1"/>
  <c r="AN29" i="42" s="1"/>
  <c r="AM29" i="42" a="1"/>
  <c r="AM29" i="42" s="1"/>
  <c r="AL29" i="42" a="1"/>
  <c r="AL29" i="42" s="1"/>
  <c r="AG29" i="42" a="1"/>
  <c r="AG29" i="42" s="1"/>
  <c r="AF29" i="42" a="1"/>
  <c r="AF29" i="42" s="1"/>
  <c r="AE29" i="42" a="1"/>
  <c r="AE29" i="42" s="1"/>
  <c r="AD29" i="42" a="1"/>
  <c r="AD29" i="42" s="1"/>
  <c r="AC29" i="42" a="1"/>
  <c r="AC29" i="42" s="1"/>
  <c r="AB29" i="42" a="1"/>
  <c r="AB29" i="42" s="1"/>
  <c r="AA29" i="42" a="1"/>
  <c r="AA29" i="42" s="1"/>
  <c r="Z29" i="42" a="1"/>
  <c r="Z29" i="42" s="1"/>
  <c r="Y29" i="42" a="1"/>
  <c r="Y29" i="42" s="1"/>
  <c r="CG28" i="42"/>
  <c r="CF28" i="42"/>
  <c r="CE28" i="42"/>
  <c r="CD28" i="42"/>
  <c r="CC28" i="42"/>
  <c r="BW28" i="42"/>
  <c r="BV28" i="42"/>
  <c r="BU28" i="42"/>
  <c r="BT28" i="42"/>
  <c r="BS28" i="42"/>
  <c r="BM28" i="42"/>
  <c r="BL28" i="42"/>
  <c r="BK28" i="42"/>
  <c r="BJ28" i="42"/>
  <c r="BI28" i="42"/>
  <c r="BC28" i="42"/>
  <c r="BB28" i="42"/>
  <c r="AY28" i="42"/>
  <c r="AX28" i="42"/>
  <c r="AW28" i="42"/>
  <c r="AV28" i="42"/>
  <c r="AU28" i="42"/>
  <c r="AO28" i="42" a="1"/>
  <c r="AO28" i="42" s="1"/>
  <c r="AN28" i="42" a="1"/>
  <c r="AN28" i="42" s="1"/>
  <c r="AM28" i="42" a="1"/>
  <c r="AM28" i="42" s="1"/>
  <c r="AL28" i="42" a="1"/>
  <c r="AL28" i="42" s="1"/>
  <c r="AG28" i="42" a="1"/>
  <c r="AG28" i="42" s="1"/>
  <c r="AF28" i="42" a="1"/>
  <c r="AF28" i="42" s="1"/>
  <c r="AE28" i="42" a="1"/>
  <c r="AE28" i="42" s="1"/>
  <c r="AD28" i="42" a="1"/>
  <c r="AD28" i="42" s="1"/>
  <c r="AC28" i="42" a="1"/>
  <c r="AC28" i="42" s="1"/>
  <c r="AB28" i="42" a="1"/>
  <c r="AB28" i="42" s="1"/>
  <c r="AA28" i="42" a="1"/>
  <c r="AA28" i="42" s="1"/>
  <c r="Z28" i="42" a="1"/>
  <c r="Z28" i="42" s="1"/>
  <c r="Y28" i="42" a="1"/>
  <c r="Y28" i="42" s="1"/>
  <c r="CG27" i="42"/>
  <c r="CF27" i="42"/>
  <c r="CE27" i="42"/>
  <c r="CD27" i="42"/>
  <c r="CC27" i="42"/>
  <c r="BW27" i="42"/>
  <c r="BV27" i="42"/>
  <c r="BU27" i="42"/>
  <c r="BT27" i="42"/>
  <c r="BS27" i="42"/>
  <c r="BM27" i="42"/>
  <c r="BL27" i="42"/>
  <c r="BK27" i="42"/>
  <c r="BJ27" i="42"/>
  <c r="BI27" i="42"/>
  <c r="BC27" i="42"/>
  <c r="BB27" i="42"/>
  <c r="AY27" i="42"/>
  <c r="AX27" i="42"/>
  <c r="AW27" i="42"/>
  <c r="AV27" i="42"/>
  <c r="AU27" i="42"/>
  <c r="AO27" i="42" a="1"/>
  <c r="AO27" i="42" s="1"/>
  <c r="AN27" i="42" a="1"/>
  <c r="AN27" i="42" s="1"/>
  <c r="AM27" i="42" a="1"/>
  <c r="AM27" i="42" s="1"/>
  <c r="AL27" i="42" a="1"/>
  <c r="AL27" i="42" s="1"/>
  <c r="AG27" i="42" a="1"/>
  <c r="AG27" i="42" s="1"/>
  <c r="AF27" i="42" a="1"/>
  <c r="AF27" i="42" s="1"/>
  <c r="AE27" i="42" a="1"/>
  <c r="AE27" i="42" s="1"/>
  <c r="AD27" i="42" a="1"/>
  <c r="AD27" i="42" s="1"/>
  <c r="AC27" i="42" a="1"/>
  <c r="AC27" i="42" s="1"/>
  <c r="AB27" i="42" a="1"/>
  <c r="AB27" i="42" s="1"/>
  <c r="AA27" i="42" a="1"/>
  <c r="AA27" i="42" s="1"/>
  <c r="Z27" i="42" a="1"/>
  <c r="Z27" i="42" s="1"/>
  <c r="Y27" i="42" a="1"/>
  <c r="Y27" i="42" s="1"/>
  <c r="CG26" i="42"/>
  <c r="CF26" i="42"/>
  <c r="CE26" i="42"/>
  <c r="CD26" i="42"/>
  <c r="CC26" i="42"/>
  <c r="BW26" i="42"/>
  <c r="BV26" i="42"/>
  <c r="BU26" i="42"/>
  <c r="BT26" i="42"/>
  <c r="BS26" i="42"/>
  <c r="BM26" i="42"/>
  <c r="BL26" i="42"/>
  <c r="BK26" i="42"/>
  <c r="BJ26" i="42"/>
  <c r="BI26" i="42"/>
  <c r="BC26" i="42"/>
  <c r="BB26" i="42"/>
  <c r="AY26" i="42"/>
  <c r="AX26" i="42"/>
  <c r="AW26" i="42"/>
  <c r="AV26" i="42"/>
  <c r="AU26" i="42"/>
  <c r="AO26" i="42" a="1"/>
  <c r="AO26" i="42" s="1"/>
  <c r="AN26" i="42" a="1"/>
  <c r="AN26" i="42" s="1"/>
  <c r="AM26" i="42" a="1"/>
  <c r="AM26" i="42" s="1"/>
  <c r="AL26" i="42" a="1"/>
  <c r="AL26" i="42" s="1"/>
  <c r="AG26" i="42" a="1"/>
  <c r="AG26" i="42" s="1"/>
  <c r="AF26" i="42" a="1"/>
  <c r="AF26" i="42" s="1"/>
  <c r="AE26" i="42" a="1"/>
  <c r="AE26" i="42" s="1"/>
  <c r="AD26" i="42" a="1"/>
  <c r="AD26" i="42" s="1"/>
  <c r="AC26" i="42" a="1"/>
  <c r="AC26" i="42" s="1"/>
  <c r="AB26" i="42" a="1"/>
  <c r="AB26" i="42" s="1"/>
  <c r="AA26" i="42" a="1"/>
  <c r="AA26" i="42" s="1"/>
  <c r="Z26" i="42" a="1"/>
  <c r="Z26" i="42" s="1"/>
  <c r="Y26" i="42" a="1"/>
  <c r="Y26" i="42" s="1"/>
  <c r="CG25" i="42"/>
  <c r="CF25" i="42"/>
  <c r="CE25" i="42"/>
  <c r="CD25" i="42"/>
  <c r="CC25" i="42"/>
  <c r="BW25" i="42"/>
  <c r="BV25" i="42"/>
  <c r="BU25" i="42"/>
  <c r="BT25" i="42"/>
  <c r="BS25" i="42"/>
  <c r="BM25" i="42"/>
  <c r="BL25" i="42"/>
  <c r="BK25" i="42"/>
  <c r="BJ25" i="42"/>
  <c r="BI25" i="42"/>
  <c r="BC25" i="42"/>
  <c r="BB25" i="42"/>
  <c r="AY25" i="42"/>
  <c r="AX25" i="42"/>
  <c r="AW25" i="42"/>
  <c r="AV25" i="42"/>
  <c r="AU25" i="42"/>
  <c r="AO25" i="42" a="1"/>
  <c r="AO25" i="42" s="1"/>
  <c r="AN25" i="42" a="1"/>
  <c r="AN25" i="42" s="1"/>
  <c r="AM25" i="42" a="1"/>
  <c r="AM25" i="42" s="1"/>
  <c r="AL25" i="42" a="1"/>
  <c r="AL25" i="42" s="1"/>
  <c r="AG25" i="42" a="1"/>
  <c r="AG25" i="42" s="1"/>
  <c r="AF25" i="42" a="1"/>
  <c r="AF25" i="42" s="1"/>
  <c r="AE25" i="42" a="1"/>
  <c r="AE25" i="42" s="1"/>
  <c r="AD25" i="42" a="1"/>
  <c r="AD25" i="42" s="1"/>
  <c r="AC25" i="42" a="1"/>
  <c r="AC25" i="42" s="1"/>
  <c r="AB25" i="42" a="1"/>
  <c r="AB25" i="42" s="1"/>
  <c r="AA25" i="42" a="1"/>
  <c r="AA25" i="42" s="1"/>
  <c r="Z25" i="42" a="1"/>
  <c r="Z25" i="42" s="1"/>
  <c r="Y25" i="42" a="1"/>
  <c r="Y25" i="42" s="1"/>
  <c r="CG24" i="42"/>
  <c r="CF24" i="42"/>
  <c r="CE24" i="42"/>
  <c r="CD24" i="42"/>
  <c r="CC24" i="42"/>
  <c r="BW24" i="42"/>
  <c r="BV24" i="42"/>
  <c r="BU24" i="42"/>
  <c r="BT24" i="42"/>
  <c r="BS24" i="42"/>
  <c r="BM24" i="42"/>
  <c r="BL24" i="42"/>
  <c r="BK24" i="42"/>
  <c r="BJ24" i="42"/>
  <c r="BI24" i="42"/>
  <c r="BC24" i="42"/>
  <c r="BB24" i="42"/>
  <c r="AY24" i="42"/>
  <c r="AX24" i="42"/>
  <c r="AW24" i="42"/>
  <c r="AV24" i="42"/>
  <c r="AU24" i="42"/>
  <c r="AO24" i="42" a="1"/>
  <c r="AO24" i="42" s="1"/>
  <c r="AN24" i="42" a="1"/>
  <c r="AN24" i="42" s="1"/>
  <c r="AM24" i="42" a="1"/>
  <c r="AM24" i="42" s="1"/>
  <c r="AL24" i="42" a="1"/>
  <c r="AL24" i="42" s="1"/>
  <c r="AG24" i="42" a="1"/>
  <c r="AG24" i="42" s="1"/>
  <c r="AF24" i="42" a="1"/>
  <c r="AF24" i="42" s="1"/>
  <c r="AE24" i="42" a="1"/>
  <c r="AE24" i="42" s="1"/>
  <c r="AD24" i="42" a="1"/>
  <c r="AD24" i="42" s="1"/>
  <c r="AC24" i="42" a="1"/>
  <c r="AC24" i="42" s="1"/>
  <c r="AB24" i="42" a="1"/>
  <c r="AB24" i="42" s="1"/>
  <c r="AA24" i="42" a="1"/>
  <c r="AA24" i="42" s="1"/>
  <c r="Z24" i="42" a="1"/>
  <c r="Z24" i="42" s="1"/>
  <c r="Y24" i="42" a="1"/>
  <c r="Y24" i="42" s="1"/>
  <c r="CG23" i="42"/>
  <c r="CF23" i="42"/>
  <c r="CE23" i="42"/>
  <c r="CD23" i="42"/>
  <c r="CC23" i="42"/>
  <c r="BW23" i="42"/>
  <c r="BV23" i="42"/>
  <c r="BU23" i="42"/>
  <c r="BT23" i="42"/>
  <c r="BS23" i="42"/>
  <c r="BM23" i="42"/>
  <c r="BL23" i="42"/>
  <c r="BK23" i="42"/>
  <c r="BJ23" i="42"/>
  <c r="BI23" i="42"/>
  <c r="BC23" i="42"/>
  <c r="BB23" i="42"/>
  <c r="AY23" i="42"/>
  <c r="AX23" i="42"/>
  <c r="AW23" i="42"/>
  <c r="AV23" i="42"/>
  <c r="AU23" i="42"/>
  <c r="AO23" i="42" a="1"/>
  <c r="AO23" i="42" s="1"/>
  <c r="AN23" i="42" a="1"/>
  <c r="AN23" i="42" s="1"/>
  <c r="AM23" i="42" a="1"/>
  <c r="AM23" i="42" s="1"/>
  <c r="AL23" i="42" a="1"/>
  <c r="AL23" i="42" s="1"/>
  <c r="AG23" i="42" a="1"/>
  <c r="AG23" i="42" s="1"/>
  <c r="AF23" i="42" a="1"/>
  <c r="AF23" i="42" s="1"/>
  <c r="AE23" i="42" a="1"/>
  <c r="AE23" i="42" s="1"/>
  <c r="AD23" i="42" a="1"/>
  <c r="AD23" i="42" s="1"/>
  <c r="AC23" i="42" a="1"/>
  <c r="AC23" i="42" s="1"/>
  <c r="AB23" i="42" a="1"/>
  <c r="AB23" i="42" s="1"/>
  <c r="AA23" i="42" a="1"/>
  <c r="AA23" i="42" s="1"/>
  <c r="Z23" i="42" a="1"/>
  <c r="Z23" i="42" s="1"/>
  <c r="Y23" i="42" a="1"/>
  <c r="Y23" i="42" s="1"/>
  <c r="CG22" i="42"/>
  <c r="CF22" i="42"/>
  <c r="CE22" i="42"/>
  <c r="CD22" i="42"/>
  <c r="CC22" i="42"/>
  <c r="BW22" i="42"/>
  <c r="BV22" i="42"/>
  <c r="BU22" i="42"/>
  <c r="BT22" i="42"/>
  <c r="BS22" i="42"/>
  <c r="BM22" i="42"/>
  <c r="BL22" i="42"/>
  <c r="BK22" i="42"/>
  <c r="BJ22" i="42"/>
  <c r="BI22" i="42"/>
  <c r="BC22" i="42"/>
  <c r="BB22" i="42"/>
  <c r="AY22" i="42"/>
  <c r="AX22" i="42"/>
  <c r="AW22" i="42"/>
  <c r="AV22" i="42"/>
  <c r="AU22" i="42"/>
  <c r="AO22" i="42" a="1"/>
  <c r="AO22" i="42" s="1"/>
  <c r="AN22" i="42" a="1"/>
  <c r="AN22" i="42" s="1"/>
  <c r="AM22" i="42" a="1"/>
  <c r="AM22" i="42" s="1"/>
  <c r="AL22" i="42" a="1"/>
  <c r="AL22" i="42" s="1"/>
  <c r="AG22" i="42" a="1"/>
  <c r="AG22" i="42" s="1"/>
  <c r="AF22" i="42" a="1"/>
  <c r="AF22" i="42" s="1"/>
  <c r="AE22" i="42" a="1"/>
  <c r="AE22" i="42" s="1"/>
  <c r="AD22" i="42" a="1"/>
  <c r="AD22" i="42" s="1"/>
  <c r="AC22" i="42" a="1"/>
  <c r="AC22" i="42" s="1"/>
  <c r="AB22" i="42" a="1"/>
  <c r="AB22" i="42" s="1"/>
  <c r="AA22" i="42" a="1"/>
  <c r="AA22" i="42" s="1"/>
  <c r="Z22" i="42" a="1"/>
  <c r="Z22" i="42" s="1"/>
  <c r="Y22" i="42" a="1"/>
  <c r="Y22" i="42" s="1"/>
  <c r="CG21" i="42"/>
  <c r="CF21" i="42"/>
  <c r="CE21" i="42"/>
  <c r="CD21" i="42"/>
  <c r="CC21" i="42"/>
  <c r="BW21" i="42"/>
  <c r="BV21" i="42"/>
  <c r="BU21" i="42"/>
  <c r="BT21" i="42"/>
  <c r="BS21" i="42"/>
  <c r="BM21" i="42"/>
  <c r="BL21" i="42"/>
  <c r="BK21" i="42"/>
  <c r="BJ21" i="42"/>
  <c r="BI21" i="42"/>
  <c r="BC21" i="42"/>
  <c r="BB21" i="42"/>
  <c r="AY21" i="42"/>
  <c r="AX21" i="42"/>
  <c r="AW21" i="42"/>
  <c r="AV21" i="42"/>
  <c r="AU21" i="42"/>
  <c r="AO21" i="42" a="1"/>
  <c r="AO21" i="42" s="1"/>
  <c r="AN21" i="42" a="1"/>
  <c r="AN21" i="42" s="1"/>
  <c r="AM21" i="42" a="1"/>
  <c r="AM21" i="42" s="1"/>
  <c r="AL21" i="42" a="1"/>
  <c r="AL21" i="42" s="1"/>
  <c r="AG21" i="42" a="1"/>
  <c r="AG21" i="42" s="1"/>
  <c r="AF21" i="42" a="1"/>
  <c r="AF21" i="42" s="1"/>
  <c r="AE21" i="42" a="1"/>
  <c r="AE21" i="42" s="1"/>
  <c r="AD21" i="42" a="1"/>
  <c r="AD21" i="42" s="1"/>
  <c r="AC21" i="42" a="1"/>
  <c r="AC21" i="42" s="1"/>
  <c r="AB21" i="42" a="1"/>
  <c r="AB21" i="42" s="1"/>
  <c r="AA21" i="42" a="1"/>
  <c r="AA21" i="42" s="1"/>
  <c r="Z21" i="42" a="1"/>
  <c r="Z21" i="42" s="1"/>
  <c r="Y21" i="42" a="1"/>
  <c r="Y21" i="42" s="1"/>
  <c r="CG20" i="42"/>
  <c r="CF20" i="42"/>
  <c r="CE20" i="42"/>
  <c r="CD20" i="42"/>
  <c r="CC20" i="42"/>
  <c r="BW20" i="42"/>
  <c r="BV20" i="42"/>
  <c r="BU20" i="42"/>
  <c r="BT20" i="42"/>
  <c r="BS20" i="42"/>
  <c r="BM20" i="42"/>
  <c r="BL20" i="42"/>
  <c r="BK20" i="42"/>
  <c r="BJ20" i="42"/>
  <c r="BI20" i="42"/>
  <c r="BC20" i="42"/>
  <c r="BB20" i="42"/>
  <c r="AY20" i="42"/>
  <c r="AX20" i="42"/>
  <c r="AW20" i="42"/>
  <c r="AV20" i="42"/>
  <c r="AU20" i="42"/>
  <c r="AO20" i="42" a="1"/>
  <c r="AO20" i="42" s="1"/>
  <c r="AN20" i="42" a="1"/>
  <c r="AN20" i="42" s="1"/>
  <c r="AM20" i="42" a="1"/>
  <c r="AM20" i="42" s="1"/>
  <c r="AL20" i="42" a="1"/>
  <c r="AL20" i="42" s="1"/>
  <c r="AG20" i="42" a="1"/>
  <c r="AG20" i="42" s="1"/>
  <c r="AF20" i="42" a="1"/>
  <c r="AF20" i="42" s="1"/>
  <c r="AE20" i="42" a="1"/>
  <c r="AE20" i="42" s="1"/>
  <c r="AD20" i="42" a="1"/>
  <c r="AD20" i="42" s="1"/>
  <c r="AC20" i="42" a="1"/>
  <c r="AC20" i="42" s="1"/>
  <c r="AB20" i="42" a="1"/>
  <c r="AB20" i="42" s="1"/>
  <c r="AA20" i="42" a="1"/>
  <c r="AA20" i="42" s="1"/>
  <c r="Z20" i="42" a="1"/>
  <c r="Z20" i="42" s="1"/>
  <c r="Y20" i="42" a="1"/>
  <c r="Y20" i="42" s="1"/>
  <c r="CG19" i="42"/>
  <c r="CF19" i="42"/>
  <c r="CE19" i="42"/>
  <c r="CD19" i="42"/>
  <c r="CC19" i="42"/>
  <c r="BW19" i="42"/>
  <c r="BV19" i="42"/>
  <c r="BU19" i="42"/>
  <c r="BT19" i="42"/>
  <c r="BS19" i="42"/>
  <c r="BM19" i="42"/>
  <c r="BL19" i="42"/>
  <c r="BK19" i="42"/>
  <c r="BJ19" i="42"/>
  <c r="BI19" i="42"/>
  <c r="BC19" i="42"/>
  <c r="BB19" i="42"/>
  <c r="AY19" i="42"/>
  <c r="AX19" i="42"/>
  <c r="AW19" i="42"/>
  <c r="AV19" i="42"/>
  <c r="AU19" i="42"/>
  <c r="AO19" i="42" a="1"/>
  <c r="AO19" i="42" s="1"/>
  <c r="AN19" i="42" a="1"/>
  <c r="AN19" i="42" s="1"/>
  <c r="AM19" i="42" a="1"/>
  <c r="AM19" i="42" s="1"/>
  <c r="AL19" i="42" a="1"/>
  <c r="AL19" i="42" s="1"/>
  <c r="AG19" i="42" a="1"/>
  <c r="AG19" i="42" s="1"/>
  <c r="AF19" i="42" a="1"/>
  <c r="AF19" i="42" s="1"/>
  <c r="AE19" i="42" a="1"/>
  <c r="AE19" i="42" s="1"/>
  <c r="AD19" i="42" a="1"/>
  <c r="AD19" i="42" s="1"/>
  <c r="AC19" i="42" a="1"/>
  <c r="AC19" i="42" s="1"/>
  <c r="AB19" i="42" a="1"/>
  <c r="AB19" i="42" s="1"/>
  <c r="AA19" i="42" a="1"/>
  <c r="AA19" i="42" s="1"/>
  <c r="Z19" i="42" a="1"/>
  <c r="Z19" i="42" s="1"/>
  <c r="Y19" i="42" a="1"/>
  <c r="Y19" i="42" s="1"/>
  <c r="CG18" i="42"/>
  <c r="CF18" i="42"/>
  <c r="CE18" i="42"/>
  <c r="CD18" i="42"/>
  <c r="CC18" i="42"/>
  <c r="BW18" i="42"/>
  <c r="BV18" i="42"/>
  <c r="BU18" i="42"/>
  <c r="BT18" i="42"/>
  <c r="BS18" i="42"/>
  <c r="BM18" i="42"/>
  <c r="BL18" i="42"/>
  <c r="BK18" i="42"/>
  <c r="BJ18" i="42"/>
  <c r="BI18" i="42"/>
  <c r="BC18" i="42"/>
  <c r="BB18" i="42"/>
  <c r="AY18" i="42"/>
  <c r="AX18" i="42"/>
  <c r="AW18" i="42"/>
  <c r="AV18" i="42"/>
  <c r="AU18" i="42"/>
  <c r="AO18" i="42" a="1"/>
  <c r="AO18" i="42" s="1"/>
  <c r="AN18" i="42" a="1"/>
  <c r="AN18" i="42" s="1"/>
  <c r="AM18" i="42" a="1"/>
  <c r="AM18" i="42" s="1"/>
  <c r="AL18" i="42" a="1"/>
  <c r="AL18" i="42" s="1"/>
  <c r="AG18" i="42" a="1"/>
  <c r="AG18" i="42" s="1"/>
  <c r="AF18" i="42" a="1"/>
  <c r="AF18" i="42" s="1"/>
  <c r="AE18" i="42" a="1"/>
  <c r="AE18" i="42" s="1"/>
  <c r="AD18" i="42" a="1"/>
  <c r="AD18" i="42" s="1"/>
  <c r="AC18" i="42" a="1"/>
  <c r="AC18" i="42" s="1"/>
  <c r="AB18" i="42" a="1"/>
  <c r="AB18" i="42" s="1"/>
  <c r="AA18" i="42" a="1"/>
  <c r="AA18" i="42" s="1"/>
  <c r="Z18" i="42" a="1"/>
  <c r="Z18" i="42" s="1"/>
  <c r="Y18" i="42" a="1"/>
  <c r="Y18" i="42" s="1"/>
  <c r="CG17" i="42"/>
  <c r="CF17" i="42"/>
  <c r="CE17" i="42"/>
  <c r="CD17" i="42"/>
  <c r="CC17" i="42"/>
  <c r="BW17" i="42"/>
  <c r="BV17" i="42"/>
  <c r="BU17" i="42"/>
  <c r="BT17" i="42"/>
  <c r="BS17" i="42"/>
  <c r="BM17" i="42"/>
  <c r="BL17" i="42"/>
  <c r="BK17" i="42"/>
  <c r="BJ17" i="42"/>
  <c r="BI17" i="42"/>
  <c r="BC17" i="42"/>
  <c r="BB17" i="42"/>
  <c r="AY17" i="42"/>
  <c r="AX17" i="42"/>
  <c r="AW17" i="42"/>
  <c r="AV17" i="42"/>
  <c r="AU17" i="42"/>
  <c r="AO17" i="42" a="1"/>
  <c r="AO17" i="42" s="1"/>
  <c r="AN17" i="42" a="1"/>
  <c r="AN17" i="42" s="1"/>
  <c r="AM17" i="42" a="1"/>
  <c r="AM17" i="42" s="1"/>
  <c r="AL17" i="42" a="1"/>
  <c r="AL17" i="42" s="1"/>
  <c r="AG17" i="42" a="1"/>
  <c r="AG17" i="42" s="1"/>
  <c r="AF17" i="42" a="1"/>
  <c r="AF17" i="42" s="1"/>
  <c r="AE17" i="42" a="1"/>
  <c r="AE17" i="42" s="1"/>
  <c r="AD17" i="42" a="1"/>
  <c r="AD17" i="42" s="1"/>
  <c r="AC17" i="42" a="1"/>
  <c r="AC17" i="42" s="1"/>
  <c r="AB17" i="42" a="1"/>
  <c r="AB17" i="42" s="1"/>
  <c r="AA17" i="42" a="1"/>
  <c r="AA17" i="42" s="1"/>
  <c r="Z17" i="42" a="1"/>
  <c r="Z17" i="42" s="1"/>
  <c r="Y17" i="42" a="1"/>
  <c r="Y17" i="42" s="1"/>
  <c r="CG16" i="42"/>
  <c r="CF16" i="42"/>
  <c r="CE16" i="42"/>
  <c r="CD16" i="42"/>
  <c r="CC16" i="42"/>
  <c r="BW16" i="42"/>
  <c r="BV16" i="42"/>
  <c r="BU16" i="42"/>
  <c r="BT16" i="42"/>
  <c r="BS16" i="42"/>
  <c r="BM16" i="42"/>
  <c r="BL16" i="42"/>
  <c r="BK16" i="42"/>
  <c r="BJ16" i="42"/>
  <c r="BI16" i="42"/>
  <c r="BC16" i="42"/>
  <c r="BB16" i="42"/>
  <c r="AY16" i="42"/>
  <c r="AX16" i="42"/>
  <c r="AW16" i="42"/>
  <c r="AV16" i="42"/>
  <c r="AU16" i="42"/>
  <c r="AO16" i="42" a="1"/>
  <c r="AO16" i="42" s="1"/>
  <c r="AN16" i="42" a="1"/>
  <c r="AN16" i="42" s="1"/>
  <c r="AM16" i="42" a="1"/>
  <c r="AM16" i="42" s="1"/>
  <c r="AL16" i="42" a="1"/>
  <c r="AL16" i="42" s="1"/>
  <c r="AG16" i="42" a="1"/>
  <c r="AG16" i="42" s="1"/>
  <c r="AF16" i="42" a="1"/>
  <c r="AF16" i="42" s="1"/>
  <c r="AE16" i="42" a="1"/>
  <c r="AE16" i="42" s="1"/>
  <c r="AD16" i="42" a="1"/>
  <c r="AD16" i="42" s="1"/>
  <c r="AC16" i="42" a="1"/>
  <c r="AC16" i="42" s="1"/>
  <c r="AB16" i="42" a="1"/>
  <c r="AB16" i="42" s="1"/>
  <c r="AA16" i="42" a="1"/>
  <c r="AA16" i="42" s="1"/>
  <c r="Z16" i="42" a="1"/>
  <c r="Z16" i="42" s="1"/>
  <c r="Y16" i="42" a="1"/>
  <c r="Y16" i="42" s="1"/>
  <c r="CG15" i="42"/>
  <c r="CF15" i="42"/>
  <c r="CE15" i="42"/>
  <c r="CD15" i="42"/>
  <c r="CC15" i="42"/>
  <c r="BW15" i="42"/>
  <c r="BV15" i="42"/>
  <c r="BU15" i="42"/>
  <c r="BT15" i="42"/>
  <c r="BS15" i="42"/>
  <c r="BM15" i="42"/>
  <c r="BL15" i="42"/>
  <c r="BK15" i="42"/>
  <c r="BJ15" i="42"/>
  <c r="BI15" i="42"/>
  <c r="BC15" i="42"/>
  <c r="BB15" i="42"/>
  <c r="AY15" i="42"/>
  <c r="AX15" i="42"/>
  <c r="AW15" i="42"/>
  <c r="AV15" i="42"/>
  <c r="AU15" i="42"/>
  <c r="AO15" i="42" a="1"/>
  <c r="AO15" i="42" s="1"/>
  <c r="AN15" i="42" a="1"/>
  <c r="AN15" i="42" s="1"/>
  <c r="AM15" i="42" a="1"/>
  <c r="AM15" i="42" s="1"/>
  <c r="AL15" i="42" a="1"/>
  <c r="AL15" i="42" s="1"/>
  <c r="AG15" i="42" a="1"/>
  <c r="AG15" i="42" s="1"/>
  <c r="AF15" i="42" a="1"/>
  <c r="AF15" i="42" s="1"/>
  <c r="AE15" i="42" a="1"/>
  <c r="AE15" i="42" s="1"/>
  <c r="AD15" i="42" a="1"/>
  <c r="AD15" i="42" s="1"/>
  <c r="AC15" i="42" a="1"/>
  <c r="AC15" i="42" s="1"/>
  <c r="AB15" i="42" a="1"/>
  <c r="AB15" i="42" s="1"/>
  <c r="AA15" i="42" a="1"/>
  <c r="AA15" i="42" s="1"/>
  <c r="Z15" i="42" a="1"/>
  <c r="Z15" i="42" s="1"/>
  <c r="Y15" i="42" a="1"/>
  <c r="Y15" i="42" s="1"/>
  <c r="CG14" i="42"/>
  <c r="CF14" i="42"/>
  <c r="CE14" i="42"/>
  <c r="CD14" i="42"/>
  <c r="CC14" i="42"/>
  <c r="BW14" i="42"/>
  <c r="BV14" i="42"/>
  <c r="BU14" i="42"/>
  <c r="BT14" i="42"/>
  <c r="BS14" i="42"/>
  <c r="BM14" i="42"/>
  <c r="BL14" i="42"/>
  <c r="BK14" i="42"/>
  <c r="BJ14" i="42"/>
  <c r="BI14" i="42"/>
  <c r="BC14" i="42"/>
  <c r="BB14" i="42"/>
  <c r="AY14" i="42"/>
  <c r="AX14" i="42"/>
  <c r="AW14" i="42"/>
  <c r="AV14" i="42"/>
  <c r="AU14" i="42"/>
  <c r="AO14" i="42" a="1"/>
  <c r="AO14" i="42" s="1"/>
  <c r="AN14" i="42" a="1"/>
  <c r="AN14" i="42" s="1"/>
  <c r="AM14" i="42" a="1"/>
  <c r="AM14" i="42" s="1"/>
  <c r="AL14" i="42" a="1"/>
  <c r="AL14" i="42" s="1"/>
  <c r="AG14" i="42" a="1"/>
  <c r="AG14" i="42" s="1"/>
  <c r="AF14" i="42" a="1"/>
  <c r="AF14" i="42" s="1"/>
  <c r="AE14" i="42" a="1"/>
  <c r="AE14" i="42" s="1"/>
  <c r="AD14" i="42" a="1"/>
  <c r="AD14" i="42" s="1"/>
  <c r="AC14" i="42" a="1"/>
  <c r="AC14" i="42" s="1"/>
  <c r="AB14" i="42" a="1"/>
  <c r="AB14" i="42" s="1"/>
  <c r="AA14" i="42" a="1"/>
  <c r="AA14" i="42" s="1"/>
  <c r="Z14" i="42" a="1"/>
  <c r="Z14" i="42" s="1"/>
  <c r="Y14" i="42" a="1"/>
  <c r="Y14" i="42" s="1"/>
  <c r="CG13" i="42"/>
  <c r="CF13" i="42"/>
  <c r="CE13" i="42"/>
  <c r="CD13" i="42"/>
  <c r="CC13" i="42"/>
  <c r="BW13" i="42"/>
  <c r="BV13" i="42"/>
  <c r="BU13" i="42"/>
  <c r="BT13" i="42"/>
  <c r="BS13" i="42"/>
  <c r="BM13" i="42"/>
  <c r="BL13" i="42"/>
  <c r="BK13" i="42"/>
  <c r="BJ13" i="42"/>
  <c r="BI13" i="42"/>
  <c r="BC13" i="42"/>
  <c r="BB13" i="42"/>
  <c r="AY13" i="42"/>
  <c r="AX13" i="42"/>
  <c r="AW13" i="42"/>
  <c r="AV13" i="42"/>
  <c r="AU13" i="42"/>
  <c r="AO13" i="42" a="1"/>
  <c r="AO13" i="42" s="1"/>
  <c r="AN13" i="42" a="1"/>
  <c r="AN13" i="42" s="1"/>
  <c r="AM13" i="42" a="1"/>
  <c r="AM13" i="42" s="1"/>
  <c r="AL13" i="42" a="1"/>
  <c r="AL13" i="42" s="1"/>
  <c r="AG13" i="42" a="1"/>
  <c r="AG13" i="42" s="1"/>
  <c r="AF13" i="42" a="1"/>
  <c r="AF13" i="42" s="1"/>
  <c r="AE13" i="42" a="1"/>
  <c r="AE13" i="42" s="1"/>
  <c r="AD13" i="42" a="1"/>
  <c r="AD13" i="42" s="1"/>
  <c r="AC13" i="42" a="1"/>
  <c r="AC13" i="42" s="1"/>
  <c r="AB13" i="42" a="1"/>
  <c r="AB13" i="42" s="1"/>
  <c r="AA13" i="42" a="1"/>
  <c r="AA13" i="42" s="1"/>
  <c r="Z13" i="42" a="1"/>
  <c r="Z13" i="42" s="1"/>
  <c r="Y13" i="42" a="1"/>
  <c r="Y13" i="42" s="1"/>
  <c r="CG12" i="42"/>
  <c r="CF12" i="42"/>
  <c r="CE12" i="42"/>
  <c r="CD12" i="42"/>
  <c r="CC12" i="42"/>
  <c r="BW12" i="42"/>
  <c r="BV12" i="42"/>
  <c r="BU12" i="42"/>
  <c r="BT12" i="42"/>
  <c r="BS12" i="42"/>
  <c r="BM12" i="42"/>
  <c r="BL12" i="42"/>
  <c r="BK12" i="42"/>
  <c r="BJ12" i="42"/>
  <c r="BI12" i="42"/>
  <c r="BC12" i="42"/>
  <c r="BB12" i="42"/>
  <c r="AY12" i="42"/>
  <c r="AX12" i="42"/>
  <c r="AW12" i="42"/>
  <c r="AV12" i="42"/>
  <c r="AU12" i="42"/>
  <c r="AO12" i="42" a="1"/>
  <c r="AO12" i="42" s="1"/>
  <c r="AN12" i="42" a="1"/>
  <c r="AN12" i="42" s="1"/>
  <c r="AM12" i="42" a="1"/>
  <c r="AM12" i="42" s="1"/>
  <c r="AL12" i="42" a="1"/>
  <c r="AL12" i="42" s="1"/>
  <c r="AG12" i="42" a="1"/>
  <c r="AG12" i="42" s="1"/>
  <c r="AF12" i="42" a="1"/>
  <c r="AF12" i="42" s="1"/>
  <c r="AE12" i="42" a="1"/>
  <c r="AE12" i="42" s="1"/>
  <c r="AD12" i="42" a="1"/>
  <c r="AD12" i="42" s="1"/>
  <c r="AC12" i="42" a="1"/>
  <c r="AC12" i="42" s="1"/>
  <c r="AB12" i="42" a="1"/>
  <c r="AB12" i="42" s="1"/>
  <c r="AA12" i="42" a="1"/>
  <c r="AA12" i="42" s="1"/>
  <c r="Z12" i="42" a="1"/>
  <c r="Z12" i="42" s="1"/>
  <c r="Y12" i="42" a="1"/>
  <c r="Y12" i="42" s="1"/>
  <c r="CG11" i="42"/>
  <c r="CF11" i="42"/>
  <c r="CE11" i="42"/>
  <c r="CD11" i="42"/>
  <c r="CC11" i="42"/>
  <c r="BW11" i="42"/>
  <c r="BV11" i="42"/>
  <c r="BU11" i="42"/>
  <c r="BT11" i="42"/>
  <c r="BS11" i="42"/>
  <c r="BM11" i="42"/>
  <c r="BL11" i="42"/>
  <c r="BK11" i="42"/>
  <c r="BJ11" i="42"/>
  <c r="BI11" i="42"/>
  <c r="BC11" i="42"/>
  <c r="BB11" i="42"/>
  <c r="AY11" i="42"/>
  <c r="AX11" i="42"/>
  <c r="AW11" i="42"/>
  <c r="AV11" i="42"/>
  <c r="AU11" i="42"/>
  <c r="AO11" i="42" a="1"/>
  <c r="AO11" i="42" s="1"/>
  <c r="AN11" i="42" a="1"/>
  <c r="AN11" i="42" s="1"/>
  <c r="AM11" i="42" a="1"/>
  <c r="AM11" i="42" s="1"/>
  <c r="AL11" i="42" a="1"/>
  <c r="AL11" i="42" s="1"/>
  <c r="AG11" i="42" a="1"/>
  <c r="AG11" i="42" s="1"/>
  <c r="AF11" i="42" a="1"/>
  <c r="AF11" i="42" s="1"/>
  <c r="AE11" i="42" a="1"/>
  <c r="AE11" i="42" s="1"/>
  <c r="AD11" i="42" a="1"/>
  <c r="AD11" i="42" s="1"/>
  <c r="AC11" i="42" a="1"/>
  <c r="AC11" i="42" s="1"/>
  <c r="AB11" i="42" a="1"/>
  <c r="AB11" i="42" s="1"/>
  <c r="AA11" i="42" a="1"/>
  <c r="AA11" i="42" s="1"/>
  <c r="Z11" i="42" a="1"/>
  <c r="Z11" i="42" s="1"/>
  <c r="Y11" i="42" a="1"/>
  <c r="Y11" i="42" s="1"/>
  <c r="CG10" i="42"/>
  <c r="CF10" i="42"/>
  <c r="CE10" i="42"/>
  <c r="CD10" i="42"/>
  <c r="CC10" i="42"/>
  <c r="BW10" i="42"/>
  <c r="BV10" i="42"/>
  <c r="BU10" i="42"/>
  <c r="BT10" i="42"/>
  <c r="BS10" i="42"/>
  <c r="BM10" i="42"/>
  <c r="BL10" i="42"/>
  <c r="BK10" i="42"/>
  <c r="BJ10" i="42"/>
  <c r="BI10" i="42"/>
  <c r="BC10" i="42"/>
  <c r="BB10" i="42"/>
  <c r="AY10" i="42"/>
  <c r="AX10" i="42"/>
  <c r="AW10" i="42"/>
  <c r="AV10" i="42"/>
  <c r="AU10" i="42"/>
  <c r="AO10" i="42" a="1"/>
  <c r="AO10" i="42" s="1"/>
  <c r="AN10" i="42" a="1"/>
  <c r="AN10" i="42" s="1"/>
  <c r="AM10" i="42" a="1"/>
  <c r="AM10" i="42" s="1"/>
  <c r="AL10" i="42" a="1"/>
  <c r="AL10" i="42" s="1"/>
  <c r="AG10" i="42" a="1"/>
  <c r="AG10" i="42" s="1"/>
  <c r="AF10" i="42" a="1"/>
  <c r="AF10" i="42" s="1"/>
  <c r="AE10" i="42" a="1"/>
  <c r="AE10" i="42" s="1"/>
  <c r="AD10" i="42" a="1"/>
  <c r="AD10" i="42" s="1"/>
  <c r="AC10" i="42" a="1"/>
  <c r="AC10" i="42" s="1"/>
  <c r="AB10" i="42" a="1"/>
  <c r="AB10" i="42" s="1"/>
  <c r="AA10" i="42" a="1"/>
  <c r="AA10" i="42" s="1"/>
  <c r="Z10" i="42" a="1"/>
  <c r="Z10" i="42" s="1"/>
  <c r="Y10" i="42" a="1"/>
  <c r="Y10" i="42" s="1"/>
  <c r="CG9" i="42"/>
  <c r="CF9" i="42"/>
  <c r="CE9" i="42"/>
  <c r="CD9" i="42"/>
  <c r="CC9" i="42"/>
  <c r="BW9" i="42"/>
  <c r="BV9" i="42"/>
  <c r="BU9" i="42"/>
  <c r="BT9" i="42"/>
  <c r="BS9" i="42"/>
  <c r="BM9" i="42"/>
  <c r="BL9" i="42"/>
  <c r="BK9" i="42"/>
  <c r="BJ9" i="42"/>
  <c r="BI9" i="42"/>
  <c r="BC9" i="42"/>
  <c r="BB9" i="42"/>
  <c r="AY9" i="42"/>
  <c r="AX9" i="42"/>
  <c r="AW9" i="42"/>
  <c r="AV9" i="42"/>
  <c r="AU9" i="42"/>
  <c r="AO9" i="42" a="1"/>
  <c r="AO9" i="42" s="1"/>
  <c r="AN9" i="42" a="1"/>
  <c r="AN9" i="42" s="1"/>
  <c r="AM9" i="42" a="1"/>
  <c r="AM9" i="42" s="1"/>
  <c r="AL9" i="42" a="1"/>
  <c r="AL9" i="42" s="1"/>
  <c r="AG9" i="42" a="1"/>
  <c r="AG9" i="42" s="1"/>
  <c r="AF9" i="42" a="1"/>
  <c r="AF9" i="42" s="1"/>
  <c r="AE9" i="42" a="1"/>
  <c r="AE9" i="42" s="1"/>
  <c r="AD9" i="42" a="1"/>
  <c r="AD9" i="42" s="1"/>
  <c r="AC9" i="42" a="1"/>
  <c r="AC9" i="42" s="1"/>
  <c r="AB9" i="42" a="1"/>
  <c r="AB9" i="42" s="1"/>
  <c r="AA9" i="42" a="1"/>
  <c r="AA9" i="42" s="1"/>
  <c r="Z9" i="42" a="1"/>
  <c r="Z9" i="42" s="1"/>
  <c r="Y9" i="42" a="1"/>
  <c r="Y9" i="42" s="1"/>
  <c r="CG8" i="42"/>
  <c r="CF8" i="42"/>
  <c r="CE8" i="42"/>
  <c r="CD8" i="42"/>
  <c r="CC8" i="42"/>
  <c r="BW8" i="42"/>
  <c r="BV8" i="42"/>
  <c r="BU8" i="42"/>
  <c r="BT8" i="42"/>
  <c r="BS8" i="42"/>
  <c r="BM8" i="42"/>
  <c r="BL8" i="42"/>
  <c r="BK8" i="42"/>
  <c r="BJ8" i="42"/>
  <c r="BI8" i="42"/>
  <c r="BC8" i="42"/>
  <c r="BB8" i="42"/>
  <c r="AY8" i="42"/>
  <c r="AX8" i="42"/>
  <c r="AW8" i="42"/>
  <c r="AV8" i="42"/>
  <c r="AU8" i="42"/>
  <c r="AO8" i="42" a="1"/>
  <c r="AO8" i="42" s="1"/>
  <c r="AN8" i="42" a="1"/>
  <c r="AN8" i="42" s="1"/>
  <c r="AM8" i="42" a="1"/>
  <c r="AM8" i="42" s="1"/>
  <c r="AL8" i="42" a="1"/>
  <c r="AL8" i="42" s="1"/>
  <c r="AG8" i="42" a="1"/>
  <c r="AG8" i="42" s="1"/>
  <c r="AF8" i="42" a="1"/>
  <c r="AF8" i="42" s="1"/>
  <c r="AE8" i="42" a="1"/>
  <c r="AE8" i="42" s="1"/>
  <c r="AD8" i="42" a="1"/>
  <c r="AD8" i="42" s="1"/>
  <c r="AC8" i="42" a="1"/>
  <c r="AC8" i="42" s="1"/>
  <c r="AB8" i="42" a="1"/>
  <c r="AB8" i="42" s="1"/>
  <c r="AA8" i="42" a="1"/>
  <c r="AA8" i="42" s="1"/>
  <c r="Z8" i="42" a="1"/>
  <c r="Z8" i="42" s="1"/>
  <c r="Y8" i="42" a="1"/>
  <c r="Y8" i="42" s="1"/>
  <c r="CG7" i="42"/>
  <c r="CF7" i="42"/>
  <c r="CE7" i="42"/>
  <c r="CD7" i="42"/>
  <c r="CC7" i="42"/>
  <c r="BW7" i="42"/>
  <c r="BV7" i="42"/>
  <c r="BU7" i="42"/>
  <c r="BT7" i="42"/>
  <c r="BS7" i="42"/>
  <c r="BM7" i="42"/>
  <c r="BL7" i="42"/>
  <c r="BK7" i="42"/>
  <c r="BJ7" i="42"/>
  <c r="BI7" i="42"/>
  <c r="BC7" i="42"/>
  <c r="BB7" i="42"/>
  <c r="AY7" i="42"/>
  <c r="AX7" i="42"/>
  <c r="AW7" i="42"/>
  <c r="AV7" i="42"/>
  <c r="AU7" i="42"/>
  <c r="AO7" i="42" a="1"/>
  <c r="AO7" i="42" s="1"/>
  <c r="AN7" i="42" a="1"/>
  <c r="AN7" i="42" s="1"/>
  <c r="AM7" i="42" a="1"/>
  <c r="AM7" i="42" s="1"/>
  <c r="AL7" i="42" a="1"/>
  <c r="AL7" i="42" s="1"/>
  <c r="AG7" i="42" a="1"/>
  <c r="AG7" i="42" s="1"/>
  <c r="AF7" i="42" a="1"/>
  <c r="AF7" i="42" s="1"/>
  <c r="AE7" i="42" a="1"/>
  <c r="AE7" i="42" s="1"/>
  <c r="AD7" i="42" a="1"/>
  <c r="AD7" i="42" s="1"/>
  <c r="AC7" i="42" a="1"/>
  <c r="AC7" i="42" s="1"/>
  <c r="AB7" i="42" a="1"/>
  <c r="AB7" i="42" s="1"/>
  <c r="AA7" i="42" a="1"/>
  <c r="AA7" i="42" s="1"/>
  <c r="Z7" i="42" a="1"/>
  <c r="Z7" i="42" s="1"/>
  <c r="Y7" i="42" a="1"/>
  <c r="Y7" i="42" s="1"/>
  <c r="CG6" i="42"/>
  <c r="CF6" i="42"/>
  <c r="CE6" i="42"/>
  <c r="CD6" i="42"/>
  <c r="CC6" i="42"/>
  <c r="BW6" i="42"/>
  <c r="BV6" i="42"/>
  <c r="BU6" i="42"/>
  <c r="BT6" i="42"/>
  <c r="BS6" i="42"/>
  <c r="BM6" i="42"/>
  <c r="BL6" i="42"/>
  <c r="BK6" i="42"/>
  <c r="BJ6" i="42"/>
  <c r="BI6" i="42"/>
  <c r="BC6" i="42"/>
  <c r="BB6" i="42"/>
  <c r="AY6" i="42"/>
  <c r="AX6" i="42"/>
  <c r="AW6" i="42"/>
  <c r="AV6" i="42"/>
  <c r="AU6" i="42"/>
  <c r="AO6" i="42" a="1"/>
  <c r="AO6" i="42" s="1"/>
  <c r="AN6" i="42" a="1"/>
  <c r="AN6" i="42" s="1"/>
  <c r="AM6" i="42" a="1"/>
  <c r="AM6" i="42" s="1"/>
  <c r="AL6" i="42" a="1"/>
  <c r="AL6" i="42" s="1"/>
  <c r="AG6" i="42" a="1"/>
  <c r="AG6" i="42" s="1"/>
  <c r="AF6" i="42" a="1"/>
  <c r="AF6" i="42" s="1"/>
  <c r="AE6" i="42" a="1"/>
  <c r="AE6" i="42" s="1"/>
  <c r="AD6" i="42" a="1"/>
  <c r="AD6" i="42" s="1"/>
  <c r="AC6" i="42" a="1"/>
  <c r="AC6" i="42" s="1"/>
  <c r="AB6" i="42" a="1"/>
  <c r="AB6" i="42" s="1"/>
  <c r="AA6" i="42" a="1"/>
  <c r="AA6" i="42" s="1"/>
  <c r="Z6" i="42" a="1"/>
  <c r="Z6" i="42" s="1"/>
  <c r="Y6" i="42" a="1"/>
  <c r="Y6" i="42" s="1"/>
  <c r="CG5" i="42"/>
  <c r="CF5" i="42"/>
  <c r="CE5" i="42"/>
  <c r="CD5" i="42"/>
  <c r="CC5" i="42"/>
  <c r="BW5" i="42"/>
  <c r="BV5" i="42"/>
  <c r="BU5" i="42"/>
  <c r="BT5" i="42"/>
  <c r="BS5" i="42"/>
  <c r="BM5" i="42"/>
  <c r="BL5" i="42"/>
  <c r="BK5" i="42"/>
  <c r="BJ5" i="42"/>
  <c r="BI5" i="42"/>
  <c r="BC5" i="42"/>
  <c r="BB5" i="42"/>
  <c r="AY5" i="42"/>
  <c r="AX5" i="42"/>
  <c r="AW5" i="42"/>
  <c r="AV5" i="42"/>
  <c r="AU5" i="42"/>
  <c r="AO5" i="42" a="1"/>
  <c r="AO5" i="42" s="1"/>
  <c r="AN5" i="42" a="1"/>
  <c r="AN5" i="42" s="1"/>
  <c r="AM5" i="42" a="1"/>
  <c r="AM5" i="42" s="1"/>
  <c r="AL5" i="42" a="1"/>
  <c r="AL5" i="42" s="1"/>
  <c r="AG5" i="42" a="1"/>
  <c r="AG5" i="42" s="1"/>
  <c r="AF5" i="42" a="1"/>
  <c r="AF5" i="42" s="1"/>
  <c r="AE5" i="42" a="1"/>
  <c r="AE5" i="42" s="1"/>
  <c r="AD5" i="42" a="1"/>
  <c r="AD5" i="42" s="1"/>
  <c r="AC5" i="42" a="1"/>
  <c r="AC5" i="42" s="1"/>
  <c r="AB5" i="42" a="1"/>
  <c r="AB5" i="42" s="1"/>
  <c r="AA5" i="42" a="1"/>
  <c r="AA5" i="42" s="1"/>
  <c r="Z5" i="42" a="1"/>
  <c r="Z5" i="42" s="1"/>
  <c r="Y5" i="42" a="1"/>
  <c r="Y5" i="42" s="1"/>
  <c r="CG4" i="42"/>
  <c r="CF4" i="42"/>
  <c r="CE4" i="42"/>
  <c r="CD4" i="42"/>
  <c r="CC4" i="42"/>
  <c r="BW4" i="42"/>
  <c r="BV4" i="42"/>
  <c r="BU4" i="42"/>
  <c r="BT4" i="42"/>
  <c r="BS4" i="42"/>
  <c r="BM4" i="42"/>
  <c r="BL4" i="42"/>
  <c r="BK4" i="42"/>
  <c r="BJ4" i="42"/>
  <c r="BI4" i="42"/>
  <c r="BC4" i="42"/>
  <c r="BB4" i="42"/>
  <c r="AY4" i="42"/>
  <c r="AX4" i="42"/>
  <c r="AW4" i="42"/>
  <c r="AV4" i="42"/>
  <c r="AU4" i="42"/>
  <c r="AO4" i="42" a="1"/>
  <c r="AO4" i="42" s="1"/>
  <c r="AN4" i="42" a="1"/>
  <c r="AN4" i="42" s="1"/>
  <c r="AM4" i="42" a="1"/>
  <c r="AM4" i="42" s="1"/>
  <c r="AL4" i="42" a="1"/>
  <c r="AL4" i="42" s="1"/>
  <c r="AG4" i="42" a="1"/>
  <c r="AG4" i="42" s="1"/>
  <c r="AF4" i="42" a="1"/>
  <c r="AF4" i="42" s="1"/>
  <c r="AE4" i="42" a="1"/>
  <c r="AE4" i="42" s="1"/>
  <c r="AD4" i="42" a="1"/>
  <c r="AD4" i="42" s="1"/>
  <c r="AC4" i="42" a="1"/>
  <c r="AC4" i="42" s="1"/>
  <c r="AB4" i="42" a="1"/>
  <c r="AB4" i="42" s="1"/>
  <c r="AA4" i="42" a="1"/>
  <c r="AA4" i="42" s="1"/>
  <c r="Z4" i="42" a="1"/>
  <c r="Z4" i="42" s="1"/>
  <c r="Y4" i="42" a="1"/>
  <c r="Y4" i="42" s="1"/>
  <c r="C63" i="1" l="1"/>
  <c r="C60" i="42" s="1"/>
  <c r="C64" i="1"/>
  <c r="C61" i="42" s="1"/>
  <c r="C65" i="1"/>
  <c r="C62" i="42" s="1"/>
  <c r="C62" i="1"/>
  <c r="C59" i="42" s="1"/>
  <c r="C61" i="1"/>
  <c r="C58" i="42" s="1"/>
  <c r="C60" i="1"/>
  <c r="C57" i="42" s="1"/>
  <c r="C59" i="1"/>
  <c r="C56" i="42" s="1"/>
  <c r="C58" i="1"/>
  <c r="C55" i="42" s="1"/>
  <c r="C57" i="1"/>
  <c r="C54" i="42" s="1"/>
  <c r="C56" i="1"/>
  <c r="C53" i="42" s="1"/>
  <c r="C54" i="1"/>
  <c r="C51" i="42" s="1"/>
  <c r="C55" i="1"/>
  <c r="C52" i="42" s="1"/>
  <c r="C53" i="1"/>
  <c r="C50" i="42" s="1"/>
  <c r="C52" i="1"/>
  <c r="C49" i="42" s="1"/>
  <c r="C51" i="1"/>
  <c r="C48" i="42" s="1"/>
  <c r="C50" i="1"/>
  <c r="C47" i="42" s="1"/>
  <c r="C49" i="1"/>
  <c r="C46" i="42" s="1"/>
  <c r="C48" i="1"/>
  <c r="C45" i="42" s="1"/>
  <c r="C46" i="1"/>
  <c r="C43" i="42" s="1"/>
  <c r="C47" i="1"/>
  <c r="C44" i="42" s="1"/>
  <c r="C45" i="1"/>
  <c r="C42" i="42" s="1"/>
  <c r="C42" i="1"/>
  <c r="C39" i="42" s="1"/>
  <c r="C43" i="1"/>
  <c r="C40" i="42" s="1"/>
  <c r="C44" i="1"/>
  <c r="C41" i="42" s="1"/>
  <c r="C41" i="1"/>
  <c r="C38" i="42" s="1"/>
  <c r="C36" i="1"/>
  <c r="C33" i="42" s="1"/>
  <c r="C37" i="1"/>
  <c r="C34" i="42" s="1"/>
  <c r="C38" i="1"/>
  <c r="C35" i="42" s="1"/>
  <c r="C39" i="1"/>
  <c r="C36" i="42" s="1"/>
  <c r="C40" i="1"/>
  <c r="C37" i="42" s="1"/>
  <c r="C35" i="1"/>
  <c r="C32" i="42" s="1"/>
  <c r="C31" i="1"/>
  <c r="C28" i="42" s="1"/>
  <c r="C32" i="1"/>
  <c r="C29" i="42" s="1"/>
  <c r="C33" i="1"/>
  <c r="C30" i="42" s="1"/>
  <c r="C34" i="1"/>
  <c r="C31" i="42" s="1"/>
  <c r="C30" i="1"/>
  <c r="C27" i="42" s="1"/>
  <c r="C28" i="1"/>
  <c r="C25" i="42" s="1"/>
  <c r="C29" i="1"/>
  <c r="C26" i="42" s="1"/>
  <c r="C27" i="1"/>
  <c r="C24" i="42" s="1"/>
  <c r="C26" i="1"/>
  <c r="C23" i="42" s="1"/>
  <c r="C25" i="1"/>
  <c r="C22" i="42" s="1"/>
  <c r="C24" i="1"/>
  <c r="C21" i="42" s="1"/>
  <c r="C18" i="1"/>
  <c r="C15" i="42" s="1"/>
  <c r="C19" i="1"/>
  <c r="C16" i="42" s="1"/>
  <c r="C20" i="1"/>
  <c r="C17" i="42" s="1"/>
  <c r="C21" i="1"/>
  <c r="C18" i="42" s="1"/>
  <c r="C22" i="1"/>
  <c r="C19" i="42" s="1"/>
  <c r="C23" i="1"/>
  <c r="C20" i="42" s="1"/>
  <c r="C17" i="1"/>
  <c r="C14" i="42" s="1"/>
  <c r="C15" i="1"/>
  <c r="C12" i="42" s="1"/>
  <c r="C16" i="1"/>
  <c r="C13" i="42" s="1"/>
  <c r="C14" i="1"/>
  <c r="C11" i="42" s="1"/>
  <c r="C11" i="1"/>
  <c r="C8" i="42" s="1"/>
  <c r="C12" i="1"/>
  <c r="C9" i="42" s="1"/>
  <c r="C13" i="1"/>
  <c r="C10" i="42" s="1"/>
  <c r="C10" i="1"/>
  <c r="C7" i="42" s="1"/>
  <c r="C8" i="1"/>
  <c r="C5" i="42" s="1"/>
  <c r="C9" i="1"/>
  <c r="C6" i="42" s="1"/>
  <c r="C7" i="1"/>
  <c r="C4" i="42" s="1"/>
  <c r="B81" i="1"/>
  <c r="B76" i="1"/>
  <c r="B73" i="1"/>
  <c r="B69" i="1"/>
  <c r="B66" i="1"/>
  <c r="B63" i="42" s="1"/>
  <c r="B64" i="42" s="1"/>
  <c r="B65" i="42" s="1"/>
  <c r="B62" i="1"/>
  <c r="B59" i="42" s="1"/>
  <c r="B60" i="42" s="1"/>
  <c r="B61" i="42" s="1"/>
  <c r="B60" i="1"/>
  <c r="B58" i="1"/>
  <c r="B56" i="1"/>
  <c r="B53" i="1"/>
  <c r="B4" i="72" s="1"/>
  <c r="B52" i="1"/>
  <c r="B49" i="42" s="1"/>
  <c r="B50" i="1"/>
  <c r="B47" i="42" s="1"/>
  <c r="B48" i="42" s="1"/>
  <c r="B48" i="1"/>
  <c r="B45" i="42" s="1"/>
  <c r="B46" i="42" s="1"/>
  <c r="B45" i="1"/>
  <c r="B42" i="42" s="1"/>
  <c r="B43" i="42" s="1"/>
  <c r="B44" i="42" s="1"/>
  <c r="B41" i="1"/>
  <c r="B38" i="42" s="1"/>
  <c r="B39" i="42" s="1"/>
  <c r="B40" i="42" s="1"/>
  <c r="B41" i="42" s="1"/>
  <c r="B35" i="1"/>
  <c r="B32" i="42" s="1"/>
  <c r="B33" i="42" s="1"/>
  <c r="B34" i="42" s="1"/>
  <c r="B35" i="42" s="1"/>
  <c r="B36" i="42" s="1"/>
  <c r="B37" i="42" s="1"/>
  <c r="B30" i="1"/>
  <c r="B27" i="42" s="1"/>
  <c r="B28" i="42" s="1"/>
  <c r="B29" i="42" s="1"/>
  <c r="B30" i="42" s="1"/>
  <c r="B31" i="42" s="1"/>
  <c r="B27" i="1"/>
  <c r="B24" i="42" s="1"/>
  <c r="B25" i="42" s="1"/>
  <c r="B26" i="42" s="1"/>
  <c r="B26" i="1"/>
  <c r="B23" i="42" s="1"/>
  <c r="B24" i="1"/>
  <c r="B21" i="42" s="1"/>
  <c r="B22" i="42" s="1"/>
  <c r="B17" i="1"/>
  <c r="B14" i="1"/>
  <c r="B10" i="1"/>
  <c r="B7" i="42" s="1"/>
  <c r="B8" i="42" s="1"/>
  <c r="B9" i="42" s="1"/>
  <c r="B10" i="42" s="1"/>
  <c r="B7" i="1"/>
  <c r="B62" i="42" l="1"/>
  <c r="Y61" i="42" a="1"/>
  <c r="Y61" i="42" s="1"/>
  <c r="Y62" i="42" a="1"/>
  <c r="Y62" i="42" s="1"/>
  <c r="AB62" i="42" a="1"/>
  <c r="AB62" i="42" s="1"/>
  <c r="AB61" i="42" a="1"/>
  <c r="AB61" i="42" s="1"/>
  <c r="AE61" i="42" a="1"/>
  <c r="AE61" i="42" s="1"/>
  <c r="AE62" i="42" a="1"/>
  <c r="AE62" i="42" s="1"/>
  <c r="AG62" i="42" a="1"/>
  <c r="AG62" i="42" s="1"/>
  <c r="AG61" i="42" a="1"/>
  <c r="AG61" i="42" s="1"/>
  <c r="AL61" i="42" a="1"/>
  <c r="AL61" i="42" s="1"/>
  <c r="AL62" i="42" a="1"/>
  <c r="AL62" i="42" s="1"/>
  <c r="AA61" i="42" a="1"/>
  <c r="AA61" i="42" s="1"/>
  <c r="AA62" i="42" a="1"/>
  <c r="AA62" i="42" s="1"/>
  <c r="AO62" i="42" a="1"/>
  <c r="AO62" i="42" s="1"/>
  <c r="AO61" i="42" a="1"/>
  <c r="AO61" i="42" s="1"/>
  <c r="AF62" i="42" a="1"/>
  <c r="AF62" i="42" s="1"/>
  <c r="AF61" i="42" a="1"/>
  <c r="AF61" i="42" s="1"/>
  <c r="AN61" i="42" a="1"/>
  <c r="AN61" i="42" s="1"/>
  <c r="AN62" i="42" a="1"/>
  <c r="AN62" i="42" s="1"/>
  <c r="Z61" i="42" a="1"/>
  <c r="Z61" i="42" s="1"/>
  <c r="Z62" i="42" a="1"/>
  <c r="Z62" i="42" s="1"/>
  <c r="AD62" i="42" a="1"/>
  <c r="AD62" i="42" s="1"/>
  <c r="AD61" i="42" a="1"/>
  <c r="AD61" i="42" s="1"/>
  <c r="AC62" i="42" a="1"/>
  <c r="AC62" i="42" s="1"/>
  <c r="AC61" i="42" a="1"/>
  <c r="AC61" i="42" s="1"/>
  <c r="AM62" i="42" a="1"/>
  <c r="AM62" i="42" s="1"/>
  <c r="AM61" i="42" a="1"/>
  <c r="AM61" i="42" s="1"/>
  <c r="B14" i="42"/>
  <c r="B15" i="42" s="1"/>
  <c r="B16" i="42" s="1"/>
  <c r="B17" i="42" s="1"/>
  <c r="B18" i="42" s="1"/>
  <c r="B19" i="42" s="1"/>
  <c r="B20" i="42" s="1"/>
  <c r="B4" i="54"/>
  <c r="B57" i="42"/>
  <c r="B58" i="42" s="1"/>
  <c r="B4" i="71"/>
  <c r="B66" i="42"/>
  <c r="B67" i="42" s="1"/>
  <c r="B68" i="42" s="1"/>
  <c r="B69" i="42" s="1"/>
  <c r="B4" i="64"/>
  <c r="B4" i="65"/>
  <c r="B70" i="42"/>
  <c r="B71" i="42" s="1"/>
  <c r="B72" i="42" s="1"/>
  <c r="B50" i="42"/>
  <c r="B51" i="42" s="1"/>
  <c r="B52" i="42" s="1"/>
  <c r="B4" i="66"/>
  <c r="B73" i="42"/>
  <c r="B74" i="42" s="1"/>
  <c r="B75" i="42" s="1"/>
  <c r="B76" i="42" s="1"/>
  <c r="B77" i="42" s="1"/>
  <c r="B53" i="42"/>
  <c r="B54" i="42" s="1"/>
  <c r="B4" i="73"/>
  <c r="B78" i="42"/>
  <c r="B79" i="42" s="1"/>
  <c r="B80" i="42" s="1"/>
  <c r="B81" i="42" s="1"/>
  <c r="B4" i="67"/>
  <c r="B4" i="69"/>
  <c r="B4" i="42"/>
  <c r="B5" i="42" s="1"/>
  <c r="B6" i="42" s="1"/>
  <c r="B55" i="42"/>
  <c r="B56" i="42" s="1"/>
  <c r="B4" i="70"/>
  <c r="B4" i="68"/>
  <c r="B11" i="42"/>
  <c r="B12" i="42" s="1"/>
  <c r="B13" i="42" s="1"/>
  <c r="Z11" i="63"/>
  <c r="X11" i="63"/>
  <c r="V11" i="63"/>
  <c r="T11" i="63"/>
  <c r="R11" i="63"/>
  <c r="P11" i="63"/>
  <c r="N11" i="63"/>
  <c r="L11" i="63"/>
  <c r="J11" i="63"/>
  <c r="H11" i="63"/>
  <c r="F11" i="63"/>
  <c r="D11" i="63"/>
  <c r="B11" i="63"/>
  <c r="X85" i="62"/>
  <c r="X81" i="62"/>
  <c r="X69" i="62"/>
  <c r="B7" i="63"/>
  <c r="O4" i="63"/>
  <c r="B4" i="63"/>
  <c r="Z11" i="62"/>
  <c r="X11" i="62"/>
  <c r="V11" i="62"/>
  <c r="T11" i="62"/>
  <c r="R11" i="62"/>
  <c r="P11" i="62"/>
  <c r="N11" i="62"/>
  <c r="L11" i="62"/>
  <c r="J11" i="62"/>
  <c r="H11" i="62"/>
  <c r="F11" i="62"/>
  <c r="D11" i="62"/>
  <c r="Z10" i="49"/>
  <c r="X10" i="49"/>
  <c r="V10" i="49"/>
  <c r="T10" i="49"/>
  <c r="R10" i="49"/>
  <c r="P10" i="49"/>
  <c r="N10" i="49"/>
  <c r="L10" i="49"/>
  <c r="J10" i="49"/>
  <c r="H10" i="49"/>
  <c r="F10" i="49"/>
  <c r="D10" i="49"/>
  <c r="B11" i="62"/>
  <c r="B7" i="62"/>
  <c r="O4" i="62"/>
  <c r="B4" i="62"/>
  <c r="A81" i="1"/>
  <c r="A78" i="42" s="1"/>
  <c r="A79" i="42" s="1"/>
  <c r="A80" i="42" s="1"/>
  <c r="A81" i="42" s="1"/>
  <c r="A76" i="1"/>
  <c r="A73" i="42" s="1"/>
  <c r="A74" i="42" s="1"/>
  <c r="A75" i="42" s="1"/>
  <c r="A76" i="42" s="1"/>
  <c r="A77" i="42" s="1"/>
  <c r="A73" i="1"/>
  <c r="A70" i="42" s="1"/>
  <c r="A71" i="42" s="1"/>
  <c r="A72" i="42" s="1"/>
  <c r="A69" i="1"/>
  <c r="A66" i="42" s="1"/>
  <c r="A67" i="42" s="1"/>
  <c r="A68" i="42" s="1"/>
  <c r="A66" i="1"/>
  <c r="A63" i="42" s="1"/>
  <c r="A64" i="42" s="1"/>
  <c r="A65" i="42" s="1"/>
  <c r="A62" i="1"/>
  <c r="A59" i="42" s="1"/>
  <c r="A60" i="42" s="1"/>
  <c r="A61" i="42" s="1"/>
  <c r="A60" i="1"/>
  <c r="A57" i="42" s="1"/>
  <c r="A58" i="42" s="1"/>
  <c r="A58" i="1"/>
  <c r="A55" i="42" s="1"/>
  <c r="A56" i="42" s="1"/>
  <c r="A56" i="1"/>
  <c r="A53" i="1"/>
  <c r="A50" i="42" s="1"/>
  <c r="A51" i="42" s="1"/>
  <c r="A52" i="42" s="1"/>
  <c r="A52" i="1"/>
  <c r="A49" i="42" s="1"/>
  <c r="A50" i="1"/>
  <c r="A47" i="42" s="1"/>
  <c r="A48" i="42" s="1"/>
  <c r="A48" i="1"/>
  <c r="A45" i="42" s="1"/>
  <c r="A46" i="42" s="1"/>
  <c r="A45" i="1"/>
  <c r="A42" i="42" s="1"/>
  <c r="A43" i="42" s="1"/>
  <c r="A44" i="42" s="1"/>
  <c r="A41" i="1"/>
  <c r="A38" i="42" s="1"/>
  <c r="A39" i="42" s="1"/>
  <c r="A40" i="42" s="1"/>
  <c r="A41" i="42" s="1"/>
  <c r="A35" i="1"/>
  <c r="A32" i="42" s="1"/>
  <c r="A33" i="42" s="1"/>
  <c r="A34" i="42" s="1"/>
  <c r="A35" i="42" s="1"/>
  <c r="A36" i="42" s="1"/>
  <c r="A37" i="42" s="1"/>
  <c r="A30" i="1"/>
  <c r="A27" i="42" s="1"/>
  <c r="A28" i="42" s="1"/>
  <c r="A29" i="42" s="1"/>
  <c r="A30" i="42" s="1"/>
  <c r="A31" i="42" s="1"/>
  <c r="A27" i="1"/>
  <c r="A24" i="42" s="1"/>
  <c r="A25" i="42" s="1"/>
  <c r="A26" i="42" s="1"/>
  <c r="A26" i="1"/>
  <c r="A23" i="42" s="1"/>
  <c r="A24" i="1"/>
  <c r="A21" i="42" s="1"/>
  <c r="A22" i="42" s="1"/>
  <c r="A17" i="1"/>
  <c r="A14" i="1"/>
  <c r="A11" i="42" s="1"/>
  <c r="A12" i="42" s="1"/>
  <c r="A13" i="42" s="1"/>
  <c r="A10" i="1"/>
  <c r="A7" i="42" s="1"/>
  <c r="A8" i="42" s="1"/>
  <c r="A9" i="42" s="1"/>
  <c r="A10" i="42" s="1"/>
  <c r="A7" i="1"/>
  <c r="A53" i="42"/>
  <c r="A54" i="42" s="1"/>
  <c r="C82" i="1"/>
  <c r="C79" i="42" s="1"/>
  <c r="C83" i="1"/>
  <c r="C80" i="42" s="1"/>
  <c r="C84" i="1"/>
  <c r="C81" i="42" s="1"/>
  <c r="C81" i="1"/>
  <c r="C78" i="42" s="1"/>
  <c r="C77" i="1"/>
  <c r="C74" i="42" s="1"/>
  <c r="C78" i="1"/>
  <c r="C75" i="42" s="1"/>
  <c r="C79" i="1"/>
  <c r="C76" i="42" s="1"/>
  <c r="C80" i="1"/>
  <c r="C77" i="42" s="1"/>
  <c r="C76" i="1"/>
  <c r="C73" i="42" s="1"/>
  <c r="C74" i="1"/>
  <c r="C71" i="42" s="1"/>
  <c r="C75" i="1"/>
  <c r="C72" i="42" s="1"/>
  <c r="C73" i="1"/>
  <c r="C70" i="42" s="1"/>
  <c r="C70" i="1"/>
  <c r="C67" i="42" s="1"/>
  <c r="C71" i="1"/>
  <c r="C68" i="42" s="1"/>
  <c r="C72" i="1"/>
  <c r="C69" i="42" s="1"/>
  <c r="C69" i="1"/>
  <c r="C66" i="42" s="1"/>
  <c r="C67" i="1"/>
  <c r="C64" i="42" s="1"/>
  <c r="C68" i="1"/>
  <c r="C65" i="42" s="1"/>
  <c r="C66" i="1"/>
  <c r="C63" i="42" s="1"/>
  <c r="X85" i="61"/>
  <c r="X71" i="61"/>
  <c r="X82" i="61"/>
  <c r="Z11" i="61"/>
  <c r="X11" i="61"/>
  <c r="V11" i="61"/>
  <c r="T11" i="61"/>
  <c r="R11" i="61"/>
  <c r="P11" i="61"/>
  <c r="N11" i="61"/>
  <c r="L11" i="61"/>
  <c r="J11" i="61"/>
  <c r="H11" i="61"/>
  <c r="F11" i="61"/>
  <c r="D11" i="61"/>
  <c r="B11" i="61"/>
  <c r="B7" i="61"/>
  <c r="O4" i="61"/>
  <c r="B4" i="61"/>
  <c r="X101" i="60"/>
  <c r="X98" i="60"/>
  <c r="X70" i="60"/>
  <c r="Z11" i="60"/>
  <c r="X11" i="60"/>
  <c r="V11" i="60"/>
  <c r="T11" i="60"/>
  <c r="R11" i="60"/>
  <c r="P11" i="60"/>
  <c r="N11" i="60"/>
  <c r="L11" i="60"/>
  <c r="J11" i="60"/>
  <c r="H11" i="60"/>
  <c r="F11" i="60"/>
  <c r="D11" i="60"/>
  <c r="B11" i="60"/>
  <c r="B7" i="60"/>
  <c r="O4" i="60"/>
  <c r="B4" i="60"/>
  <c r="X83" i="59"/>
  <c r="X80" i="59"/>
  <c r="X76" i="59"/>
  <c r="Z11" i="59"/>
  <c r="X11" i="59"/>
  <c r="V11" i="59"/>
  <c r="T11" i="59"/>
  <c r="R11" i="59"/>
  <c r="P11" i="59"/>
  <c r="N11" i="59"/>
  <c r="L11" i="59"/>
  <c r="J11" i="59"/>
  <c r="H11" i="59"/>
  <c r="F11" i="59"/>
  <c r="D11" i="59"/>
  <c r="B11" i="59"/>
  <c r="B7" i="59"/>
  <c r="O4" i="59"/>
  <c r="B4" i="59"/>
  <c r="X114" i="58"/>
  <c r="X111" i="58"/>
  <c r="X80" i="58"/>
  <c r="Z11" i="58"/>
  <c r="X11" i="58"/>
  <c r="V11" i="58"/>
  <c r="T11" i="58"/>
  <c r="R11" i="58"/>
  <c r="P11" i="58"/>
  <c r="N11" i="58"/>
  <c r="L11" i="58"/>
  <c r="J11" i="58"/>
  <c r="H11" i="58"/>
  <c r="F11" i="58"/>
  <c r="D11" i="58"/>
  <c r="B11" i="58"/>
  <c r="B7" i="58"/>
  <c r="O4" i="58"/>
  <c r="B4" i="58"/>
  <c r="X114" i="57"/>
  <c r="X110" i="57"/>
  <c r="X101" i="57"/>
  <c r="Z11" i="57"/>
  <c r="X11" i="57"/>
  <c r="V11" i="57"/>
  <c r="T11" i="57"/>
  <c r="R11" i="57"/>
  <c r="P11" i="57"/>
  <c r="N11" i="57"/>
  <c r="L11" i="57"/>
  <c r="J11" i="57"/>
  <c r="H11" i="57"/>
  <c r="F11" i="57"/>
  <c r="D11" i="57"/>
  <c r="B11" i="57"/>
  <c r="B7" i="57"/>
  <c r="O4" i="57"/>
  <c r="B4" i="57"/>
  <c r="X99" i="56"/>
  <c r="X95" i="56"/>
  <c r="X90" i="56"/>
  <c r="Z11" i="56"/>
  <c r="X11" i="56"/>
  <c r="V11" i="56"/>
  <c r="T11" i="56"/>
  <c r="R11" i="56"/>
  <c r="P11" i="56"/>
  <c r="N11" i="56"/>
  <c r="L11" i="56"/>
  <c r="J11" i="56"/>
  <c r="H11" i="56"/>
  <c r="F11" i="56"/>
  <c r="D11" i="56"/>
  <c r="B11" i="56"/>
  <c r="O4" i="56"/>
  <c r="B4" i="56"/>
  <c r="X86" i="54"/>
  <c r="X83" i="54"/>
  <c r="X78" i="54"/>
  <c r="B11" i="54"/>
  <c r="D11" i="54"/>
  <c r="F11" i="54"/>
  <c r="H11" i="54"/>
  <c r="J11" i="54"/>
  <c r="L11" i="54"/>
  <c r="N11" i="54"/>
  <c r="P11" i="54"/>
  <c r="R11" i="54"/>
  <c r="T11" i="54"/>
  <c r="V11" i="54"/>
  <c r="X11" i="54"/>
  <c r="Z11" i="54"/>
  <c r="B7" i="54"/>
  <c r="O4" i="54"/>
  <c r="X84" i="53"/>
  <c r="X80" i="53"/>
  <c r="X73" i="53"/>
  <c r="Z11" i="53"/>
  <c r="X11" i="53"/>
  <c r="V11" i="53"/>
  <c r="T11" i="53"/>
  <c r="R11" i="53"/>
  <c r="P11" i="53"/>
  <c r="N11" i="53"/>
  <c r="L11" i="53"/>
  <c r="J11" i="53"/>
  <c r="H11" i="53"/>
  <c r="F11" i="53"/>
  <c r="D11" i="53"/>
  <c r="B11" i="53"/>
  <c r="B7" i="53"/>
  <c r="O4" i="53"/>
  <c r="B4" i="53"/>
  <c r="X74" i="52"/>
  <c r="X71" i="52"/>
  <c r="X67" i="52"/>
  <c r="Z11" i="52"/>
  <c r="X11" i="52"/>
  <c r="V11" i="52"/>
  <c r="T11" i="52"/>
  <c r="R11" i="52"/>
  <c r="P11" i="52"/>
  <c r="N11" i="52"/>
  <c r="L11" i="52"/>
  <c r="J11" i="52"/>
  <c r="H11" i="52"/>
  <c r="F11" i="52"/>
  <c r="D11" i="52"/>
  <c r="B11" i="52"/>
  <c r="B7" i="52"/>
  <c r="O4" i="52"/>
  <c r="B4" i="52"/>
  <c r="X87" i="51"/>
  <c r="X83" i="51"/>
  <c r="X78" i="51"/>
  <c r="Z11" i="51"/>
  <c r="X11" i="51"/>
  <c r="V11" i="51"/>
  <c r="T11" i="51"/>
  <c r="R11" i="51"/>
  <c r="P11" i="51"/>
  <c r="N11" i="51"/>
  <c r="L11" i="51"/>
  <c r="J11" i="51"/>
  <c r="H11" i="51"/>
  <c r="F11" i="51"/>
  <c r="D11" i="51"/>
  <c r="B11" i="51"/>
  <c r="B7" i="51"/>
  <c r="O4" i="51"/>
  <c r="B4" i="51"/>
  <c r="X112" i="50"/>
  <c r="X107" i="50"/>
  <c r="X101" i="50"/>
  <c r="Z11" i="48"/>
  <c r="X11" i="48"/>
  <c r="V11" i="48"/>
  <c r="T11" i="48"/>
  <c r="R11" i="48"/>
  <c r="P11" i="48"/>
  <c r="N11" i="48"/>
  <c r="L11" i="48"/>
  <c r="J11" i="48"/>
  <c r="H11" i="48"/>
  <c r="F11" i="48"/>
  <c r="D11" i="48"/>
  <c r="Z11" i="50"/>
  <c r="X11" i="50"/>
  <c r="V11" i="50"/>
  <c r="T11" i="50"/>
  <c r="R11" i="50"/>
  <c r="P11" i="50"/>
  <c r="N11" i="50"/>
  <c r="L11" i="50"/>
  <c r="J11" i="50"/>
  <c r="H11" i="50"/>
  <c r="F11" i="50"/>
  <c r="D11" i="50"/>
  <c r="B11" i="50"/>
  <c r="B7" i="50"/>
  <c r="O4" i="50"/>
  <c r="B4" i="50"/>
  <c r="X93" i="49"/>
  <c r="X89" i="49"/>
  <c r="X82" i="49"/>
  <c r="B10" i="49"/>
  <c r="B6" i="49"/>
  <c r="O4" i="49"/>
  <c r="B4" i="49"/>
  <c r="X86" i="48"/>
  <c r="X83" i="48"/>
  <c r="X77" i="48"/>
  <c r="B11" i="48"/>
  <c r="B7" i="48"/>
  <c r="O4" i="48"/>
  <c r="B4" i="48"/>
  <c r="A62" i="42" l="1"/>
  <c r="B33" i="46" s="1" a="1"/>
  <c r="A69" i="42"/>
  <c r="A62" i="46" a="1"/>
  <c r="A81" i="46" a="1"/>
  <c r="A80" i="46" a="1"/>
  <c r="A35" i="46" a="1"/>
  <c r="A60" i="46" a="1"/>
  <c r="A70" i="46" a="1"/>
  <c r="A78" i="46" a="1"/>
  <c r="A53" i="46" a="1"/>
  <c r="A41" i="46" a="1"/>
  <c r="A61" i="46" a="1"/>
  <c r="A108" i="46" a="1"/>
  <c r="A33" i="46" a="1"/>
  <c r="A45" i="46" a="1"/>
  <c r="A90" i="46" a="1"/>
  <c r="A42" i="46" a="1"/>
  <c r="A79" i="46" a="1"/>
  <c r="A101" i="46" a="1"/>
  <c r="A93" i="46" a="1"/>
  <c r="A34" i="46" a="1"/>
  <c r="A63" i="46" a="1"/>
  <c r="A52" i="46" a="1"/>
  <c r="A106" i="46" a="1"/>
  <c r="A50" i="46" a="1"/>
  <c r="A105" i="46" a="1"/>
  <c r="A55" i="46" a="1"/>
  <c r="A107" i="46" a="1"/>
  <c r="A104" i="46" a="1"/>
  <c r="A76" i="46" a="1"/>
  <c r="A89" i="46" a="1"/>
  <c r="A51" i="46" a="1"/>
  <c r="A77" i="46" a="1"/>
  <c r="A98" i="46" a="1"/>
  <c r="A54" i="46" a="1"/>
  <c r="A58" i="46" a="1"/>
  <c r="A83" i="46" a="1"/>
  <c r="A111" i="46" a="1"/>
  <c r="A56" i="46" a="1"/>
  <c r="A73" i="46" a="1"/>
  <c r="A103" i="46" a="1"/>
  <c r="A91" i="46" a="1"/>
  <c r="A102" i="46" a="1"/>
  <c r="A71" i="46" a="1"/>
  <c r="A64" i="46" a="1"/>
  <c r="A74" i="46" a="1"/>
  <c r="A82" i="46" a="1"/>
  <c r="A100" i="46" a="1"/>
  <c r="A66" i="46" a="1"/>
  <c r="A65" i="46" a="1"/>
  <c r="A59" i="46" a="1"/>
  <c r="A68" i="46" a="1"/>
  <c r="A110" i="46" a="1"/>
  <c r="A95" i="46" a="1"/>
  <c r="A85" i="46" a="1"/>
  <c r="A94" i="46" a="1"/>
  <c r="A38" i="46" a="1"/>
  <c r="A46" i="46" a="1"/>
  <c r="A36" i="46" a="1"/>
  <c r="A97" i="46" a="1"/>
  <c r="A72" i="46" a="1"/>
  <c r="A109" i="46" a="1"/>
  <c r="A69" i="46" a="1"/>
  <c r="A43" i="46" a="1"/>
  <c r="A39" i="46" a="1"/>
  <c r="A99" i="46" a="1"/>
  <c r="A86" i="46" a="1"/>
  <c r="A44" i="46" a="1"/>
  <c r="A96" i="46" a="1"/>
  <c r="A40" i="46" a="1"/>
  <c r="A48" i="46" a="1"/>
  <c r="A84" i="46" a="1"/>
  <c r="A67" i="46" a="1"/>
  <c r="A57" i="46" a="1"/>
  <c r="A47" i="46" a="1"/>
  <c r="A37" i="46" a="1"/>
  <c r="A88" i="46" a="1"/>
  <c r="A87" i="46" a="1"/>
  <c r="A75" i="46" a="1"/>
  <c r="A49" i="46" a="1"/>
  <c r="A92" i="46" a="1"/>
  <c r="A111" i="46" l="1"/>
  <c r="A57" i="46"/>
  <c r="A87" i="46"/>
  <c r="A44" i="46"/>
  <c r="A84" i="46"/>
  <c r="A66" i="46"/>
  <c r="A36" i="46"/>
  <c r="A102" i="46"/>
  <c r="A41" i="46"/>
  <c r="A42" i="46"/>
  <c r="A108" i="46"/>
  <c r="A72" i="46"/>
  <c r="A33" i="46"/>
  <c r="A78" i="46"/>
  <c r="A86" i="46"/>
  <c r="A75" i="46"/>
  <c r="A81" i="46"/>
  <c r="A63" i="46"/>
  <c r="A46" i="46"/>
  <c r="A98" i="46"/>
  <c r="A39" i="46"/>
  <c r="A105" i="46"/>
  <c r="A45" i="46"/>
  <c r="A60" i="46"/>
  <c r="A101" i="46"/>
  <c r="A71" i="46"/>
  <c r="A35" i="46"/>
  <c r="A70" i="46"/>
  <c r="A48" i="46"/>
  <c r="A69" i="46"/>
  <c r="A73" i="46"/>
  <c r="A65" i="46"/>
  <c r="A40" i="46"/>
  <c r="A100" i="46"/>
  <c r="A91" i="46"/>
  <c r="A93" i="46"/>
  <c r="A38" i="46"/>
  <c r="A92" i="46"/>
  <c r="A77" i="46"/>
  <c r="A83" i="46"/>
  <c r="A97" i="46"/>
  <c r="A67" i="46"/>
  <c r="A76" i="46"/>
  <c r="A43" i="46"/>
  <c r="A34" i="46"/>
  <c r="A90" i="46"/>
  <c r="A110" i="46"/>
  <c r="A82" i="46"/>
  <c r="A85" i="46"/>
  <c r="A49" i="46"/>
  <c r="A99" i="46"/>
  <c r="A109" i="46"/>
  <c r="A51" i="46"/>
  <c r="A79" i="46"/>
  <c r="A58" i="46"/>
  <c r="A95" i="46"/>
  <c r="A37" i="46"/>
  <c r="A74" i="46"/>
  <c r="A103" i="46"/>
  <c r="A52" i="46"/>
  <c r="A56" i="46"/>
  <c r="A54" i="46"/>
  <c r="A61" i="46"/>
  <c r="A47" i="46"/>
  <c r="A96" i="46"/>
  <c r="A104" i="46"/>
  <c r="A80" i="46"/>
  <c r="A106" i="46"/>
  <c r="A62" i="46"/>
  <c r="A68" i="46"/>
  <c r="A50" i="46"/>
  <c r="A88" i="46"/>
  <c r="A94" i="46"/>
  <c r="A107" i="46"/>
  <c r="A53" i="46"/>
  <c r="A59" i="46"/>
  <c r="A64" i="46"/>
  <c r="A55" i="46"/>
  <c r="A89" i="46"/>
  <c r="B33" i="46"/>
  <c r="A30" i="46" s="1" a="1"/>
  <c r="A30" i="46"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<sst xmlns="http://schemas.openxmlformats.org/spreadsheetml/2006/main" count="6397" uniqueCount="1865">
  <si>
    <t>Sustainable Urban Mobility Measure Selection Tool for Greece</t>
  </si>
  <si>
    <t>Description of the tool</t>
  </si>
  <si>
    <t>In partnership with DG REFORM, the ITF has developed a policy measure selection tool to support the Hellenic Ministry of Infrastructure and Transportation in its efforts to help local authorities develop sustainable urban mobility plans (SUMPs). The tool is designed to aid local authorities in selecting appropriate transport policy measures based on their specific urban contexts during their SUMP development process. Built in MS Excel, the tool provides factsheets for 24 mobility measures (which encompass 78 sub measures) that address the objectives of the Greek SUMP law and other mobility guidelines. These measures address either the passenger sector, freight sector, or both and are classified based on their policy category, relative cost, implementation timescale, and level of national involvement.</t>
  </si>
  <si>
    <t xml:space="preserve">The tool would be of most use during the Elaboration phase, specifically during Stage 4 where measure packages are meant to be defined and assessed, according to the Greek SUMP law. It may be a useful starting point for consultants that are advising local authorities, but the primary intended users of the tool are local authorities themselves. It is an educative resource to help local authorities understand what a shortlist of suitable measures for their context might look like. It can help them participate effectively in defining the measures alongside other experts. The content can also be helpful in informing scenario design or defining objectives in prior stages if the local authority wishes to understand what kind of actions may be needed to achieve a desired future scenario when prioritising objectives. </t>
  </si>
  <si>
    <t>Each factsheet on the measures provides a summary that includes a description of the measure itself and the different submeasures it can include, including examples of good practice where available. The reader's guide at the top indicates which submeasures may be relevant for which types of municipalities in the Greek context, while for each submeasure, information is given regarding the applicability to different urban areas and the customisation of the submeasure to different contexts.</t>
  </si>
  <si>
    <t>The factsheets offer an overview of the types of costs incurred during implementation, operation, and beyond, which must be accounted for, as well as possible sources of funding. It evaluates the non-financial challenges that may arise during implementation. It includes a list of potential direct or indirect impacts and complementary measures that could be implemented in conjunction for maximum effectiveness.</t>
  </si>
  <si>
    <t>The second section of the factsheet further qualifies the measures. It provides sample costs based on previous case studies where available, implementation timescale, and the required level of national involvement. Please note that these costs are indicative numbers. Local conditions and market factors may influence the actual costs.</t>
  </si>
  <si>
    <t>The relevance of measures and sub measures to certain areas are classified based on a slight modification to the existing Cleisthenes classification. Measures and sub measures are classified as relevant for regions, municipalities of Type 1, Type 2, Types 3 and 5, and Types 4 and 6, as presented below:</t>
  </si>
  <si>
    <r>
      <t xml:space="preserve">• </t>
    </r>
    <r>
      <rPr>
        <b/>
        <sz val="9"/>
        <rFont val="Arial"/>
        <family val="2"/>
      </rPr>
      <t>Type 1 (Municipalities of Metropolitan Centres):</t>
    </r>
    <r>
      <rPr>
        <sz val="9"/>
        <rFont val="Arial"/>
        <family val="2"/>
      </rPr>
      <t xml:space="preserve"> It includes the municipalities located in the metropolitan areas of Athens and Thessaloniki. Explicitly, it encompasses all 40 municipalities from the Regional Units of Piraeus, Central Athens, North Athens, South Athens and Western Athens, as well as seven municipalities from the Regional Unit of Thessaloniki. These seven municipalities are Thessaloniki, Ampelokipoi-Menemeni, Kalamaria, Kordelio-Evosmos, Neapolis-Sykees, Pavlos Melas and Pylaia-Chortiatis.</t>
    </r>
  </si>
  <si>
    <r>
      <rPr>
        <b/>
        <sz val="9"/>
        <rFont val="Arial"/>
        <family val="2"/>
      </rPr>
      <t>• Type 2 (Large Mainland Municipalities and Capital Prefecture Municipalities):</t>
    </r>
    <r>
      <rPr>
        <sz val="9"/>
        <rFont val="Arial"/>
        <family val="2"/>
      </rPr>
      <t xml:space="preserve"> It includes a) all mainland municipalities with more than 25 000 inhabitants and b) all municipalities (either mainland or island) that were capital prefectures. Although Crete and Evia are the two largest islands in Greece, they are considered to be part of the mainland in the context of the Cleisthenes classification due to their large population size and area and their territorial continuity, which creates problems of a different scale and development potential compared to the rest of the islands. In addition, Evia is connected to the mainland by a bridge. Therefore, the municipalities of the Region of Crete and the Regional Unit of Evia, based on their other characteristics, are included in one of the Types 2, 3 and 4.</t>
    </r>
  </si>
  <si>
    <r>
      <rPr>
        <b/>
        <sz val="9"/>
        <rFont val="Arial"/>
        <family val="2"/>
      </rPr>
      <t>• Type 3 (Middle Mainland Municipalities) and Type 5 (Large and Medium Island Municipalities):</t>
    </r>
    <r>
      <rPr>
        <sz val="9"/>
        <rFont val="Arial"/>
        <family val="2"/>
      </rPr>
      <t xml:space="preserve"> It includes all mainland municipalities with more than 10 000 and up to 25 000 inhabitants (Type 3) and all island municipalities with more than 3 500 inhabitants (Type 5).</t>
    </r>
  </si>
  <si>
    <r>
      <rPr>
        <b/>
        <sz val="9"/>
        <rFont val="Arial"/>
        <family val="2"/>
      </rPr>
      <t>• Type 4 (Small Continental and Small Mountainous Municipalities) and Type 6 (Small Island Municipalities):</t>
    </r>
    <r>
      <rPr>
        <sz val="9"/>
        <rFont val="Arial"/>
        <family val="2"/>
      </rPr>
      <t xml:space="preserve"> It includes all mainland municipalities with less than 10 000 inhabitants (Type 4) and all island municipalities with less than 3 500 inhabitants (Type 6).</t>
    </r>
  </si>
  <si>
    <t>An additional category indicates whether measures are more relevant in high-tourism municipalities, regardless of type.</t>
  </si>
  <si>
    <t>The classification above attempts to group municipalities based on their similar characteristics and needs. This helps identify common challenges and solutions related to mobility. However, it is essential to note that each municipality has unique circumstances and constraints, and no classification can thoroughly address the complexities and diversity between Greek municipalities. A measure may be appropriate for an urban area, but all its sub-measures may only apply in some areas within the municipality. Alternatively, each sub-measure may apply differently to municipalities in the same type of urban areas. The tool presents various alternative mobility measures, but how they are ultimately implemented will need to be customised by local authorities. Classification of a measure as relevant for a type of urban area does not mean it would be applicable to all municipalities of that type.</t>
  </si>
  <si>
    <t xml:space="preserve">In particular, Type 2 municipalities are extremely diverse in terms of population and city size. Some Type 2 cities have over 100 000 inhabitants, while others have close to 25 000. Transport needs differ significantly between cities at either extreme of the classification. Therefore, when using the tool, Type 2 municipalities are encouraged to self identify whether they may benefit from reviewing the measures that are typically best suited for municipalities of the Type 1 category (if they are on the larger extreme of Type 2 cities) or of the Type 3 and 5 category (if they are on the smaller extreme of Type 2 cities), in addition to those listed for the Type 2 category. Furthermore, municipalities at the extremes of any Cleisthenes category may benefit from reviewing measures well-suited to categories adjacent to their own. </t>
  </si>
  <si>
    <t xml:space="preserve">No one measure addresses all mobility objectives, nor are all measures appropriate in all circumstances. The tool demonstrates that a package approach is needed for sustainable mobility policies. Local authorities are encouraged to use this tool after a thorough needs assessment that informs their priority areas and helps identify the suitability of certain measures over others. This tool is meant to be educational, not prescriptive. It is not a substitute for in-depth analysis of unique local circumstances. </t>
  </si>
  <si>
    <t xml:space="preserve">The tool is accompanied by a project report which additional information on topics such as the transport context, governance structures, and funding. Users are advised to consult the report alongside the tool. </t>
  </si>
  <si>
    <t>How to use the tool</t>
  </si>
  <si>
    <r>
      <rPr>
        <b/>
        <sz val="9"/>
        <color rgb="FF000000"/>
        <rFont val="Arial"/>
        <family val="2"/>
      </rPr>
      <t xml:space="preserve">Measures </t>
    </r>
    <r>
      <rPr>
        <sz val="9"/>
        <color rgb="FF000000"/>
        <rFont val="Arial"/>
        <family val="2"/>
      </rPr>
      <t>contains a complete list of measures. Access to specific measures can be found by selecting the option “</t>
    </r>
    <r>
      <rPr>
        <u/>
        <sz val="9"/>
        <color theme="4" tint="-0.249977111117893"/>
        <rFont val="Arial"/>
        <family val="2"/>
      </rPr>
      <t>Access to measure</t>
    </r>
    <r>
      <rPr>
        <sz val="9"/>
        <color rgb="FF000000"/>
        <rFont val="Arial"/>
        <family val="2"/>
      </rPr>
      <t>”.</t>
    </r>
  </si>
  <si>
    <t>Go to Measures</t>
  </si>
  <si>
    <r>
      <rPr>
        <b/>
        <sz val="9"/>
        <color rgb="FF000000"/>
        <rFont val="Arial"/>
        <family val="2"/>
      </rPr>
      <t xml:space="preserve">Overview Measures </t>
    </r>
    <r>
      <rPr>
        <sz val="9"/>
        <color rgb="FF000000"/>
        <rFont val="Arial"/>
        <family val="2"/>
      </rPr>
      <t>summarises all the characteristics of the measures.</t>
    </r>
    <r>
      <rPr>
        <sz val="9"/>
        <color rgb="FF000000"/>
        <rFont val="Arial"/>
        <family val="2"/>
      </rPr>
      <t xml:space="preserve"> Access to specific measures can be found by selecting the option </t>
    </r>
    <r>
      <rPr>
        <sz val="9"/>
        <rFont val="Arial"/>
        <family val="2"/>
      </rPr>
      <t>“</t>
    </r>
    <r>
      <rPr>
        <u/>
        <sz val="9"/>
        <color theme="4" tint="-0.249977111117893"/>
        <rFont val="Arial"/>
        <family val="2"/>
      </rPr>
      <t>Access to measure</t>
    </r>
    <r>
      <rPr>
        <sz val="9"/>
        <rFont val="Arial"/>
        <family val="2"/>
      </rPr>
      <t>”</t>
    </r>
    <r>
      <rPr>
        <sz val="9"/>
        <color rgb="FF000000"/>
        <rFont val="Arial"/>
        <family val="2"/>
      </rPr>
      <t>.</t>
    </r>
  </si>
  <si>
    <t>Go to Overview Measures</t>
  </si>
  <si>
    <r>
      <rPr>
        <b/>
        <sz val="9"/>
        <color rgb="FF000000"/>
        <rFont val="Arial"/>
        <family val="2"/>
      </rPr>
      <t>Measure Selection Filter</t>
    </r>
    <r>
      <rPr>
        <sz val="9"/>
        <color rgb="FF000000"/>
        <rFont val="Arial"/>
        <family val="2"/>
      </rPr>
      <t xml:space="preserve"> contains several filters to help local authorities choose the most appropriate measures based on their context and selected criteria. For example, see all measures appropriate for a Type 1 urban area type. </t>
    </r>
  </si>
  <si>
    <t>Go to Measure Selection Filter</t>
  </si>
  <si>
    <t>Project background</t>
  </si>
  <si>
    <r>
      <t xml:space="preserve">This tool is part of the project </t>
    </r>
    <r>
      <rPr>
        <i/>
        <sz val="9"/>
        <color rgb="FF000000"/>
        <rFont val="Arial"/>
        <family val="2"/>
      </rPr>
      <t>Recharge and Refuel – Clean, smart and fair urban mobility</t>
    </r>
    <r>
      <rPr>
        <sz val="9"/>
        <color rgb="FF000000"/>
        <rFont val="Arial"/>
        <family val="2"/>
      </rPr>
      <t>, funded by the European Union via the Technical Support Instrument. It focuses on two domains of interest: one on the uptake of electric mobility in Greece, the other on developing Sustainable Urban Mobility Plans (SUMPs). It is implemented by the ITF in collaboration with DG REFORM, the Hellenic Ministry of Environment and Energy and the Hellenic Ministry of Infrastructure and Transport. The expected long-term impact of this work is the accelerated uptake of electric mobility in Greece and more sustainable urban mobility and logistics operations</t>
    </r>
  </si>
  <si>
    <t>Go back to Home</t>
  </si>
  <si>
    <t>Measures</t>
  </si>
  <si>
    <t xml:space="preserve">This sheet contains a complete list of all sustainable urban mobility measures and sub measures. </t>
  </si>
  <si>
    <t>Code</t>
  </si>
  <si>
    <t xml:space="preserve">Key policy measures </t>
  </si>
  <si>
    <t>Sub-Measures</t>
  </si>
  <si>
    <t>Link to Measure Sheet</t>
  </si>
  <si>
    <t>LPT</t>
  </si>
  <si>
    <t xml:space="preserve">High-quality public transport services and infrastructure for local bus services </t>
  </si>
  <si>
    <t>Public transport governance and regulation</t>
  </si>
  <si>
    <t>Access to measure</t>
  </si>
  <si>
    <t>High-quality local public transport services</t>
  </si>
  <si>
    <t>Public transport priority infrastructure</t>
  </si>
  <si>
    <t>UPT</t>
  </si>
  <si>
    <t xml:space="preserve">High-quality public transport infrastructure for higher-order networks </t>
  </si>
  <si>
    <t xml:space="preserve">Heavy commuter rail </t>
  </si>
  <si>
    <t>Metro system</t>
  </si>
  <si>
    <t xml:space="preserve">Light rail transit (LRT) </t>
  </si>
  <si>
    <t xml:space="preserve">Bus rapid transit (BRT) </t>
  </si>
  <si>
    <t>IPT</t>
  </si>
  <si>
    <t xml:space="preserve">High-quality interurban public transport connections  </t>
  </si>
  <si>
    <t xml:space="preserve">Public transport regulation </t>
  </si>
  <si>
    <t>Enhanced inter-urban public transport networks and services</t>
  </si>
  <si>
    <t xml:space="preserve">Public transport pricing </t>
  </si>
  <si>
    <t>SMI</t>
  </si>
  <si>
    <t>Wide availability of accessible information on sustainable mobility</t>
  </si>
  <si>
    <t>Signs and markings</t>
  </si>
  <si>
    <t>Variable message signs (VMS)</t>
  </si>
  <si>
    <t>Conventional public transport information</t>
  </si>
  <si>
    <t>Real-time public transport information</t>
  </si>
  <si>
    <t>Multimodal information systems</t>
  </si>
  <si>
    <t>Multimodal trip planning systems</t>
  </si>
  <si>
    <t>Accessible information formats</t>
  </si>
  <si>
    <t>VOI</t>
  </si>
  <si>
    <t xml:space="preserve">Vehicle occupancy incentives for passenger transport </t>
  </si>
  <si>
    <t xml:space="preserve">High occupancy vehicle (HOV) lanes </t>
  </si>
  <si>
    <t>Preferential parking for carpool vehicles</t>
  </si>
  <si>
    <t>TMS</t>
  </si>
  <si>
    <t xml:space="preserve">Traffic management: Speed limitations </t>
  </si>
  <si>
    <t>CPR</t>
  </si>
  <si>
    <t xml:space="preserve">Congestion pricing, road charging and tolls </t>
  </si>
  <si>
    <t>Road tolls</t>
  </si>
  <si>
    <t xml:space="preserve">Congestion pricing </t>
  </si>
  <si>
    <t>Cordon-area pricing</t>
  </si>
  <si>
    <t>PRR</t>
  </si>
  <si>
    <t xml:space="preserve">Parking regulation </t>
  </si>
  <si>
    <t xml:space="preserve">Parking standards </t>
  </si>
  <si>
    <t xml:space="preserve">Parking time restrictions </t>
  </si>
  <si>
    <t xml:space="preserve">Controlled parking zones </t>
  </si>
  <si>
    <t xml:space="preserve">Parking charges </t>
  </si>
  <si>
    <t>Shared parking facilities</t>
  </si>
  <si>
    <t>UVR</t>
  </si>
  <si>
    <t xml:space="preserve">Urban vehicle access regulation schemes </t>
  </si>
  <si>
    <t>Pedestrian zones</t>
  </si>
  <si>
    <t xml:space="preserve">Limited Traffic Zones (LTZs) </t>
  </si>
  <si>
    <t xml:space="preserve">Low emission zones (LEZs) </t>
  </si>
  <si>
    <t>Zero emission zones (ZEZs)</t>
  </si>
  <si>
    <t>Delivery regulations/restrictions/windows</t>
  </si>
  <si>
    <t xml:space="preserve">Spatial interventions </t>
  </si>
  <si>
    <t>ENR</t>
  </si>
  <si>
    <t xml:space="preserve">Enforcement to avoid irregular street use </t>
  </si>
  <si>
    <t>Traffic enforcement</t>
  </si>
  <si>
    <t>Parking enforcement</t>
  </si>
  <si>
    <t>Micromobility use and parking enforcement</t>
  </si>
  <si>
    <t xml:space="preserve">Automated methods for traffic and parking enforcement </t>
  </si>
  <si>
    <t>ACM</t>
  </si>
  <si>
    <t xml:space="preserve">Wide availability of high-quality active and micromobility infrastructure </t>
  </si>
  <si>
    <t>Sidewalks, protected bicycle/ micromobility lanes and other dedicated infrastructure</t>
  </si>
  <si>
    <t>Traffic calming measures</t>
  </si>
  <si>
    <t>Integrated design</t>
  </si>
  <si>
    <t>PED</t>
  </si>
  <si>
    <t>Pedestrianisation schemes and urban realm improvements</t>
  </si>
  <si>
    <t>Pedestrianisation schemes</t>
  </si>
  <si>
    <t>Urban realm improvements</t>
  </si>
  <si>
    <t>GPP</t>
  </si>
  <si>
    <t>Green public procurement</t>
  </si>
  <si>
    <t>Green public procurement for local authority fleets</t>
  </si>
  <si>
    <t>Green public procurement for public transport fleets</t>
  </si>
  <si>
    <t>EVI</t>
  </si>
  <si>
    <t>EV charging infrastructure</t>
  </si>
  <si>
    <t>Support EV charging infrastructure</t>
  </si>
  <si>
    <t>RSS</t>
  </si>
  <si>
    <t>(Electric) ridesharing and hailing schemes</t>
  </si>
  <si>
    <t>Ridehailing</t>
  </si>
  <si>
    <t>Ridesharing</t>
  </si>
  <si>
    <t xml:space="preserve">On-demand public transport </t>
  </si>
  <si>
    <t>FSS</t>
  </si>
  <si>
    <t>(Electric) fleet sharing schemes</t>
  </si>
  <si>
    <t>Carsharing and van sharing</t>
  </si>
  <si>
    <t xml:space="preserve">Micromobility sharing </t>
  </si>
  <si>
    <t>EAC</t>
  </si>
  <si>
    <t>Education programmes and awareness campaigns</t>
  </si>
  <si>
    <t>Education programmes</t>
  </si>
  <si>
    <t xml:space="preserve">Awareness campaigns </t>
  </si>
  <si>
    <t>MMC</t>
  </si>
  <si>
    <t xml:space="preserve">High-quality multimodal connections </t>
  </si>
  <si>
    <t xml:space="preserve">Data sharing </t>
  </si>
  <si>
    <t>Physical integration</t>
  </si>
  <si>
    <t>ULH</t>
  </si>
  <si>
    <t xml:space="preserve">Urban logistic hubs and pick-up/drop-off points </t>
  </si>
  <si>
    <t>Space allocation for logistic facilities in urban development plans</t>
  </si>
  <si>
    <t xml:space="preserve">Update of zoning and building regulations </t>
  </si>
  <si>
    <t xml:space="preserve">Promotion of urban consolidation centres </t>
  </si>
  <si>
    <t xml:space="preserve">Fostering collaboration between public and logistics sector	</t>
  </si>
  <si>
    <t>CDS</t>
  </si>
  <si>
    <t>Changes in delivery schedules / off-peak deliveries</t>
  </si>
  <si>
    <t>Regulating peak-hour vehicle access</t>
  </si>
  <si>
    <t xml:space="preserve">Giving incentives to freight receivers </t>
  </si>
  <si>
    <t xml:space="preserve">Raise awareness among freight stakeholders </t>
  </si>
  <si>
    <t>ECD</t>
  </si>
  <si>
    <t>Eco-driving</t>
  </si>
  <si>
    <t>Awareness campaigns and training</t>
  </si>
  <si>
    <t>Recognition programmes</t>
  </si>
  <si>
    <t xml:space="preserve">Inclusion in public procurement processes </t>
  </si>
  <si>
    <t>Financial support of trainings and tools</t>
  </si>
  <si>
    <t>CML</t>
  </si>
  <si>
    <t>Curb management for logistics</t>
  </si>
  <si>
    <t>Increased availability of (un)loading bays</t>
  </si>
  <si>
    <t>Reallocation of curb space</t>
  </si>
  <si>
    <t>Dynamic management and online booking of bays</t>
  </si>
  <si>
    <t>FLE</t>
  </si>
  <si>
    <t>Freight electrification of logistics</t>
  </si>
  <si>
    <t>EV purchase subsidies and loans</t>
  </si>
  <si>
    <t>Preferential access of freight EVs to (un)loading bays and road lanes</t>
  </si>
  <si>
    <t xml:space="preserve">Preference for EVs in public procurement processes </t>
  </si>
  <si>
    <t>Regulation and zoning changes for vehicles and in-depot charging infrastructure</t>
  </si>
  <si>
    <t>Improvement of in-depot charging infrastructure authorisation</t>
  </si>
  <si>
    <t>CLA</t>
  </si>
  <si>
    <t xml:space="preserve">Collaborative logistics and asset sharing </t>
  </si>
  <si>
    <t>Technical guidelines for collaboration</t>
  </si>
  <si>
    <t>Facilitation of dialogue between freight carriers</t>
  </si>
  <si>
    <t xml:space="preserve">Physical and digital platforms for collaboration </t>
  </si>
  <si>
    <t xml:space="preserve">Initial financial support of platforms </t>
  </si>
  <si>
    <t xml:space="preserve"> </t>
  </si>
  <si>
    <t>Overview of Measures</t>
  </si>
  <si>
    <t>This sheet contains a complete list of all sustainable urban mobility measures, and sub measures and their characteristics.</t>
  </si>
  <si>
    <t>Urban area type</t>
  </si>
  <si>
    <t>Measure characteristics</t>
  </si>
  <si>
    <t>Contribution to mobility law objectives</t>
  </si>
  <si>
    <t xml:space="preserve">Contribution to other objectives							</t>
  </si>
  <si>
    <t>Type 1</t>
  </si>
  <si>
    <t>Type 2</t>
  </si>
  <si>
    <t>Type 3/5</t>
  </si>
  <si>
    <t>Type 4/6</t>
  </si>
  <si>
    <t>Region</t>
  </si>
  <si>
    <t>High-tourism</t>
  </si>
  <si>
    <t xml:space="preserve">Category </t>
  </si>
  <si>
    <t>Sector</t>
  </si>
  <si>
    <t>Cost</t>
  </si>
  <si>
    <t>Implementation Timescale</t>
  </si>
  <si>
    <t>Level of national involvement</t>
  </si>
  <si>
    <t>Enhance public transport</t>
  </si>
  <si>
    <t>Promote active/non-motorised modes</t>
  </si>
  <si>
    <t>Increase universal access and security</t>
  </si>
  <si>
    <t>Ιmprove parking management</t>
  </si>
  <si>
    <t>Promote road safety</t>
  </si>
  <si>
    <t>Reduce (private) four-wheeler traffic</t>
  </si>
  <si>
    <t>Promote electrification and alternative fuels</t>
  </si>
  <si>
    <t>Improve city logistics</t>
  </si>
  <si>
    <t>Exploit technology to promote multimodality/efficient use of infrastructure</t>
  </si>
  <si>
    <t>Increase access to opportunities</t>
  </si>
  <si>
    <t>Reduce greenhouse gases, air, and noise pollution</t>
  </si>
  <si>
    <t>People-centred design of urban space</t>
  </si>
  <si>
    <t>Support long distance freight flows</t>
  </si>
  <si>
    <t>x</t>
  </si>
  <si>
    <t>Infrastructure</t>
  </si>
  <si>
    <t>Passenger transport</t>
  </si>
  <si>
    <t>Medium to High</t>
  </si>
  <si>
    <t>Strong</t>
  </si>
  <si>
    <t>Partial</t>
  </si>
  <si>
    <t>High</t>
  </si>
  <si>
    <t>Education &amp; Awareness</t>
  </si>
  <si>
    <t>Low   </t>
  </si>
  <si>
    <t>Low</t>
  </si>
  <si>
    <t>Infrastructure + Regulatory</t>
  </si>
  <si>
    <t>Medium</t>
  </si>
  <si>
    <t>Regulatory</t>
  </si>
  <si>
    <t>Passenger + Freight transport</t>
  </si>
  <si>
    <t>Low to Medium</t>
  </si>
  <si>
    <t>Economic instrument</t>
  </si>
  <si>
    <t>Regulatory + Economic Instrument</t>
  </si>
  <si>
    <t>Regulatory + Infrastructure + ICT</t>
  </si>
  <si>
    <t>Infrastructure + Regulatory + Economic Instrument</t>
  </si>
  <si>
    <t>Freight Transport</t>
  </si>
  <si>
    <t>Regulatory + Education &amp; Awareness</t>
  </si>
  <si>
    <t>Regulatory + Education &amp; Awareness + ICT</t>
  </si>
  <si>
    <t>Education &amp; Awareness + ICT</t>
  </si>
  <si>
    <t>Measure Selection Filter</t>
  </si>
  <si>
    <t xml:space="preserve">This sheet allows users to filter measures and sub measures based on 7 sets of criteria. </t>
  </si>
  <si>
    <t>1. Which Cleisthenes Urban Area Types best apply to your context?</t>
  </si>
  <si>
    <t>Regions</t>
  </si>
  <si>
    <t>You can choose more than one option but you must select 'Yes' at least for one. Leave the options that do not apply to you blank.</t>
  </si>
  <si>
    <t>Yes</t>
  </si>
  <si>
    <t>Does your municipality/region have High Tourism?</t>
  </si>
  <si>
    <t>High Tourism</t>
  </si>
  <si>
    <t>You can choose 'Yes' if you are a high-tourism area. If not, leave blank.</t>
  </si>
  <si>
    <t>2. Select the Greek SUMP Law Objectives that you want to address.</t>
  </si>
  <si>
    <t>You can choose more than one option but you must select 'Yes'  for at least one objective out of the Greek SUMP Law and Other Objectives</t>
  </si>
  <si>
    <t>Select any Other Objectives that you want to address.</t>
  </si>
  <si>
    <t>3. Select the Measure Categories you are interested in.</t>
  </si>
  <si>
    <t>ICT</t>
  </si>
  <si>
    <t>4. Select the Sectors you want to address.</t>
  </si>
  <si>
    <t>Passenger</t>
  </si>
  <si>
    <t>Freight</t>
  </si>
  <si>
    <t>5. Select the Levels of Cost you are willing to consider.</t>
  </si>
  <si>
    <t>You can choose more than one option but you must select 'Yes' at least for one. Leave the options that do not apply to you blank. Keep in mind these are qualitative categories.</t>
  </si>
  <si>
    <t>6. Select the Implementation Timescales you are willing to consider.</t>
  </si>
  <si>
    <t>7. Select the levels of National Involvement you are willing to consider.</t>
  </si>
  <si>
    <t>Contribution to Greek SUMP law objectives</t>
  </si>
  <si>
    <t>National Involvement</t>
  </si>
  <si>
    <t>Better parking management</t>
  </si>
  <si>
    <t>Economic Instrument</t>
  </si>
  <si>
    <t xml:space="preserve">Urban Area Type First Tier Classification	</t>
  </si>
  <si>
    <t>High-tourism area</t>
  </si>
  <si>
    <t>SubMeasures</t>
  </si>
  <si>
    <t>Implementation timescale</t>
  </si>
  <si>
    <t>Mobility law objectives</t>
  </si>
  <si>
    <t>Other objectives</t>
  </si>
  <si>
    <t>Type</t>
  </si>
  <si>
    <t>Objectives</t>
  </si>
  <si>
    <t>Category</t>
  </si>
  <si>
    <t xml:space="preserve">Enhanced public transport service infrastructure for local bus services </t>
  </si>
  <si>
    <t>Enhance PT</t>
  </si>
  <si>
    <t>No</t>
  </si>
  <si>
    <t>Enhanced public transport infrastructure for higher-order networks</t>
  </si>
  <si>
    <t>Freight transport</t>
  </si>
  <si>
    <t>Reduce air  and noise pollution</t>
  </si>
  <si>
    <t xml:space="preserve">Enhanced interurban public transport connections </t>
  </si>
  <si>
    <t>Passenger &amp; Freight transport</t>
  </si>
  <si>
    <t>People centred design of urban space</t>
  </si>
  <si>
    <t>None</t>
  </si>
  <si>
    <t xml:space="preserve">Increasing and improving active and micromobility street space and related infrastructure </t>
  </si>
  <si>
    <t xml:space="preserve">Pedestrianisation schemes and urban realm improvements </t>
  </si>
  <si>
    <t xml:space="preserve">Improving multimodal connectivity </t>
  </si>
  <si>
    <t>Support for (electric) vehicle sharing schemes and micromobility</t>
  </si>
  <si>
    <t xml:space="preserve">Support (electric) ridesharing and hailing schemes </t>
  </si>
  <si>
    <t xml:space="preserve">Education programmes and awareness campaigns </t>
  </si>
  <si>
    <t>Exploit new tech / promote multimodality + use of existing road infra</t>
  </si>
  <si>
    <t xml:space="preserve">Enhancing sustainable mobility information and accessibility </t>
  </si>
  <si>
    <t xml:space="preserve">Traffic management: Speed Limitations </t>
  </si>
  <si>
    <t xml:space="preserve">Support EV charging infrastructure by developing and running concession agreements </t>
  </si>
  <si>
    <t xml:space="preserve">Curb management </t>
  </si>
  <si>
    <t xml:space="preserve">Collaborative logistics and asset sharing for urban freight </t>
  </si>
  <si>
    <t>Facilitate the building and multimodal operation of urban logistics centres. UCL refer to breakbulk hubs between larger truks and medium ones, often serving as an interphase between long-distance logsitics and urban fistribution. It concerns the last dozens of km. A UCL might entail multimodality between various modes (ports, railways, road network, airports) for larger metropolis</t>
  </si>
  <si>
    <t xml:space="preserve">Facilitate the building and multimodal operation of distribution centres. UDL refer to breakbulk hubs between medium and smaller truks to smaller vehicles, such as cargo bikes and motorised two- and three- wheelers. They often serve as tools for improving last-mile urban logsitics. They can also support electrification by providing depot charging alternatives. </t>
  </si>
  <si>
    <t xml:space="preserve">Facilitate the building and multimodal operation of urban delivery points. UDP are points that facilitate the final delivery and return of goods. They include pick-up and drop-off centres. both in facilities catering to that need, alternative businesses serving as partial points (for instance local shops) or freight lockers. They are attended by people walking or cycling, and carriers deliver by cycling, walking or possibly road transport. It requires sufficient / added curb-space for (un)loading operations, especially for emerging points in residential areas where no prior espace for logistics had been designed. </t>
  </si>
  <si>
    <t xml:space="preserve">Changes in delivery schedules / night deliveries </t>
  </si>
  <si>
    <t xml:space="preserve">Promoting eco-driving   </t>
  </si>
  <si>
    <t xml:space="preserve">Fleet electrification incentives  </t>
  </si>
  <si>
    <t xml:space="preserve">Disincentives for higher polluting freight vehicles. This includes pricing-based urban vehicle access regulations (UVARs) and complete access bans, as well as other disencentives such as increasing the parking costs in (un)loading bays for highly polluting vehicles </t>
  </si>
  <si>
    <t xml:space="preserve">Contribution to Greek SUMP law objectives	
	</t>
  </si>
  <si>
    <t>Details</t>
  </si>
  <si>
    <t>Go back to Measures List</t>
  </si>
  <si>
    <t>Go back to Overview</t>
  </si>
  <si>
    <t>Go back to Multiple Criteria Filter</t>
  </si>
  <si>
    <t>Measure</t>
  </si>
  <si>
    <t>Responsible authorities</t>
  </si>
  <si>
    <t>Local authorities (municipalities and regions), national government</t>
  </si>
  <si>
    <t>Contribution to other objectives</t>
  </si>
  <si>
    <t>Reduce greehouse gases, air, and noise pollution</t>
  </si>
  <si>
    <t xml:space="preserve">Contents: </t>
  </si>
  <si>
    <t>Summary</t>
  </si>
  <si>
    <t>Qualification of measure</t>
  </si>
  <si>
    <t>Monitoring and evaluation</t>
  </si>
  <si>
    <t>Reader's Guide</t>
  </si>
  <si>
    <t>Measures within this category can be implemented in different ways. Some applications may be better suited to certain area types as listed below. Local authorities are encouraged to determine how measures may be best applied in their area based on available resources and their mobility priorities.</t>
  </si>
  <si>
    <t>Local Area Type</t>
  </si>
  <si>
    <t>Relevant Application of Measures</t>
  </si>
  <si>
    <t>✓ Traffic enforcement
✓ Parking enforcement
✓ Micromobility use and parking enforcement</t>
  </si>
  <si>
    <t xml:space="preserve">✓ Traffic enforcement
✓ Parking enforcement
✓ Micromobility use and parking enforcement
✓ Automated methods for traffic and parking enforcement </t>
  </si>
  <si>
    <t>✓ Traffic enforcement
✓ Parking enforcement</t>
  </si>
  <si>
    <t xml:space="preserve">✓ Traffic enforcement
✓ Automated methods for traffic and parking enforcement </t>
  </si>
  <si>
    <t>High-tourism Area</t>
  </si>
  <si>
    <t>Summary information</t>
  </si>
  <si>
    <t>Description / overview</t>
  </si>
  <si>
    <t>Costs and funding (implementation/operation / other)</t>
  </si>
  <si>
    <t>Challenges to implementation (non-financial)</t>
  </si>
  <si>
    <t>Relevant direct / indirect effects</t>
  </si>
  <si>
    <t>Possible sources of funding</t>
  </si>
  <si>
    <t>-</t>
  </si>
  <si>
    <t>Complementary measures</t>
  </si>
  <si>
    <t>Enhanced public transport service infrastructure for local bus services, Parking Regulation, Congestion pricing, road charging and tolls, Urban vehicle access regulation schemes, Traffic management: Speed Limitations, Vehicle occupancy incentives for passenger transport</t>
  </si>
  <si>
    <t>Sample costs</t>
  </si>
  <si>
    <t xml:space="preserve">Implementation timescale		</t>
  </si>
  <si>
    <t xml:space="preserve">Level of national involvement		</t>
  </si>
  <si>
    <t>References</t>
  </si>
  <si>
    <t>Go to Measures List</t>
  </si>
  <si>
    <t>Go to Overview</t>
  </si>
  <si>
    <t>Local authorities (municipalities and regions), national government, public transport authority/operator</t>
  </si>
  <si>
    <t>Strong contribution</t>
  </si>
  <si>
    <t>Partial contribution</t>
  </si>
  <si>
    <t>No contribution</t>
  </si>
  <si>
    <t>Each measure may be divided into sub measures that are implemented in different ways and, therefore, may be better suited to certain area types as listed below. Local authorities are encouraged to determine how sub measures may be best applied in their area based on available resources and their mobility priorities.</t>
  </si>
  <si>
    <t>Relevant Application of Sub Measures</t>
  </si>
  <si>
    <t>✓ Public transport governance and regulation
✓ High-quality local public transport services
✓ Public transport priority infrastructure</t>
  </si>
  <si>
    <t>✓ Public transport governance and regulation
✓ High-quality local public transport services</t>
  </si>
  <si>
    <t>✓ High-quality local public transport services</t>
  </si>
  <si>
    <t xml:space="preserve">Public transport (PT) is a critical pillar in urban transport. Achieving sustainable mobility objectives is only possible with an effective PT system. For large urban areas in particular, PT is even more critical to address issues of traffic congestion and air pollution which are especially problematic in dense regions. Using PT for the daily mobility needs of residents and visitors can reduce the number of private cars and, therefore, improve traffic conditions, environmental conditions, and quality of life. It also reduces the need for road infrastructure, and therefore costs for operation and maintenance [1,2]. </t>
  </si>
  <si>
    <t xml:space="preserve">The institutional organisation of urban PT in Greece differs between large metropolitan areas and smaller cities. Two large authorities are responsible for PT in the large metropolitan areas of Athens and Thessaloniki. The Athens Urban Transport Organisation (OASA) is responsible for planning, organising, coordinating, controlling, and providing all surface and underground PT services in the Athens area. In Thessaloniki, the second largest city in Greece, the competent authority for PT is the Transport Authority of Thessaloniki (OSETh), which is responsible for the development, coordination and monitoring of PT transport, while Thessaloniki Urban Transport Organisation (OASTh) is the public body which operates the bus network.  In all other cities in Greece, except for the islands of Kos and Rhodes, where PT is provided by municipal companies, urban PT services are provided by private operators (known as KTEL S.A.) under the responsibility of the respective Municipality and Region where they operate. Under Law 2963/2001, municipalities are allowed to offer their own PT services to transfer residents of the municipality to and from the centre of the municipality, as long as there is no existing KTEL line serving the same route. Contracts may be established between municipalities and KTELs to provide intra- or inter-municipal transport services in addition to those already in operation [3]. </t>
  </si>
  <si>
    <t>Quality of service is an essential parameter in any PT system, regardless of the size or transport modes used. The most successful PT systems worldwide are characterised by the provision of quality services which make them attractive to their users. Some of the critical criteria that can affect PT's quality of service are availability, accessibility, reliability, affordability as well as the provision of safe and secure services [2]. Enhancing PT requires fit for purpose PT governance and regulation to ensure service obligations are met, efficient design of local PT services and networks, fair PT pricing and adequate PT priority infrastructure.</t>
  </si>
  <si>
    <r>
      <t>PT enhancement measures are highly relevant to all different types of urban areas. They can also be implemented at the regional (</t>
    </r>
    <r>
      <rPr>
        <sz val="9"/>
        <color theme="1"/>
        <rFont val="Arial"/>
        <family val="2"/>
      </rPr>
      <t>see</t>
    </r>
    <r>
      <rPr>
        <sz val="9"/>
        <color rgb="FF1FA784"/>
        <rFont val="Arial"/>
        <family val="2"/>
      </rPr>
      <t xml:space="preserve"> High-quality interurban public transport connections - IPT</t>
    </r>
    <r>
      <rPr>
        <sz val="9"/>
        <color rgb="FF000000"/>
        <rFont val="Arial"/>
        <family val="2"/>
      </rPr>
      <t>) and national level (</t>
    </r>
    <r>
      <rPr>
        <sz val="9"/>
        <color theme="1"/>
        <rFont val="Arial"/>
        <family val="2"/>
      </rPr>
      <t>see</t>
    </r>
    <r>
      <rPr>
        <sz val="9"/>
        <color rgb="FFFF7E79"/>
        <rFont val="Arial"/>
        <family val="2"/>
      </rPr>
      <t xml:space="preserve"> </t>
    </r>
    <r>
      <rPr>
        <sz val="9"/>
        <color rgb="FF1FA784"/>
        <rFont val="Arial"/>
        <family val="2"/>
      </rPr>
      <t>High-quality public transport infrastructure for higher-order networks - UPT</t>
    </r>
    <r>
      <rPr>
        <sz val="9"/>
        <color rgb="FF000000"/>
        <rFont val="Arial"/>
        <family val="2"/>
      </rPr>
      <t xml:space="preserve">) as part of an overall policy to promote PT services. </t>
    </r>
  </si>
  <si>
    <t xml:space="preserve">Applicability	</t>
  </si>
  <si>
    <t>PT governance and regulation should be implemented in all urban areas, regardless of their type. Effective and systematic organisation and management of PT are crucial, along with the necessary powers, skills, and responsibilities, to provide services that can compete efficiently with the private car option.</t>
  </si>
  <si>
    <t>Description</t>
  </si>
  <si>
    <t xml:space="preserve">PT governance and regulation should allow transport authorities to manage and oversee the operation of PT services. It is important for the proper functioning of PT in all types of urban areas. Regulations include public procurement rules which ensure that public funds go to the most qualified service providers who are held accountable to meeting quality and efficiency standards through performance-based contracts. These can include safety and environmental standards; universal access requirements; information provision; fair pricing; among others. Member States in the EU and cities should set out transparent procedural rules when contracting PT services, as referred to in the Public Service Obligations (PSO) Regulation (Regulation 1370/2007) [4, 5].  For example, Finland, France, Malta, Netherlands, Poland, Portugal and Cyprus have adapted national regulations to be in line with the EU PSO regulation with a positive impact [6, 7]. PSO regulation outlines the terms under which public transport providers can be compensated or granted exclusive rights to operate services that are in the public interest but would not be profitable otherwise [5]. </t>
  </si>
  <si>
    <t xml:space="preserve">Better governance and regulation of PT services can be established by creating an integrated transport authority (ITA). ITAs can act in the public interest and ensure a well-functioning and integrated transport system within their territory and the delivery of all transport and mobility services (as in London, UK; West Midlands, UK; Budapest, Hungary). In London, Transport for London (TfL), is the ITA that implements the Mayor of London's Transport Strategy and manages services across London. TfL is responsible for London's buses, London Underground, the Docklands Light Railway, London Overground, trams, river services, and coach stations. Beyond public transport they manage active mobility and wayfinding, taxis, roads and congestion charges/low emission zones. The Mayor's Transport Strategy is the principal policy tool through which the Mayor and TfL exercise their responsibilities for planning, managing, and developing transport in London. The first step to creating an ITA is having coordinated public transport delivery under the responsibility of a public transport authority or PTA (as in Bologna, Italy; Brasov, Romania; Thessaloniki, Greece) [8].  </t>
  </si>
  <si>
    <r>
      <t xml:space="preserve">PT services of high quality are essential for all types of urban areas. In the case of metropolitan areas such as Type 1 municipalities in Athens and Thessaloniki, the responsibility of managing PT services lies with the respective PT authorities. Local PT services should complement the main PT routes managed by OASA and OSETh. For other types of urban areas, local PT services should focus on connecting the municipality with transport hubs and significant infrastructure, such as ports, train stations, universities, hospitals, stadiums, and airports. Establishing an on-demand PT service should be examined in smaller municipalities and high-tourism areas (see </t>
    </r>
    <r>
      <rPr>
        <sz val="9"/>
        <color rgb="FF1FA784"/>
        <rFont val="Arial"/>
        <family val="2"/>
      </rPr>
      <t>(Electric) ridesharing and hailing schemes - RSS</t>
    </r>
    <r>
      <rPr>
        <sz val="9"/>
        <color rgb="FF000000"/>
        <rFont val="Arial"/>
        <family val="2"/>
      </rPr>
      <t>).</t>
    </r>
  </si>
  <si>
    <r>
      <rPr>
        <sz val="9"/>
        <color rgb="FF000000"/>
        <rFont val="Arial"/>
        <family val="2"/>
      </rPr>
      <t xml:space="preserve">High-quality local PT services should be reliable, frequent, fast, comfortable, convenient, accessible, affordable, and safe. While the network size may vary, all types of urban areas should have adequate PT services for residents and visitors. Services may need to be adjusted in areas of high tourism depending on the season. Planning should be undertaken by transport authorities, separate to service provision, to ensure services are in the public interest. To make PT an attractive and competitive choice compared to private motorised vehicles, PT networks should be designed/upgraded to meet the following objectives [9]: 
· Optimise routes and ensure coverage across the city by providing the maximum service possible to the residents of one or more areas at the lowest possible cost;
· Provide reliable and high-frequency services primarily through increased travel speeds and reduced headway (time between buses); 
· Build regular stops with shelter from inclement weather with safe and easy access while also allowing safe boarding and alighting and avoiding significant disruption to other traffic;	
· Offer reliable information about PT services, enabling passengers to plan their journeys beforehand or while on the go (see </t>
    </r>
    <r>
      <rPr>
        <sz val="9"/>
        <color rgb="FF1FA784"/>
        <rFont val="Arial"/>
        <family val="2"/>
      </rPr>
      <t>Wide availability of accessible information on sustainable mobility - SMI</t>
    </r>
    <r>
      <rPr>
        <sz val="9"/>
        <color rgb="FF000000"/>
        <rFont val="Arial"/>
        <family val="2"/>
      </rPr>
      <t xml:space="preserve">);
· Integrate PT routes, stops, and interchanges, with walking and cycling 																			</t>
    </r>
    <r>
      <rPr>
        <b/>
        <sz val="9"/>
        <color rgb="FF000000"/>
        <rFont val="Arial"/>
        <family val="2"/>
      </rPr>
      <t xml:space="preserve">																																																																																																									</t>
    </r>
  </si>
  <si>
    <t xml:space="preserve">Vitoria-Gasteiz, Spain, in 2009, entirely redesigned its PT network. A PT scheme was implemented based on the Superblocks philosophy, which aims to improve public transport and enhance accessibility, coverage, service, and frequency. To reduce inefficiencies, the bus network was streamlined from 17 lines to just nine. The new lines feature updated itineraries, timetables, and improved frequencies. Furthermore, the scheme included 146 new bus-stops in different locations, queue jumpers at busy junctions, more resources, and updated information at bus-stops. PT transformation led to a 14.5% increase in the service speed while fuel consumption was reduced. Additionally, between 2009 and 2018, the city saw an 89% increase in PT users, despite PT use in the country decreasing overall [10].																									</t>
  </si>
  <si>
    <t xml:space="preserve">Public transport priority infrastructure	</t>
  </si>
  <si>
    <t>PT priority infrastructure measures are more relevant for Type 1 and Type 2 municipalities where ridership is higher, significant traffic congestion occurs and it is imperative that commuters switch to PT.</t>
  </si>
  <si>
    <t xml:space="preserve">PT priority infrastructure measures aim to reduce journey times and improve PT service reliability by creating PT lanes or implementing traffic signal priority systems for PT vehicles. Dedicated PT lanes provide priority passage for PT vehicles over other traffic, enabling them to avoid traffic congestion (e.g., in Helsinki, Finland; Sydney, Australia; Santiago, Chile) [11].  PT lanes enhance both the reliability and overall quality of services and enable more efficient operations, reducing costs and facilitating investments. Sometimes, these also operate as High Occupancy Vehicle (HOV) lanes or taxi lanes [12]. 				</t>
  </si>
  <si>
    <t xml:space="preserve">PT lanes can be: allocated within the roadway (curb-side, median or centre-lane); have a with-flow or contra-flow operation; separated from the general traffic by barriers or lines; operated for a few hours or throughout the day. Ideally, one lane of traffic on an existing roadway can be allocated to PT use, rather than adding lanes, to encourage modal shift more efficiently. Gdynia, Poland, launched a counterflow bus lane on one of Gdynia's main arteries, which connected the developing western districts of Gdynia to the city centre. PT vehicles faced average morning peak hour delays of 6-10 minutes prior to its introduction [13]. In addition to lanes, PT should be prioritised by modern traffic management systems that give them signal priority (e.g., in Portland, USA; Los Angeles, USA; Chicago, USA; New York City, USA) [11]. PT traffic signal priority can reduce travel time and improve PT service regularity with other traffic at a relatively low cost. In this case, PT vehicles are equipped with sensors that trigger green lights when approaching intersections. It may be implemented at an individual intersection, along corridors, or entire street networks [14]. Based on a microscopic simulation that was performed on a corridor in Florida, USA with PT traffic signal priority, the corridor can experience up to 8 % reduction in travel times and up to 13.3 % reduction in average vehicle delay time, for both buses and all other vehicles [15].																									</t>
  </si>
  <si>
    <t>Costs and funding (implementation/operation/other)</t>
  </si>
  <si>
    <t>Implementation costs associated with PT regulation include staff costs to ensure regulation is up to date, collect and analyse data for planning and drafting public tenders, and for monitoring to ensure compliance with PT contracts. Meanwhile, PT operating costs mainly involve expenses for purchasing, operating, and maintaining vehicles and staff costs. Lastly, the costs of improving PT networks are mostly associated with purchasing, operating, and maintaining vehicles, stop infrastructure, and staff expenses.</t>
  </si>
  <si>
    <t>Creating bus lanes requires infrastructure investments for road signage and markings or barriers. Introducing PT priority systems implies the equipment of traffic lights and buses with the necessary technology, subject to acquisition, installation, and maintenance costs.</t>
  </si>
  <si>
    <r>
      <t xml:space="preserve">Constructing PT infrastructure in cities typically requires national, regional, and local funding. Even successful PT systems cannot sustain themselves entirely through passenger fares, so public subsidies are often necessary to cover operational </t>
    </r>
    <r>
      <rPr>
        <sz val="9"/>
        <color theme="1"/>
        <rFont val="Arial"/>
        <family val="2"/>
      </rPr>
      <t>costs. The funding composition depends on who decides to increase service levels and why. If a transport operator increases services for commercial reasons, they expect the fare policy revenue to cover the costs. If a local authority increases services for social reasons, such as reducing social exclusion, a combination of fare revenue and local or PT authority operating subsidies will likely cover the costs [16].</t>
    </r>
  </si>
  <si>
    <t>On the other hand, allocating certain revenues to PT, such as from parking fees, road tolls, or traffic violation fines, can also alleviate the burden on government budgets and commuters.</t>
  </si>
  <si>
    <t xml:space="preserve">The accompanying project report (link available on the Home page) contains additional information on funding sustainable mobility measures, including a list of possible national and EU funding streams, that may be used to implement this measure. </t>
  </si>
  <si>
    <t>PT systems can be governed and operated under different models. Governance can be more straightforward when PT services are managed directly by a local government body such as a PT authority that also provides the service as an operator, as is the case with OASA in Athens. However, this requires considerable in-house expertise and resources. It can also limit cost-efficiency due to lack of competition. On the other extreme, authorities can contract third party operators. While governance structures can be more complex, competitive tendering processes can achieve cost savings. However, cost savings should not come at the expense of service quality and ridership decline. It is important that in such arrangements, authorities stipulate stringent performance requirements and incentives in contracts to ensure the services rendered are of high quality and that they are monitored to ensure compliance. With barriers to entry excluding several market players, this model may be less successful [17].</t>
  </si>
  <si>
    <t xml:space="preserve">Fare-based funding of PT is not always possible, especially in lower density areas, if service and network enhancements are being made. According to OASA's financial data, approximately 40% of its expenses are covered by revenue from fare collection [23]. The value of subsidising and providing funding for PT should be considered in terms of its broader social, economic, and environmental benefits, and the added costs of not supporting the service, when deciding on funding arrangements. This will likely rely on coordination with the national, regional, and municipal level. </t>
  </si>
  <si>
    <t xml:space="preserve">The current legal framework governing the organisation and operation of urban PT is defined by numerous laws, ministerial decisions and regulations that have been introduced to address specific problems that arise in the daily operation of PT. Responsible local authorities are not always equipped to handle all the responsibilities they are meant to cover by law. The exclusive right to operate, held by KTELs means there is a monopoly on the provision of transport services in all the regions where they exist. </t>
  </si>
  <si>
    <r>
      <t>With the implementation of Law 4974/2022, the national government is expected to handle procurement of interurban and urban public transport services in all regions [18]. Coordinated procurement can contribute to holistic planning of the urban and interurban PT network, resulting in more integrated and seamless transport services. It may also be possible to combine geographical areas if this is deemed appropriate for the provision of high quality services and at the same time for the viability of the contractor in case that provision of a stand-alone urban transport project in a single geographical area is deemed unprofitable</t>
    </r>
    <r>
      <rPr>
        <sz val="9"/>
        <color theme="1"/>
        <rFont val="Arial"/>
        <family val="2"/>
      </rPr>
      <t>.</t>
    </r>
    <r>
      <rPr>
        <sz val="9"/>
        <color rgb="FF000000"/>
        <rFont val="Arial"/>
        <family val="2"/>
      </rPr>
      <t xml:space="preserve"> For example, the province of British Columbia in Canada utilises a shared service model between the provincial government and local municipalities to achieve economies of scale for public transport provision. BC Transit, the provincial public transport authority, coordinates procurement, marketing, as well as manages physical assets (such as terminals, depots, and stops). They also provide service planning and scheduling support for local municipalities. [18] This model is particularly beneficial for small municipalities that may not have the technical staff resources dedicated to public transport service planning. BC Transit also combines service for neighbouring communities that can benefit for more integrated services. </t>
    </r>
    <r>
      <rPr>
        <sz val="9"/>
        <color theme="1"/>
        <rFont val="Arial"/>
        <family val="2"/>
      </rPr>
      <t xml:space="preserve">In its role as provincial transit authority, BC Transit also provides publicly funded intercommunity services between small and remote communities with funding from the Province in partnership with local authorities [21]. Such services provide an important link between communities, especially since they are not typically profitable enough to be privately operated [22]. </t>
    </r>
  </si>
  <si>
    <t xml:space="preserve">Proper monitoring is also crucial for ensuring that the system operates effectively. To ensure the best possible services for the public, it is essential to define objectives and purposes, monitor adherence of service providers to operating standards and specifications, oversee performance and service quality, and safeguard the public's interests. Law 4974/2022, whose purpose is to implement EU Regulation 1370/2007, is intended to provide a solution. European Regulation 1370/2007 introduces a harmonised regime to award PT service contracts to enhance efficiency and competitiveness and regulate controlled competition. The urban KTELs will need to change operational practices within this new institutional and organisational framework. Law 4974/2022 mandates using open public tenders for operating urban services currently provided by KTELs. This means other transport providers can now participate in the tenders. The main award criterion will be the most economical offer. However, other factors such as the available bus fleet, building infrastructure, provision of optimal transport services, and economic viability of companies will also be considered. The authorities will introduce social and quality criteria in public service contracts, forcing bus operators to modernise and improve the quality of passenger services offered to participate in tenders for contract awards. They must also adopt a framework for monitoring and evaluating the services provided while sharing data on service performance with the relevant monitoring bodies. The Ministry of Infrastructure and Transport will launch the tenders, but the Regions will oversee the project implementation. The regions will supervise operators providing urban public transport services, impose sanctions where necessary and collect data on the operation of urban services. </t>
  </si>
  <si>
    <t>Urban PT needs to be part of a wider transport system strategy. Analysis of demand and the planning of transport services needs to be done at the municipal level. This planning should then be coordinated with the regions, which will submit inter-urban and urban public transport service requests to the national government. The government will handle the tendering of these services centrally.</t>
  </si>
  <si>
    <t>Public support may be needed to influence the implementation of specific schemes, such as PT exclusive lanes, as there is likely to be negative feedback from motorist groups and residents if, for example, on-street parking is removed, or road capacity is reduced. However, such schemes will likely be popular with PT users, pedestrians, and cyclists. PT lanes can only become effective if strong enforcement prohibits use by unauthorised vehicles or illegal parking.</t>
  </si>
  <si>
    <t>PT enhancement measures can have the following effects [1]:</t>
  </si>
  <si>
    <r>
      <t>· E</t>
    </r>
    <r>
      <rPr>
        <sz val="9"/>
        <color theme="1"/>
        <rFont val="Arial"/>
        <family val="2"/>
      </rPr>
      <t>xtension of service allows a broader range of services, goods &amp; opportunities to be accessed without a car.</t>
    </r>
  </si>
  <si>
    <r>
      <t xml:space="preserve">· </t>
    </r>
    <r>
      <rPr>
        <sz val="9"/>
        <color theme="1"/>
        <rFont val="Arial"/>
        <family val="2"/>
      </rPr>
      <t xml:space="preserve">Additional new services may focus on areas not served by PT or new destinations. </t>
    </r>
  </si>
  <si>
    <r>
      <t xml:space="preserve">· </t>
    </r>
    <r>
      <rPr>
        <sz val="9"/>
        <color theme="1"/>
        <rFont val="Arial"/>
        <family val="2"/>
      </rPr>
      <t>Increase in PT service levels may result in reduced waiting times and overcrowding and a drop in the generalised travel costs.</t>
    </r>
  </si>
  <si>
    <r>
      <t xml:space="preserve">· </t>
    </r>
    <r>
      <rPr>
        <sz val="9"/>
        <color theme="1"/>
        <rFont val="Arial"/>
        <family val="2"/>
      </rPr>
      <t xml:space="preserve">Increased PT service levels can result in a mode switch from private transport that will reduce congestion and air and noise pollution. </t>
    </r>
  </si>
  <si>
    <t>· Infrastructure integration between PT stops and cycling, walking and shared mobility services can foster a modal shift towards more sustainable modes of transport.</t>
  </si>
  <si>
    <t>· Enhanced PT services foster economic development and improve accessibility, social inclusion, and equity</t>
  </si>
  <si>
    <t>On the other hand, PT enhancement measures could also have some side effects, that should be prevented [1]:</t>
  </si>
  <si>
    <r>
      <t xml:space="preserve">· </t>
    </r>
    <r>
      <rPr>
        <sz val="9"/>
        <color theme="1"/>
        <rFont val="Arial"/>
        <family val="2"/>
      </rPr>
      <t xml:space="preserve">Enhancing services in central areas should not entail service cuts in low-demand areas, which could have severe adverse effects on accessibility and social equity, </t>
    </r>
  </si>
  <si>
    <r>
      <t xml:space="preserve">· </t>
    </r>
    <r>
      <rPr>
        <sz val="9"/>
        <color theme="1"/>
        <rFont val="Arial"/>
        <family val="2"/>
      </rPr>
      <t>Priority to PT vehicles in urban areas could increase the short-term level of road congestion for other vehicles, though it will deter private vehicle use in the long-term.</t>
    </r>
  </si>
  <si>
    <t>PT is funded through tax revenues, passenger fares, advertising, and licenses from concessions. In some major European cities like Amsterdam, Barcelona, Berlin, Brussels, Madrid, and Paris, the operational costs covered by the fare revenue amount to less than 50%. However, increasing fares may not result in increased revenues. Conversely, lowering fares can decrease the revenue for PT operators and transport authorities, requiring higher public subsidies or a decrease in services. In many French cities a transport tax (known as Versement Mobilite) is imposed on companies with more than nine employees, and the revenue is used to fund PT through public administration's subsidies, which are lower than other large metropolitan areas such as Amsterdam, Barcelona, Berlin, Brussels, or Madrid [19].</t>
  </si>
  <si>
    <t>Optimising network configurations to minimise carbon emissions can significantly reduce operating costs, attributed mainly to fuel consumption. For instance, an optimised feeder bus line in Beijing, China, reduced peak-hour operating costs by 31-64%. Similarly, implementing optimal skip-stop services in Dalian, China, resulted in a 12.5% fleet size reduction. In Barcelona, Spain, adjusting routes and timetables could reduce operating costs by 17%. Meanwhile, optimising the PT system in San Francisco, United States, could cut costs by 50%. Finally, in Baoji, China, optimising user, and operator costs alongside carbon emissions would increase revenues by 5% [9].</t>
  </si>
  <si>
    <t>In the United States, the cost of implementing PT priority measures at intersections varied between USD 8 000 (US dollars) (EUR 7 425.92)  and USD 35 000 (EUR 32 488.40), depending on the technology used [14]. Between 2000 and 2003, the London Bus Initiative (LBI) improved 27 high-frequency bus routes at a total cost of EUR 105 million over three years. This included EUR 19 million for enforcement, EUR 50 million for traffic engineering, EUR 6 million for bus operations, EUR 16 million for program support, and EUR 15 million for major projects [20].</t>
  </si>
  <si>
    <t xml:space="preserve">PT measures related to regulation, enhanced bus networks, and pricing can require considerable time for planning, identifying funding, consultation with relevant stakeholders and the final implementation of the measures. These measures could be implemented more quickly if the PT services are under the complete control of the public transport authority, assuming the authority has the necessary staff and financial resources to implement the changes. In cases where changes to services must be tendered, there may be delays due to existing contracts.  </t>
  </si>
  <si>
    <t>PT priority measures can be implemented much more quickly as the time needed is mainly related to the time needed to construct and implement the measure.</t>
  </si>
  <si>
    <t xml:space="preserve">Level of national involvement (current status and/or suggested future actions)	</t>
  </si>
  <si>
    <r>
      <t xml:space="preserve">In most cases, as has been the case so far, the involvement of the national government in the implementation of PT measures related to regulation, enhanced bus networks, and PT pricing is quite significant as it is the final supervisor of the contracts between local authorities and urban bus operators. </t>
    </r>
    <r>
      <rPr>
        <sz val="8"/>
        <color theme="1"/>
        <rFont val="Calibri"/>
        <family val="2"/>
      </rPr>
      <t> </t>
    </r>
    <r>
      <rPr>
        <sz val="9"/>
        <color theme="1"/>
        <rFont val="Arial"/>
        <family val="2"/>
      </rPr>
      <t>Even in the case of Athens and Thessaloniki where a PT Authority exists, the final approval belongs to the government.</t>
    </r>
    <r>
      <rPr>
        <sz val="9"/>
        <color rgb="FF000000"/>
        <rFont val="Arial"/>
        <family val="2"/>
      </rPr>
      <t xml:space="preserve">  Under Law 4974/2022, the national government will procure urban PT services for the country. Regional authorities based on the proposals of the municipalities will propose an urban network plan, and the Ministry of Infrastructure and Transport will launch a tender to provide the services.</t>
    </r>
  </si>
  <si>
    <t>PT priority measures can be implemented with no national involvement, as the sole responsibility lies with the respective Municipality or Region.</t>
  </si>
  <si>
    <r>
      <t xml:space="preserve">1. </t>
    </r>
    <r>
      <rPr>
        <sz val="9"/>
        <color theme="1"/>
        <rFont val="Arial"/>
        <family val="2"/>
      </rPr>
      <t xml:space="preserve">Litman, T. (2015). Evaluating Public Transit Benefits and Costs. Victoria Transport Policy Institute. </t>
    </r>
  </si>
  <si>
    <r>
      <t xml:space="preserve">2. </t>
    </r>
    <r>
      <rPr>
        <sz val="9"/>
        <color theme="1"/>
        <rFont val="Arial"/>
        <family val="2"/>
      </rPr>
      <t>TCRP. (2013). TCRP Report 165: Transit Capacity and Quality of Service Manual. Transit Capacity and Quality of Service Manual, 3rd Edition. The National Academies Press.</t>
    </r>
  </si>
  <si>
    <r>
      <t>3.</t>
    </r>
    <r>
      <rPr>
        <sz val="7"/>
        <color theme="1"/>
        <rFont val="Times New Roman"/>
        <family val="1"/>
      </rPr>
      <t xml:space="preserve"> </t>
    </r>
    <r>
      <rPr>
        <sz val="9"/>
        <color theme="1"/>
        <rFont val="Arial"/>
        <family val="2"/>
      </rPr>
      <t>Law 2963/2001 Organisation and operation of public passenger transport by bus and coach, technical inspection of vehicles and land transport safety and other provisions, Pub. L. No. FEK 268/A/23-11-2001 (2001).</t>
    </r>
  </si>
  <si>
    <t>4. Regulation (EC) No 1370/2007 of the European Parliament and of the Council of 23 October 2007 on public passenger transport services by rail and by road and repealing Council Regulations (EEC) Nos 1191/69 and 1107/70, Pub. L. No. (EC) No 1370/2007 (2007).</t>
  </si>
  <si>
    <r>
      <t xml:space="preserve">5. </t>
    </r>
    <r>
      <rPr>
        <sz val="9"/>
        <color theme="1"/>
        <rFont val="Arial"/>
        <family val="2"/>
      </rPr>
      <t>Maczkovics, C., Calster, G. Van, &amp; Bob, M. (2010). Study on the implementation of Regulation (EC) N° 1370/2007 on public passenger transport services by rail and by road - Final report. https://transport.ec.europa.eu/system/files/2016-09/2010-pso.pdf</t>
    </r>
  </si>
  <si>
    <r>
      <t>6. S</t>
    </r>
    <r>
      <rPr>
        <sz val="9"/>
        <color theme="1"/>
        <rFont val="Arial"/>
        <family val="2"/>
      </rPr>
      <t>teer Davies Gleave. (2016). Study on economic and financial effects of the implementation of Regulation 1370/2007 on public passenger transport services. https://transport.ec.europa.eu/system/files/2016-09/2016-02-effects-implementation-regulation-1370-2007-public-pax-transport-services.pdf</t>
    </r>
  </si>
  <si>
    <r>
      <t xml:space="preserve">7. </t>
    </r>
    <r>
      <rPr>
        <sz val="9"/>
        <color theme="1"/>
        <rFont val="Arial"/>
        <family val="2"/>
      </rPr>
      <t>Papaioannou, P., Georgiadis, G. P., Nikolaidou, A., &amp; Politis, I. (2020). Public Transport tendering and contracting arrangements in countries under regulatory transition: The case of Cyprus. Research in Transportation Economics, 83, 100944. https://doi.org/10.1016/j.retrec.2020.100944</t>
    </r>
  </si>
  <si>
    <r>
      <t xml:space="preserve">8. </t>
    </r>
    <r>
      <rPr>
        <sz val="9"/>
        <color theme="1"/>
        <rFont val="Arial"/>
        <family val="2"/>
      </rPr>
      <t>EPTA Project. (2014). D4.4: Position Paper &amp; Guidelines. https://www.eltis.org/sites/default/files/trainingmaterials/position-paper-en.pdf</t>
    </r>
  </si>
  <si>
    <r>
      <t xml:space="preserve">9. </t>
    </r>
    <r>
      <rPr>
        <sz val="9"/>
        <color theme="1"/>
        <rFont val="Arial"/>
        <family val="2"/>
      </rPr>
      <t>ITF. (2021). Transport Climate Action Directory – Enhanced bus networks. https://www.itf-oecd.org/policy/enhanced-bus-networks</t>
    </r>
  </si>
  <si>
    <r>
      <t xml:space="preserve">10. </t>
    </r>
    <r>
      <rPr>
        <sz val="9"/>
        <color theme="1"/>
        <rFont val="Arial"/>
        <family val="2"/>
      </rPr>
      <t>CIVITAS. (n.d.). Vitoria - Gasteiz. https://civitas.eu/sites/default/files/documents/vitoria-civitas-poster-small.pdf</t>
    </r>
  </si>
  <si>
    <r>
      <t xml:space="preserve">11. </t>
    </r>
    <r>
      <rPr>
        <sz val="9"/>
        <color theme="1"/>
        <rFont val="Arial"/>
        <family val="2"/>
      </rPr>
      <t>National Association of City Transportation Officials. (2016). Transit Street Design Guide. National Association of City Transportation Officials. https://nacto.org/publication/transit-street-design-guide/transit-lanes-transitways/transit-lanes/</t>
    </r>
  </si>
  <si>
    <r>
      <t xml:space="preserve">12. </t>
    </r>
    <r>
      <rPr>
        <sz val="9"/>
        <color theme="1"/>
        <rFont val="Arial"/>
        <family val="2"/>
      </rPr>
      <t>Stamos, I., Kitis, G., &amp; Basbas, S. (2013). The implementation of a contra flow bus lane in the city of Thessaloniki: Energy and environmental impacts. Fresenius Environmental Bulletin, 22(7b), 2197–2203. https://civitas.eu/news/introduction-of-hov-lanes-in-gdynia</t>
    </r>
  </si>
  <si>
    <r>
      <t xml:space="preserve">13. </t>
    </r>
    <r>
      <rPr>
        <sz val="9"/>
        <color theme="1"/>
        <rFont val="Arial"/>
        <family val="2"/>
      </rPr>
      <t>Polakowski, R. (2016). Introduction of HOV lanes in Gdynia. CIVITAS. https://civitas.eu/news/introduction-of-hov-lanes-in-gdynia</t>
    </r>
  </si>
  <si>
    <r>
      <t xml:space="preserve">14. </t>
    </r>
    <r>
      <rPr>
        <sz val="9"/>
        <color theme="1"/>
        <rFont val="Arial"/>
        <family val="2"/>
      </rPr>
      <t>ITF. (2021). Transport Climate Action Directory – Express lanes / public transport priority. https://www.itf-oecd.org/policy/express-lanes-public-transport-priority</t>
    </r>
  </si>
  <si>
    <t>15. Ali, M. D. S., Kodi, J. H., Alluri, P., &amp; Sando, T. (2023). Exploring the Operational Benefits of Transit Signal Priority: A Microsimulation-based Analysis. International Journal of Transportation Science and Technology. https://doi.org/10.1016/j.ijtst.2023.01.003</t>
  </si>
  <si>
    <t>16. Proost, S. (2018). Reforming Private and Public Urban Transport Pricing. International Transport Forum Discussion Papers, No. 2018/15. OECD Publishing, Paris. https://doi.org/10.1787/3567dda4-en</t>
  </si>
  <si>
    <t>17. ITF. (2020). Reforming Public Transport Planning and Delivery. OECD Publishing, Paris. https://doi.org/10.1787/6c2f1869-en</t>
  </si>
  <si>
    <r>
      <t xml:space="preserve">18. </t>
    </r>
    <r>
      <rPr>
        <sz val="9"/>
        <color theme="1"/>
        <rFont val="Arial"/>
        <family val="2"/>
      </rPr>
      <t>Law 4974/2022 Provisions for public interurban and urban regular road passenger transport, Reorganization of the companies OSE S.A. and ERGOSE S.A. and other provisions, Pub. L. No. FEK 185/A/29-09-2022 (2022).</t>
    </r>
  </si>
  <si>
    <r>
      <t xml:space="preserve">19. </t>
    </r>
    <r>
      <rPr>
        <sz val="9"/>
        <color theme="1"/>
        <rFont val="Arial"/>
        <family val="2"/>
      </rPr>
      <t>ITF. (2021). Transport Climate Action Directory – Public transport pricing. https://www.itf-oecd.org/policy/public-transport-pricing</t>
    </r>
  </si>
  <si>
    <r>
      <t xml:space="preserve">20. </t>
    </r>
    <r>
      <rPr>
        <sz val="9"/>
        <color theme="1"/>
        <rFont val="Arial"/>
        <family val="2"/>
      </rPr>
      <t>KONSULT. (2016). Bus Priorities. Policy Guidebook. http://www.konsult.leeds.ac.uk/pg/41/</t>
    </r>
  </si>
  <si>
    <r>
      <t xml:space="preserve">21. </t>
    </r>
    <r>
      <rPr>
        <sz val="9"/>
        <color theme="1"/>
        <rFont val="Arial"/>
        <family val="2"/>
      </rPr>
      <t>British Columbia. (2023). Highway 16 Transportation Action Plan. Retrieved from British Columbia: https://www2.gov.bc.ca/gov/content/transportation/transportation-reports-and-reference/reports-studies/planning-strategic-economic/highway16-action-plan</t>
    </r>
  </si>
  <si>
    <t>22. Evans, P. (2021, May 21). Greyhound Canada shutting down all bus service permanently. CBC Business. CBC News. Retrieved from https://www.cbc.ca/news/business/greyhound-canada-1.6025276#:~:text=The%20iconic%20bus%20carrier%20pulled,of%20domestic%20Canadian%20service%20permanently.</t>
  </si>
  <si>
    <r>
      <t xml:space="preserve">23. </t>
    </r>
    <r>
      <rPr>
        <sz val="9"/>
        <color theme="1"/>
        <rFont val="Arial"/>
        <family val="2"/>
      </rPr>
      <t>OASA. (2022). Report on performance - Board of Directors. https://www.oasa.gr/wp-content/uploads/2023/09/ΕΚΘΕΣΗ-ΠΕΠΡΑΓΜΕΝΩΝ-ΟΑΣΑ-2022-_compressed-2.pdf</t>
    </r>
  </si>
  <si>
    <t xml:space="preserve">Local authorities (municipalities and regions), national government, public transport authority/operator												</t>
  </si>
  <si>
    <t xml:space="preserve">✓ Heavy commuter rail 
✓ Metro system
✓ Light rail transit (LRT) 
✓ Bus rapid transit (BRT) </t>
  </si>
  <si>
    <t xml:space="preserve">✓ Bus rapid transit (BRT) </t>
  </si>
  <si>
    <t xml:space="preserve">✓ Heavy commuter rail </t>
  </si>
  <si>
    <t xml:space="preserve">Higher-order public transport (PT) networks such as urban rail systems and bus rapid transit (BRT) can create a backbone for sustainable, compact cities characterised by transit-oriented development (TOD) [1,2]. </t>
  </si>
  <si>
    <t>To make PT an attractive alternative to private vehicles, improving the quality of PT services is crucial. Urban rail is an efficient form of PT in densely populated cities and regions. It has a high capacity for carrying many passengers while minimising land use, reducing road congestion, improving local air quality, and increasing road safety. Urban rail is currently extensively electrified, resulting in zero tailpipe emissions. Urban rail systems can offer reliable and frequent transportation with high capacity. Improvements can be made by investing in new infrastructure to expand networks. Implementing automatic train control and traffic management systems can also allow for driverless metro trains, providing more capacity while keeping labour costs lower. In some cities, investments in modern rail systems have led to changes in urban planning and land use through TOD. Often, this can lead to an increase in land values while also raising concerns regarding gentrification [3-5].</t>
  </si>
  <si>
    <t>Higher-order network services need to be well-connected with other PT services and the surrounding environment to ensure efficient PT connectivity. Major higher-order network lines serve as the backbone of a PT system, with connections to other routes. In order to implement a higher-order network, some existing local bus routes should be designed to act as feeder routes. Like any PT service, most passengers access higher-order network lines on foot, so effective pedestrian connections between these lines and the areas they serve are crucial. Providing signalised pedestrian crossings near higher-order network stops is vital to discourage midblock crossings across arterials and light-rail tracks. Bicycles can be valuable to a multimodal commute, and higher-order networks should have accommodations for bicycles. This can be achieved through bike racks or hooks for vertical bike storage on board if there is sufficient capacity. Stations should also have bike lockers and/or secure bike parking and hubs for shared micromobility programs [45].</t>
  </si>
  <si>
    <r>
      <t>The success of higher-order network systems largely relies on their ability to attract users. They should be designed to serve high-demand corridors and provide frequent service with station location, spacing, and design that meet user needs. Higher-order network stations should include platforms that allow for step-free boarding, fare purchase and collection, and adequate shelter and seating to serve passengers. Exact characteristics may vary from system to system [13]. Stations can serve as hubs not just for interchanging transport modes but can include commercial areas, health clinics, services such as banking and post offices, recreational facilities, and libraries, as well as higher-density housing (</t>
    </r>
    <r>
      <rPr>
        <sz val="9"/>
        <color theme="1"/>
        <rFont val="Arial"/>
        <family val="2"/>
      </rPr>
      <t>see</t>
    </r>
    <r>
      <rPr>
        <sz val="9"/>
        <color rgb="FFFF7E79"/>
        <rFont val="Arial"/>
        <family val="2"/>
      </rPr>
      <t xml:space="preserve"> </t>
    </r>
    <r>
      <rPr>
        <sz val="9"/>
        <color rgb="FF1FA784"/>
        <rFont val="Arial"/>
        <family val="2"/>
      </rPr>
      <t>High quality multimodal connections - MMC</t>
    </r>
    <r>
      <rPr>
        <sz val="9"/>
        <color rgb="FF000000"/>
        <rFont val="Arial"/>
        <family val="2"/>
      </rPr>
      <t xml:space="preserve">). </t>
    </r>
  </si>
  <si>
    <t xml:space="preserve">Intelligent transportation system (ITS) components are key to the effective management and operation of a more extensive network system. The choice of control technologies depends on factors such as the city's physical characteristics, operating environment, and budget constraints. ITS technologies can include automatic vehicle location (AVL) systems, automatic train control systems, specialised signals for buses and urban rail, signal activation sensors, and control systems that offer transit signal priority (TSP) at intersections and mixed roadway rights of way. TSP helps to improve vehicle speeds, ease turns, and decrease wait times at intersections [45]. Such measures also improve the reliability of surface higher-order modes. </t>
  </si>
  <si>
    <t>Urban rail systems can come in various forms and can operate on dedicated infrastructure [3,4]:</t>
  </si>
  <si>
    <r>
      <t>1.</t>
    </r>
    <r>
      <rPr>
        <sz val="7"/>
        <color rgb="FF000000"/>
        <rFont val="Times New Roman"/>
        <family val="1"/>
      </rPr>
      <t xml:space="preserve">     </t>
    </r>
    <r>
      <rPr>
        <sz val="9"/>
        <color rgb="FF000000"/>
        <rFont val="Arial"/>
        <family val="2"/>
      </rPr>
      <t>Heavy commuter rail lines run on dedicated (separated from other road vehicles) high-capacity tracks and infrastructure (which can also be shared with other rail services).</t>
    </r>
  </si>
  <si>
    <r>
      <t>2.</t>
    </r>
    <r>
      <rPr>
        <sz val="7"/>
        <color rgb="FF000000"/>
        <rFont val="Times New Roman"/>
        <family val="1"/>
      </rPr>
      <t xml:space="preserve">     </t>
    </r>
    <r>
      <rPr>
        <sz val="9"/>
        <color rgb="FF000000"/>
        <rFont val="Arial"/>
        <family val="2"/>
      </rPr>
      <t>Metro systems are designed to operate on dedicated infrastructure with high frequency and capacity. They can have sections that are either underground or elevated on viaducts.</t>
    </r>
  </si>
  <si>
    <r>
      <t>3.</t>
    </r>
    <r>
      <rPr>
        <sz val="7"/>
        <color rgb="FF000000"/>
        <rFont val="Times New Roman"/>
        <family val="1"/>
      </rPr>
      <t xml:space="preserve">     </t>
    </r>
    <r>
      <rPr>
        <sz val="9"/>
        <color rgb="FF000000"/>
        <rFont val="Arial"/>
        <family val="2"/>
      </rPr>
      <t>Light rail transit (LRT) systems and trams often operate on the surface, possibly with elevated platforms or underground sections. They may operate on dedicated tracks but can also share the road with cars, buses, and other vehicles with different levels of signal priority.</t>
    </r>
  </si>
  <si>
    <t>The competent authorities for the implementation of urban rail systems in Type 1 urban areas are OASA, OSETh, and Elliniko Metro. Therefore, a collaboration between the municipalities and these authorities is necessary to implement the sub measures.</t>
  </si>
  <si>
    <t xml:space="preserve">Heavy commuter rail can be implemented both on local and regional level as in the case of a commuter rail serving rural areas and cities belonging to a broader region as part of an overall policy to promote PT services. Commuter rail is more suitable for Type 1 and Type 2 urban areas. </t>
  </si>
  <si>
    <r>
      <t>Heavy commuter rail can also be electrically powered with services that prioritise trips commuting between home and work within larger metropolitan areas and surrounding regions. They typically serve suburbs surrounding an urban core. The introduction of trains with urban and suburban service characteristics began in Berlin at the end of the 19</t>
    </r>
    <r>
      <rPr>
        <vertAlign val="superscript"/>
        <sz val="9"/>
        <color rgb="FF000000"/>
        <rFont val="Arial"/>
        <family val="2"/>
      </rPr>
      <t>th</t>
    </r>
    <r>
      <rPr>
        <sz val="9"/>
        <color rgb="FF000000"/>
        <rFont val="Arial"/>
        <family val="2"/>
      </rPr>
      <t xml:space="preserve"> century. Since then, more and more countries have integrated commuter railways into their urban transport systems (e.g., Japan, Indonesia, India, UK, Germany, France, Belgium) [6-12]. Commuter rail can run trains on existing heavy rail infrastructure or use new rail infrastructure. Commuter rail has many advantages, including flexibility to adapt schedules to demand, passenger comfort, high relative speed of operation, high passenger capacity, safety and reliability and frequency of services. Additionally, it has relatively lower operating costs per passenger served and lesser environmental impact, provided that high load factors are maintained. The disadvantages of commuter railways include noise during the construction of the infrastructure, high construction costs, and rigidity of the network [13,14]. Today in Greece, there are commuter railways serving the needs of the inhabitants of Athens, Thessaloniki, and their surrounding area.</t>
    </r>
  </si>
  <si>
    <t xml:space="preserve">The metro or metropolitan railway is usually chosen as a means of transport for metropolitan areas, Type 1 urban areas, usually with a population of more than one million inhabitants, and when [13,21,22]: </t>
  </si>
  <si>
    <t xml:space="preserve">· there is high travel demand (&gt; 10,000 persons/hour/direction); </t>
  </si>
  <si>
    <t>· air pollution is a problem in a city or region;</t>
  </si>
  <si>
    <t xml:space="preserve">· other PT systems (e.g. buses) are operating at saturation point, and any improvements (routing, use of larger vehicles) are unable to meet the existing demand and provide a satisfactory level of service; </t>
  </si>
  <si>
    <t xml:space="preserve">· the surface roads are over-saturated, and it is not possible to integrate a surface tramway into the road network; and, </t>
  </si>
  <si>
    <t>· financial resources allow for a metro construction and operation costs;</t>
  </si>
  <si>
    <t xml:space="preserve">· there is space available at the nodes of the system to construct terminals for the system itself and interchanges with feeder modes, such as the creation of parking areas and bus terminals. </t>
  </si>
  <si>
    <t>The metro or metropolitan railways typically run on electricity on dedicated corridors, often underground. Compared to other urban transport modes, they are characterised by a higher frequency of services, high capacity, dedicated corridors, and often have high construction costs [13]. The first metro system was built in London, and today, there are metro systems all over the world as new ones are built and existing ones are expanded (New York, USA; Paris, France; Mexico City, Mexico; Moscow, Russia; Berlin, Germany; Tokyo, Japan) [15-20]. As of 2023, in Greece, there is only one metro network, the Athens metro, while the Thessaloniki metro is under construction.</t>
  </si>
  <si>
    <t>In general, the LRT is more suitable for larger cities such as Type 1 urban areas and is chosen as a means of transport when [13]:</t>
  </si>
  <si>
    <t>· a means of transport is required that is complementary to the bus network;</t>
  </si>
  <si>
    <t xml:space="preserve">· authorities wish to revitalise an urban area and attract investment; </t>
  </si>
  <si>
    <t xml:space="preserve">· a city or region has an air pollution problem; </t>
  </si>
  <si>
    <t xml:space="preserve">· there is a high demand for transport (&gt;10,000 persons/hour/direction); and, </t>
  </si>
  <si>
    <t xml:space="preserve">· the subsoil or the lack of financial resources do not allow an underground solution. </t>
  </si>
  <si>
    <t xml:space="preserve">LRT is an electrically powered train that runs almost exclusively on the surface along urban or suburban roads. It is a technologically and functionally advanced form of the streetcar which was a popular form of urban mass transit in many cities in Europe and the US in the early 1900s. Today, the number of cities globally with an LRT service (both tram and LRT systems) exceeds 400 (e.g. LRT systems are found in Los Angeles, USA; Salt Lake City, USA; Calgary, Canada; Boston, USA; Buenos Aires, Argentina; Manchester, UK; Sydney, Australia) [23-29]. Modern LRT systems can run in a shared corridor, dedicated segregated corridor, dedicated tramway corridor, dedicated protected corridor and completely dedicated corridor. Integrating the surface sections of an LRT network into the contour of a road can be accomplished in different ways. The method used depends on the geometric and traffic characteristics of the road, as well as the type of land use along it. Three cases can be distinguished: placement at the edge of the carriageway in one lane per direction, placement at one end of the carriageway in a double lane and placement in the centre of the carriageway [30-33]. </t>
  </si>
  <si>
    <r>
      <t>LRT and tram have the potential to reduce the prioritisation of private cars on roads if the space for the LRT systems is reallocated from space previously used for traffic or parking (</t>
    </r>
    <r>
      <rPr>
        <sz val="9"/>
        <color theme="1"/>
        <rFont val="Arial"/>
        <family val="2"/>
      </rPr>
      <t>see</t>
    </r>
    <r>
      <rPr>
        <sz val="9"/>
        <color rgb="FFFF7E79"/>
        <rFont val="Arial"/>
        <family val="2"/>
      </rPr>
      <t xml:space="preserve"> </t>
    </r>
    <r>
      <rPr>
        <sz val="9"/>
        <color rgb="FF1FA784"/>
        <rFont val="Arial"/>
        <family val="2"/>
      </rPr>
      <t>Pedestrianisation schemes and urban realm improvements - PED</t>
    </r>
    <r>
      <rPr>
        <sz val="9"/>
        <color rgb="FF000000"/>
        <rFont val="Arial"/>
        <family val="2"/>
      </rPr>
      <t xml:space="preserve">). Signals on shared corridors can further prioritise LRT services at intersections. As of 2023, in Greece, only Athens operates a tram network. </t>
    </r>
  </si>
  <si>
    <t>BRTs are suitable for larger cities like Type 1 and 2 areas due to their high transport capacity, which is similar to LRT.</t>
  </si>
  <si>
    <t>BRT, also known as a busway or transitway, is a PT system that uses buses with higher capacity, reliability, and quality than traditional bus systems. BRT has gained popularity worldwide, with cities like Curitiba in Brazil, Adelaide in Australia, Albuquerque in New Mexico, Bogota in Colombia, Rouen in France, and Istanbul in Türkiye adopting the system [33-38]. Studies have shown that BRT can be an efficient and effective higher-order PT system that can increase transit ridership and attractiveness in urban corridors. Buses in BRT systems operate in exclusive bus lanes and are supported by intelligent transportation system (ITS) infrastructure to allow priority movement. BRT systems aim to provide urban travel with speed, comfort, and economic efficiency by combining rail systems' service quality with buses' flexibility. There are many reasons why BRT systems are being developed, such as [39-44]:</t>
  </si>
  <si>
    <t xml:space="preserve">· To accommodate growth in areas such as central business districts where private car travel is leading to congestion and negative environmental impacts and in areas without the density to make rail-based rapid transit a cost-effective investment, such as large employment areas in suburbs or medium density areas in the outskirt of cities. </t>
  </si>
  <si>
    <t>· BRT systems can often be implemented quickly and incrementally, relative to rail.</t>
  </si>
  <si>
    <t xml:space="preserve">· BRT is generally more cost-effective than rail transit for a given distance of dedicated running way. Unlike rail modes, which require purpose-built infrastructure over the entire distance, BRT can take advantage of existing infrastructure to further reduce capital costs, including operating on various terrains such as streets, freeway medians, railroad rights-of-way, aerial structures, and underground tunnels. BRT can be highly economical in both urban and suburban areas. </t>
  </si>
  <si>
    <t xml:space="preserve">· BRT systems can also offer more flexible services, including express and limited-stop, on a single facility as well as local all-stop services for short portions of their routes to provide higher access, without complex signal and guideway switching systems, which would be needed for rail. </t>
  </si>
  <si>
    <t>· Urban environments can integrate BRT in ways that promote economic growth and encourage transit and pedestrian-friendly design.</t>
  </si>
  <si>
    <t xml:space="preserve">Greece does not have BRT systems in operation. Planners tend to prefer LRT systems as a medium to high-capacity mass transit system, possibly drawing on the prevalence of LRT in Europe. </t>
  </si>
  <si>
    <r>
      <t xml:space="preserve">Higher-order </t>
    </r>
    <r>
      <rPr>
        <sz val="9"/>
        <color rgb="FF000000"/>
        <rFont val="Arial"/>
        <family val="2"/>
      </rPr>
      <t xml:space="preserve">PT network costs are mainly associated with infrastructure and capital investment costs, costs for purchasing, operating and maintaining vehicles, and staff costs. </t>
    </r>
  </si>
  <si>
    <t>Introducing PT priority systems requires the equipment to retrofit traffic signals and vehicles with the necessary technology, subject to acquisition, installation, and maintenance costs.</t>
  </si>
  <si>
    <t xml:space="preserve">Constructing higher-order PT infrastructure in cities typically requires national and regional funding. Even successful PT systems cannot sustain themselves entirely through passenger fares, so public subsidies are often necessary to cover operational costs, especially in rural areas. </t>
  </si>
  <si>
    <t>On the other hand, earmarking revenue from sources such as parking pricing, road charges, or traffic enforcement fines for PT can help alleviate the burden on public budgets and passengers.</t>
  </si>
  <si>
    <t xml:space="preserve">Gaining the support of various government agencies, businesses, and residents to expand or improve higher-order PT networks is difficult. There are questions of funding and public acceptance which must be addressed. Urban rail projects face significant challenges, such as decentralised destinations that make it difficult to identify priority corridors that should be served by rail. Limited public space and policies that favour automobile travel, including generous parking requirements and subsidies, can make it difficult to allocate the space needed for rights of way.  </t>
  </si>
  <si>
    <t xml:space="preserve">When planning the introduction of BRT in Greece, several potential challenges could arise, including institutional complexities, lack of technical capacity, lack of stakeholder alignment, strong promotion of competing modes, perceived lower quality of BRT, traditional bias towards private vehicle capacity expansion, opposition from existing bus operators, and lack of community participation. Other barriers to BRT implementation in the Greek context could include underestimating the implementation effort (given there is no precedent for it in the country), discontinuities due to political cycles and lack of national policies supporting BRT development. </t>
  </si>
  <si>
    <r>
      <t xml:space="preserve">Public acceptance is crucial to successfully developing a BRT project in a region's network. However, more information and publicity about BRT systems is needed as they may be confused with conventional urban buses and be less attractive to the public. Therefore, relevant departments and public bodies must take appropriate measures to raise public awareness and check the project's acceptability before integrating such infrastructure. One effective method for increasing public acceptance is through awareness-raising campaigns (see </t>
    </r>
    <r>
      <rPr>
        <sz val="9"/>
        <color rgb="FF1FA784"/>
        <rFont val="Arial"/>
        <family val="2"/>
      </rPr>
      <t>Education programmes and awareness campaigns</t>
    </r>
    <r>
      <rPr>
        <sz val="9"/>
        <color theme="1"/>
        <rFont val="Arial"/>
        <family val="2"/>
      </rPr>
      <t>).</t>
    </r>
  </si>
  <si>
    <t>Regardless of type, urban rail and BRT projects require integrated transport planning, including connections with other means of transport, including local public transport, shared mobility and active modes, priority over private vehicle traffic and an affordable pricing policy.</t>
  </si>
  <si>
    <t>Higher-order PT enhancement measures can [13]:</t>
  </si>
  <si>
    <t>· Increase accessibility to opportunities, social inclusion, and equity.</t>
  </si>
  <si>
    <t xml:space="preserve">· Increase in travel speed, which can lead to travel time savings for passengers when compared with private vehicle use. </t>
  </si>
  <si>
    <r>
      <t>· Foster higher-density development, which also contributes to more sustainable urban forms favouring more PT use, non</t>
    </r>
    <r>
      <rPr>
        <sz val="9"/>
        <color theme="1"/>
        <rFont val="Cambria Math"/>
        <family val="1"/>
      </rPr>
      <t>‑</t>
    </r>
    <r>
      <rPr>
        <sz val="9"/>
        <color theme="1"/>
        <rFont val="Arial"/>
        <family val="2"/>
      </rPr>
      <t>motorised modes, and greater overall transport efficiency.</t>
    </r>
  </si>
  <si>
    <t xml:space="preserve">· Increase PT service levels, which may result in mode shift from private transport that will reduce congestion and air and noise pollution. </t>
  </si>
  <si>
    <t>· Enhance infrastructure connections with cycling, walking and shared mobility services.</t>
  </si>
  <si>
    <t xml:space="preserve">· Yield benefits from agglomeration effects. </t>
  </si>
  <si>
    <t xml:space="preserve">· Improve transport safety. </t>
  </si>
  <si>
    <t>On the other hand, higher-order PT enhancement measures could also have some negative effects [13]:</t>
  </si>
  <si>
    <t>· Noise, which is a consequence of all major modes of transport, is one of the critical concerns for people living near transport infrastructure.</t>
  </si>
  <si>
    <t>· Like large highways, surface-level heavy urban rail infrastructure can lead to community severance, causing barriers for pedestrians and curtailing accessibility to certain urban areas.</t>
  </si>
  <si>
    <t>· Reallocating road space for higher-order PT may temporarily increase traffic congestion and travel times for other road-based transport modes.</t>
  </si>
  <si>
    <t>Urban rail projects can have varying costs depending on the type, desired transport capacity, and related infrastructure. Although their implementation costs can be high, they tend to have lower lifetime costs per passenger-kilometre than road infrastructure for private vehicles [3].</t>
  </si>
  <si>
    <t>Some reference costs for different systems (per kilometre) that can be identified in the available literature are the following [3]:</t>
  </si>
  <si>
    <t>· LRT: USD 10 million (US dollars) (EUR 9.28 million) to USD 25 million (EUR 23.21 million)</t>
  </si>
  <si>
    <t>· Metro: USD 50 million (EUR 46.41 million) to USD 350 million (EUR 324.88 million)</t>
  </si>
  <si>
    <t>· Commuter rail: USD 40 million (EUR 37.13 million) to USD 80 million (EUR 74.26 million).</t>
  </si>
  <si>
    <t>Urban rail systems in big cities generate a portion of their total revenue through fares. They also generate commercial revenue through property rentals, such as shops in stations and advertising. In addition to revenue generated, rail agencies can also rely on borrowing, direct subsidies/grants, or cross-subsidies [33].</t>
  </si>
  <si>
    <t>The expenses involved in implementing a BRT system can vary based on the chosen location and type of system. The construction cost of bus lanes depends on the level of separation from other traffic and is approximately EUR 1 million per kilometre. The installation of a BRT station is estimated to cost around EUR 0.5 million. The cost of deploying buses ranges from EUR 1 million/km to EUR 6 million/km (or EUR 0.4 million/vehicle to EUR 0.8 million/vehicle, depending on the type/quality of the buses used). Other capital expenses for ITS and planning are estimated to be around EUR 3 million/km. Annual operating costs are estimated to be EUR 0.24 million/km. Typically, fare revenues can cover some portion of capital and operating expenses. However, according to estimates available in the literature, most BRT systems require subsidies that make up about 25-30% of their total costs [46].</t>
  </si>
  <si>
    <t xml:space="preserve">PT measures related to the implementation of high-order networks can require considerable time for planning, consultation with relevant stakeholders, identifying and raising the necessary funds, and the final implementation of the measures. In that case, considerable time would be required to raise the necessary funds for the appropriate actions and measures. Overall, implementing higher-order networks requires the national government's approval. </t>
  </si>
  <si>
    <t>In most cases, as has been the case so far, the involvement of the national government in the implementation of PT measures related to higher-order networks is quite significant as it manages the contracts between municipalities and regions and PT operators. Even in the case of Athens and Thessaloniki, where a PT Authority exists, the final approval belongs to the government. Especially in the case of BRT, as there is no precedent in Greece so far, the national government would be expected to be involved in implementing such services.</t>
  </si>
  <si>
    <t>PT priority measures can be implemented with no national involvement, as the sole responsibility lies with the respective Municipality or Region. On national roads, approval of the Decentralised Administration may be needed.</t>
  </si>
  <si>
    <t>1. Stojanovski, T., Lundström, M. J., &amp; Haas, T. (2013). Light Railways and Busways as Key Driver for Sustainable Urban Development The Swedish Experiences with Transit-Oriented Development (TOD). Sustaining the Metropolis : LRT and Streetcars for Super Cities - 12th National Light Rail Conference.</t>
  </si>
  <si>
    <t>2. Vuchic, V. R. (2007). Urban transit systems and technology. John Wiley &amp; Sons, Inc. https://doi.org/10.1002/9780470168066</t>
  </si>
  <si>
    <t>3. ITF. (2021). Transport Climate Action Directory – Enhanced urban rail infrastructure. https://www.itf-oecd.org/policy/enhanced-urban-rail-infrastructure</t>
  </si>
  <si>
    <t>4. Litman, T. (2004). Rail Transit In America: A Comprehensive Evaluation of Benefits Report Summary. Victoria Transport Policy Institute.  https://www.vtpi.org/railben.pdf</t>
  </si>
  <si>
    <t>5. Pulido, D., Darido, G. B., Munoz-Raskin, R. C., &amp; Moody, J. (2018). The Urban Rail Development Handbook. World Bank Publications, 1–797.</t>
  </si>
  <si>
    <t>6. Kanemoto, Y., &amp; Kiyono, K. (1995). Regulation of commuter railways and spatial development. Regional Science and Urban Economics, 25(4), 377–394. https://doi.org/10.1016/0166-0462(95)02091-8</t>
  </si>
  <si>
    <t>7. Yosritzal, Adji, B. M., &amp; Dissanayake, D. (2017). Indonesian experience on travel time use on-board of commuter rail services. Transportation Research Procedia, 25, 2705–2716. https://doi.org/10.1016/j.trpro.2017.05.205</t>
  </si>
  <si>
    <t>8. Acharya, R. (2000). Indian railways: where the commuter is king. Japan Railways and Transport Review, 25, 34–45.</t>
  </si>
  <si>
    <t>9. Brown, I. (2015). Improving commuter railways in London. In World Best Metro Practice: Meilleur Metro Mondiale (pp. 1–31). https://doi.org/10.1680/wbmp.32101.0001</t>
  </si>
  <si>
    <t>10. Morozova, L., Stepanenkova, L., &amp; Malashkin, A. (2016). Integration of a Commuter Rail in the Transport System of the City. In M. Blinkin &amp; E. Koncheva (Eds.), Transport Systems of Russian Cities: Ongoing Transformations (pp. 101–129). Springer International Publishing. https://doi.org/10.1007/978-3-319-47800-5_4</t>
  </si>
  <si>
    <t>11. Le Boennec, R., Bulteau, J., &amp; Feuillet, T. (2022). The role of commuter rail accessibility in the formation of residential land values: exploring spatial heterogeneity in peri-urban and remote areas. The Annals of Regional Science, 69(1), 163–186. https://doi.org/10.1007/s00168-022-01113-1</t>
  </si>
  <si>
    <t>12. Boussauw, K., &amp; Vanoutrive, T. (2017). Transport policy in Belgium: Translating sustainability discourses into unsustainable outcomes. Transport Policy, 53, 11–19. https://doi.org/10.1016/j.tranpol.2016.08.009</t>
  </si>
  <si>
    <t>13. Pyrgidis, C. N. (2016). Railway Transportation Systems: Design, Construction and Operation. CRC Press. https://doi.org/10.1201/b19472</t>
  </si>
  <si>
    <t>14. Bureika, G., Boilé, M., Pyrgidis, C. N., Kortsari, A., Ivanova, N. A., Titova, T. S., &amp; Tsykhmistro, S. (2016). Consolidation of technical, safety and human resources in Eurasian railway transport corridors. https://doi.org/10.20334/2375-M</t>
  </si>
  <si>
    <t>15. Bram, J., &amp; McKay, A. (2005). The Evolution of Commuting Patterns in the New York City Metro Area. Current Issues in Economics and Finance, 11(10). https://ssrn.com/abstract=845564</t>
  </si>
  <si>
    <t>16. Enright, T. (2016). The making of Grand Paris: metropolitan urbanism in the twenty-first century. The MIT Press, Cambridge, MA.</t>
  </si>
  <si>
    <t>17. Santos-Reyes, J., Padilla-Perez, D., &amp; Beard, A. N. (2015). Modeling Critical Infrastructure Interdependency: The Case of the Mexico City Metro Transport System. Human and Ecological Risk Assessment: An International Journal, 21(5), 1428–1444. https://doi.org/10.1080/10807039.2014.957956</t>
  </si>
  <si>
    <t>18. Berdahl, D., Bunzl, M., &amp; Lampland, M. (2002). Altering states: ethnographies of transition in Eastern Europe and the former Soviet Union. Contemporary Sociology, 31(1), 54–55. https://doi.org/10.2307/3089422</t>
  </si>
  <si>
    <t>19. Lehmann, W. (2009). Metro Development in Berlin. In World Best Metro Practice: Meilleur Metro Mondiale (pp. 1–6). https://doi.org/10.1680/wbmp.32101.0018</t>
  </si>
  <si>
    <t>20. Sorensen, A. (2000). Land Readjustment and Metropolitan Growth: An Examination of Suburban Land Development and Urban Sprawl in the Tokyo Metropolitan Area. Progress in Planning, 53(4), 217–330. https://doi.org/10.1016/S0305-9006(00)00002-7</t>
  </si>
  <si>
    <t>21. Lin, D., Broere, W., &amp; Cui, J. (2022). Metro systems and urban development: Impacts and implications. Tunnelling and Underground Space Technology, 125. https://doi.org/10.1016/j.tust.2022.104509</t>
  </si>
  <si>
    <t>22. Mohan, D. (2008). Mythologies, Metro Rail Systems and Future Urban Transport.</t>
  </si>
  <si>
    <t>23. Spears, S., Boarnet, M. G., &amp; Houston, D. (2017). Driving reduction after the introduction of light rail transit: Evidence from an experimental-control group evaluation of the Los Angeles Expo Line. Urban Studies, 54(12), 2780–2799. https://doi.org/10.1177/0042098016657261</t>
  </si>
  <si>
    <t>24. Petheram, S. J., Nelson, A. C., Miller, M., &amp; Ewing, R. (2013). Use of the Real Estate Market to Establish Light Rail Station Catchment Areas: Case Study of Attached Residential Property Values in Salt Lake County, Utah, by Light Rail Station Distance. Transportation Research Record, 2357(1), 95–99. https://doi.org/10.3141/2357-11</t>
  </si>
  <si>
    <t>25. Hubbell, J., &amp; Colquhoun, D. (2007). Light Rail Transit in Calgary: The First 25 Years. Transportation Research E-Circular, 771–786.</t>
  </si>
  <si>
    <t>26. Aston, L., Currie, G., Kamruzzaman, M., Delbosc, A., Brands, T., van Oort, N., &amp; Teller, D. (2021). Multi-city exploration of built environment and transit mode use: Comparison of Melbourne, Amsterdam and Boston. Journal of Transport Geography. https://doi.org/10.1016/j.jtrangeo.2021.103136</t>
  </si>
  <si>
    <t>27. D’Elia, V., Grand, M. C., &amp; León, S. S. (2020). Bus rapid transit and property values in Buenos Aires: Combined spatial hedonic pricing and propensity score techniques. Research in Transportation Economics, 80, 100814. https://doi.org/10.1016/j.retrec.2020.100814</t>
  </si>
  <si>
    <t>28. Ferbrache, F., &amp; Knowles, R. D. (2017). City boosterism and place-making with light rail transit: A critical review of light rail impacts on city image and quality. Geoforum, 80, 103–113. https://doi.org/10.1016/j.geoforum.2017.01.013</t>
  </si>
  <si>
    <t>29. Abidoye, R. B., Fam, F., Oshodi, O. S., &amp; Oyetunji, A. K. (2021). Impact of light rail line on residential property values – a case of Sydney, Australia. International Journal of Housing Markets and Analysis. https://doi.org/10.1108/IJHMA-03-2021-0033</t>
  </si>
  <si>
    <t>30. Kepaptsoglou, K. L., Stathopoulos, A., &amp; Karlaftis, M. G. (2015). Ridership Estimation of New LRT System: A Direct Demand Model Approach. Journal of Transport Geography, 58, 146–156. https://doi.org/10.1016/j.jtrangeo.2016.12.004</t>
  </si>
  <si>
    <t>31. Victoria Transport Policy Institute. (2015). Light Rail Transit. TDM Encyclopedia. https://www.vtpi.org/tdm/tdm121.htm</t>
  </si>
  <si>
    <t>32. TTF. (2010). The Benefits of Light Rail - TTF transport Position Paper. Tourism &amp; Transport Forum Australia. https://www.ttf.org.au/wp-content/uploads/2016/06/TTF-The-Benefits-Of-Light-Rail-2010.pdf</t>
  </si>
  <si>
    <t>33. Xuto, P., Anderson, R. J., Graham, D. J., &amp; Hörcher, D. (2022). Sustainable urban rail funding: Insights from a century-long global dataset. Transport Policy, 130, 100–115. https://doi.org/10.1016/j.tranpol.2022.10.005</t>
  </si>
  <si>
    <t>34. Lindau, L. A., Hidalgo, D., &amp; Facchini, D. (2010). Curitiba, the Cradle of Bus Rapid Transit. Built Environment, 36(3), 274–282.</t>
  </si>
  <si>
    <t>35. McGreevy, M. P. (2021). Cost, reliability, convenience, equity or image? The cases for and against the introduction of light rail and bus rapid transit in inners suburban Adelaide, South Australia. Case Studies on Transport Policy, 9(4), 271–279. https://doi.org/10.1016/j.cstp.2021.01.001</t>
  </si>
  <si>
    <t>36. Bia, E. M., &amp; Ferenchak, N. N. (2022). Impact of Bus Rapid Transit Construction and Infrastructure on Traffic Safety: A Case Study From Albuquerque, New Mexico. Transportation Research Record, 2676(9), 110–119https://doi.org/10.1177/03611981221085532</t>
  </si>
  <si>
    <t>37. Cain, A., Darido, G. B., Baltes, M. R., Rodriguez, P., &amp; Barrios, J. C. (2007). Applicability of TransMilenio Bus Rapid Transit System of Bogotá, Colombia, to the United States. Transportation Research Record, 2034, 45–54. https://doi.org/10.3141/2034-06</t>
  </si>
  <si>
    <t>38. Babalık-Sutcliffe, E., &amp; Cengiz, E. C. (2015). Bus Rapid Transit System in Istanbul: A Success Story or Flawed Planning Decision? Transport Reviews, 35, 792–813. https://doi.org/10.1080/01441647.2015.1059381</t>
  </si>
  <si>
    <t>39. Deng, T., &amp; Nelson, J. D. (2011). Recent Developments in Bus Rapid Transit: A Review of the Literature. Transport Reviews, 31, 69–96.</t>
  </si>
  <si>
    <t>40. Levinson, H. S., Zimmerman, S. L., Clinger, J., &amp; Rutherford, G. S. (2002). Bus Rapid Transit: An Overview. The Journal of Public Transportation, 5(2), 1–30. https://doi.org/10.5038/2375-0901.5.2.1</t>
  </si>
  <si>
    <t>41. Wirasinghe, S. C., Kattan, L., Rahman, M., Hubbell, J., Thilakaratne, R., &amp; Anowar, S. (2013). Bus rapid transit – a review. International Journal of Urban Sciences, 17(1), 1–31. https://doi.org/10.1080/12265934.2013.777514</t>
  </si>
  <si>
    <t>42. Hensher, D. A., &amp; Golob, T. F. (2008). Bus rapid transit systems: a comparative assessment. Transportation, 35(4), 501–518. https://doi.org/10.1007/s11116-008-9163-y</t>
  </si>
  <si>
    <t>43. UITP. (2019). Transforming cities with Bus Rapid Transit (BRT) systems. https://cms.uitp.org/wp/wp-content/uploads/2020/07/BRT_ENG_Web.pdf</t>
  </si>
  <si>
    <t>44. Stojanovski, T. (2013). Bus rapid transit (BRT) and transitoriented development (TOD) : How to transform and adjust the Swedish cities for attractive bus systems like BRT? What demands BRT? [KTH Royal Institute of Technology]. https://www.diva-portal.org/smash/get/diva2:648555/FULLTEXT01.pdf</t>
  </si>
  <si>
    <t>45. ITF. (2021b). Transport Climate Action Directory – Enhanced signalling. https://www.itf-oecd.org/policy/enhanced-signalling</t>
  </si>
  <si>
    <t>46. ITF. (2021a). Transport Climate Action Directory – Bus rapid transit network. https://www.itf-oecd.org/policy/bus-rapid-transit-network</t>
  </si>
  <si>
    <t xml:space="preserve">✓ Public transport regulation 
✓ High-quality inter-urban public transport networks and services
✓ Public transport pricing </t>
  </si>
  <si>
    <t>Interurban or intercity bus services, also known as long-distance, express, commercial, long-haul, or highway bus or coach services, are public transport (PT) services that utilise coaches to transport passengers over long distances between different cities, towns, or other populated areas. Unlike urban bus services, which have frequent stops throughout a city or town, interurban bus services usually have a single stop at a location in or near a city and travel long distances without stopping. These services may be run by government agencies or private industry, both for-profit and not-for-profit and can serve areas or countries without train services. They may also be established to compete with trains by offering a more flexible or affordable alternative [1,2].</t>
  </si>
  <si>
    <t xml:space="preserve">In Greece, interurban transport services are provided by KTELs, private transport companies that operate bus services between Greek cities. KTELs have the exclusive right to operate urban and interurban lines. Interurban bus services in Greece are crucial in connecting different cities and regions and rural areas with major urban areas and regional centres, as well as providing connections between rural settelments. Interurban public transportation services also serve as a means of territorial cohesion to prevent the reduction of population in rural areas and to increase the accessibility of various services to and from isolated areas. The intercity services may connect two large urban nodes, but can also serve multiple settlements in between, with the exception of express services that typically stop at only the major urban nodes. KTELs also operate dedicated services serving smaller villages. </t>
  </si>
  <si>
    <t>Typical examples of interurban PT measures include PT regulation; enhanced PT networks such as optimising routes and frequencies, expanded coverage and establishment of a minimum level of service to cover the needs of remote areas; PT pricing; and demand-responsive transport. The competent regional authorities should take the lead in selecting and implementing interurban PT measures depending on the characteristics of urban area types within the region and the particular regional challenges.</t>
  </si>
  <si>
    <t>All of the above measures to improve the provision of interurban PT services should be based on a full and comprehensive assessment of the current situation to understand rural areas' needs thoroughly. In order to plan services more effectively and meet the needs of users, it is important for regional competent authorities and PT operators to collect and analyse necessary data. This will help improve service delivery and ensure that users receive the best possible experience.</t>
  </si>
  <si>
    <r>
      <t>Interurban PT enhancement measures are highly relevant to all different types of urban areas but they are implemented on the regional level. Due to the nature of interurban services, they can also benefit from measures implemented at the local level (</t>
    </r>
    <r>
      <rPr>
        <sz val="9"/>
        <rFont val="Arial"/>
        <family val="2"/>
      </rPr>
      <t xml:space="preserve">see </t>
    </r>
    <r>
      <rPr>
        <sz val="9"/>
        <color rgb="FF1FA784"/>
        <rFont val="Arial"/>
        <family val="2"/>
      </rPr>
      <t>High-quality public transport services and infrastructure for local bus services - LPT</t>
    </r>
    <r>
      <rPr>
        <sz val="9"/>
        <rFont val="Arial"/>
        <family val="2"/>
      </rPr>
      <t xml:space="preserve">) and national level (see also </t>
    </r>
    <r>
      <rPr>
        <sz val="9"/>
        <color rgb="FF1FA784"/>
        <rFont val="Arial"/>
        <family val="2"/>
      </rPr>
      <t>High-quality public transport infrastructure for higher-order networks - UPT</t>
    </r>
    <r>
      <rPr>
        <sz val="9"/>
        <rFont val="Arial"/>
        <family val="2"/>
      </rPr>
      <t xml:space="preserve">) as part of an integrated PT strategy. </t>
    </r>
  </si>
  <si>
    <t>PT regulation is only implemented on regional level since the competent regional authorities are responsible for implementing interurban bus services in Greece.</t>
  </si>
  <si>
    <t>PT regulation refers to how contracts between transport authorities and private providers to provide PT are governed. Public procurement rules are essential to the efficient provision and financing of PT services and are an important factor in improving service quality. Member States and cities should set out transparent procedural rules when contracting PT services, as referred to in the Public Service Obligations (PSO) Regulation (EU Regulation 1370/2007) [3]. For example, Finland, France, Malta, Netherlands, Poland, Portugal and Cyprus have adapted national regulations to be in line with the EU PSO regulation with a positive impact [4, 5]. PSO regulation outlines the terms under which PT providers can be compensated or granted exclusive rights to operate services that are in the public interest but would not be profitable otherwise. In service contracts for interurban services, particular attention should be paid to serving low-demand areas such as low-density populated areas or tourist areas during the off-season period. Services may also require a subsidy from the competent authorities in order to be economically viable and ensure that people living in remote areas can still access services. The service contract shall detail rules concerning the minimum service requirements to be met and economic criteria based on performance. They should incentivise the provision of high-quality services. In drafting the agreement with the service provider, the competent Authority should take into account the travel needs of the public in each regional unit based on geographical and socioeconomic characteristics. The cost of the public interurban passenger transport services offered should be balanced with the need for passengers to have affordable access to interurban transport services [6].</t>
  </si>
  <si>
    <t>High-quality inter-urban public transport networks and services</t>
  </si>
  <si>
    <t>Measure related to enhanced PT networks and services are only implemented on regional level since the competent regional authorities are responsible for implementing interurban bus services in Greece.</t>
  </si>
  <si>
    <t>Interurban PT services typically have lower frequencies than urban ones. In the past, this has resulted in unpredictable service schedules, with some services only available on certain days, like market days or Saturdays. However, recent years have increased focus on main connecting routes, which now have higher service levels and run on a regular schedule (such as every hour). Changes to services may also need to be made according to fluctuations in demand due to tourism high season. High-quality interurban PT should be reliable, adequately frequent, fast, comfortable, convenient, accessible, affordable, and safe. In order to make interurban PT a more attractive and competitive alternative to private vehicles, the networks should be redesigned, where necessary, with the following factors in mind [1, 7-8]:</t>
  </si>
  <si>
    <r>
      <t xml:space="preserve">· </t>
    </r>
    <r>
      <rPr>
        <sz val="9"/>
        <color rgb="FF000000"/>
        <rFont val="Arial"/>
        <family val="2"/>
      </rPr>
      <t>Demographic and geographical data to determine passenger mobility needs of different user groups, especially from the most remote areas.</t>
    </r>
  </si>
  <si>
    <r>
      <t xml:space="preserve">· </t>
    </r>
    <r>
      <rPr>
        <sz val="9"/>
        <color rgb="FF000000"/>
        <rFont val="Arial"/>
        <family val="2"/>
      </rPr>
      <t>Minimum levels of service to cover the primary interurban connections and ensure the best possible access for passengers.</t>
    </r>
  </si>
  <si>
    <r>
      <t xml:space="preserve">· </t>
    </r>
    <r>
      <rPr>
        <sz val="9"/>
        <color rgb="FF000000"/>
        <rFont val="Arial"/>
        <family val="2"/>
      </rPr>
      <t>The unique transportation requirements of students going to educational institutions and employees commuting to their workplace</t>
    </r>
  </si>
  <si>
    <r>
      <t xml:space="preserve">· </t>
    </r>
    <r>
      <rPr>
        <sz val="9"/>
        <color rgb="FF000000"/>
        <rFont val="Arial"/>
        <family val="2"/>
      </rPr>
      <t>Provision of buses with improved accessibility, specifically low floors. This facilitates access for wheelchair users and greatly enhances accessibility for a broader range of users, particularly those with strollers or shopping carts.</t>
    </r>
  </si>
  <si>
    <r>
      <t xml:space="preserve">· </t>
    </r>
    <r>
      <rPr>
        <sz val="9"/>
        <color rgb="FF000000"/>
        <rFont val="Arial"/>
        <family val="2"/>
      </rPr>
      <t>Provision of higher-quality interiors. Some improvements include better seating options, increased seat spacing, better lighting, air circulation systems, and more space for luggage.</t>
    </r>
  </si>
  <si>
    <r>
      <t xml:space="preserve">· </t>
    </r>
    <r>
      <rPr>
        <sz val="9"/>
        <color rgb="FF000000"/>
        <rFont val="Arial"/>
        <family val="2"/>
      </rPr>
      <t xml:space="preserve">Passengers' information quality can be improved through various means. One way is by displaying clear information at stops. Another way is by ensuring maps and printed timetables are easily available at common public locations (e.g., post offices and supermarkets). Additionally, providing all information online and accessible via mobile phones can help improve the information available to passengers. </t>
    </r>
  </si>
  <si>
    <r>
      <t xml:space="preserve">· </t>
    </r>
    <r>
      <rPr>
        <sz val="9"/>
        <color rgb="FF000000"/>
        <rFont val="Arial"/>
        <family val="2"/>
      </rPr>
      <t>Implementing integrated telematics and e-ticketing systems to manage all vehicle functions, electronic ticketing, and real-time passenger information across multiple channels. It provides comprehensive and seamless management for all transportation needs.</t>
    </r>
  </si>
  <si>
    <t>PT pricing measures are only implemented on regional level since the competent regional authorities are responsible for implementing interurban bus services in Greece.</t>
  </si>
  <si>
    <t xml:space="preserve">PT pricing can impact low-income individuals in rural areas. Like urban areas, finding the optimal balance between fares and service quality is crucial to maximising the benefits per unit expenditure. Evidence suggests that rural services have higher price elasticity than urban areas due to the types of trip purposes and longer-distance journeys. For those dependent on the service, prohibitively high costs can limit their access to necessary destinations [9]. Social pricing can be an option to ensure the costs of service improvements do not weigh too heavily on low-income households. Ensuring PT is accessible and affordable, supports citizens’ access to economic opportunities, education, healthcare, and improves their overall quality of life, all while limiting emissions from transport. This reduces greenhouse gas emissions and connects people to essential services, making it a win-win situation for both the environment and society. </t>
  </si>
  <si>
    <t>It is a challenge to provide interurban PT in areas with demographic challenges, such as an ageing population and declining population as more people migrate to big cities, and low density in peripheral communities make service-provision costs very high for the public and private sectors. A targeted policy response to guarantee funding and support for mobility in rural communities, will be important to ensure basic accessibility to needs regardless of location [8, 10].</t>
  </si>
  <si>
    <r>
      <t>Providing an affordable service per passenger trip can be challenging in sparsely populated areas or places with scattered destinations. In such cases, implementing demand-responsive transport (DRT) services can be an efficient alternative. DRT is a bookable form of PT that varies its routing according to passenger demand within a specific area. It is an intermediate mode of transport between a bus and a taxi and covers various transport services, from less formal community transport to area-wide networks. DRT can replace the need for a traditional fixed route and timetable during periods of low demand. It can replace existing routes or serve previously unserved areas. DRT service models can vary, from door-to-door transfers to fixed or variable pick-up points or a mix of both options DRT can potentially motivate individuals to prefer PT over cars, particularly for second or third cars. DRT journeys can be integrated with regular PT, and by covering the last mile, they can encourage people to use PT for the entirety of their trip. Although DRT can be expensive, utilising data-driven solutions can provide cost-effective and high-quality services over a higher coverage area. It is not always a solution, but one that can work in certain context</t>
    </r>
    <r>
      <rPr>
        <sz val="9"/>
        <rFont val="Arial"/>
        <family val="2"/>
      </rPr>
      <t xml:space="preserve">s (see </t>
    </r>
    <r>
      <rPr>
        <sz val="9"/>
        <color rgb="FF1FA784"/>
        <rFont val="Arial"/>
        <family val="2"/>
      </rPr>
      <t>(Electric) ridesharing and hailing schemes - RSS</t>
    </r>
    <r>
      <rPr>
        <sz val="9"/>
        <rFont val="Arial"/>
        <family val="2"/>
      </rPr>
      <t xml:space="preserve">) </t>
    </r>
    <r>
      <rPr>
        <sz val="9"/>
        <color rgb="FF000000"/>
        <rFont val="Arial"/>
        <family val="2"/>
      </rPr>
      <t xml:space="preserve">[11]. </t>
    </r>
  </si>
  <si>
    <t>Implementation of PT regulation incurs various costs, including expenses for staff to ensure that regulations are regularly updated. There will be costs associated with collecting and analysing data that feed into planning and drafting public tenders, and monitoring mechanisms to ensure compliance with PT service contracts. On the other hand, PT network costs are primarily related to purchasing, operating, and maintaining vehicles and personnel expenses.</t>
  </si>
  <si>
    <r>
      <t xml:space="preserve">For costs associated with the implementation of a DRT system see </t>
    </r>
    <r>
      <rPr>
        <sz val="9"/>
        <color rgb="FF1FA784"/>
        <rFont val="Arial"/>
        <family val="2"/>
      </rPr>
      <t>(Electric) ridesharing and hailing schemes - RSS</t>
    </r>
    <r>
      <rPr>
        <sz val="9"/>
        <color theme="1"/>
        <rFont val="Arial"/>
        <family val="2"/>
      </rPr>
      <t>.</t>
    </r>
  </si>
  <si>
    <r>
      <t>Constructing interurban PT infrastructure in cities typically requires national, regional, and local funding. In order to provide better integration with local PT where services are available, interurban PT typically utilises interchanges that provide connections to local PT. Such interchanges are usually provided in agreement with local or regional authorities (</t>
    </r>
    <r>
      <rPr>
        <sz val="9"/>
        <rFont val="Arial"/>
        <family val="2"/>
      </rPr>
      <t xml:space="preserve">see </t>
    </r>
    <r>
      <rPr>
        <sz val="9"/>
        <color rgb="FF1FA784"/>
        <rFont val="Arial"/>
        <family val="2"/>
      </rPr>
      <t>High quality multimodal connections - MMC</t>
    </r>
    <r>
      <rPr>
        <sz val="9"/>
        <color rgb="FF000000"/>
        <rFont val="Arial"/>
        <family val="2"/>
      </rPr>
      <t>).</t>
    </r>
  </si>
  <si>
    <t xml:space="preserve">Similarly, interurban PT service is also likely to rely on some level of funding from public authorities. Even successful PT systems rarely sustain themselves entirely through passenger fares, so public subsidies are often necessary to cover operational costs, especially in rural areas. The funding composition depends on who decides to increase service levels and why. If a transport operator increases services for commercial reasons, they expect the fare revenue to cover the costs. For interurban services, a higher share of revenue is likely to come from fares, compared to local services, especially for popular connections. However, if a public authority increases services for social reasons, such as reducing social isolation, a combination of fare revenue and local or PT authority operating subsidies will likely cover the costs. Unlike some other European countries, KTELs heavily depend on revenue from fares to fund their operations. This results in higher fares, partly due to the lack of competition and the monopoly of KTELs in the market. However, to improve the accessibility of isolated areas, government and regional authorities in Greece subsidise certain interurban bus services to maintain a minimum level of service [12]. </t>
  </si>
  <si>
    <t>Earmarking certain revenues for PT, such as from parking fees, fuel taxes, and traffic fines, can alleviate pressure on public budgets and user contributions. Fuel taxes and road charges could be a suitable funding stream for interurban PT services. Sustainable funding of PT will likely rely on a combination of fare revenues and subsidies in most contexts.</t>
  </si>
  <si>
    <t xml:space="preserve">PT systems can be governed and operated under different models. Governance can be more straightforward when PT services are managed directly by a local government body such as a PT authority that also provides the service as an operator, as is the case with OASA in Athens which coordinates and provides urban PT. However, this requires considerable in-house expertise and resources. It can also limit cost-efficiency due to lack of competition. On the other extreme, authorities can contract third party operators. While governance structures can be more complex, competitive tendering processes can achieve cost savings. However, cost savings should not come at the expense of service quality and ridership decline. It is important that in such arrangements, authorities stipulate stringent performance requirements and incentives in contracts to ensure the services rendered are of high quality and that they are monitored to ensure compliance [13]. Without several market players and barriers to entry, this model may be less successful. </t>
  </si>
  <si>
    <t>As per EU Regulation 1370/2007, public service contracts must generally be awarded by competent authorities through transparent and non-discriminatory competitive procedures. However, if a local authority provides public transport services or assigns them to an internal transport operator (a separate entity controlled by the local authority similar to one of its own departments), the obligation to award contracts through a competitive procedure does not apply.</t>
  </si>
  <si>
    <t>Implementing measures that address PT service quality or service expansion is difficult within the current governance framework. The organisation and operation of interurban PT in Greek regions is defined by numerous laws, ministerial decisions and regulations that have been introduced to address specific problems that arise in the daily operation of PT. Responsible local authorities are not always equipped to handle all the responsibilities they are meant to cover by law. The exclusive right to operate, held by KTELs means there is a monopoly on the provision of transport services in all the regions where they exist. However, this is expected to change with the implementation of Law 4974/2022. Other transport operators will now be allowed to participate in future service award tenders, although KTEL, as incumbents, are likely to have an advantage in the bidding process.</t>
  </si>
  <si>
    <r>
      <t xml:space="preserve">With the implementation of Law 4974/2022 [14], the national government is expected to handle procurement of interurban and urban PT services in all regions. Coordinated procurement can contribute to holistic planning of the urban and interurban PT network, resulting in more integrated and seamless transport services. It may also be possible to combine geographical areas if </t>
    </r>
    <r>
      <rPr>
        <sz val="9"/>
        <color theme="1"/>
        <rFont val="Arial"/>
        <family val="2"/>
      </rPr>
      <t xml:space="preserve">this is deemed appropriate for the provision of high-quality services and at the same time for the viability of the contractor in case the provision of a stand-alone urban transport project in a single geographical area is deemed unprofitable. </t>
    </r>
  </si>
  <si>
    <t xml:space="preserve">Interurban PT needs to be part of a wider transport system strategy. According to Law 4199/2013, Regional authorities are required to analyse demand and plan transport services to design PT networks that efficiently meet users' needs [15]. As per the new law 4974/2022, the Regional authorities in charge of each geographical region will propose a plan for a network of regular interurban PT services within their jurisdiction. Subsequently, the Ministry of Infrastructure and Transport will issue a tender to provide these services. Regional authorities have not played a significant part in planning interurban PT to date, mainly because of a staff shortage, a lack of clear division of responsibilities and roles, and a lack of pre-existing co-operation with PT service providers. There is also a need for regular data collection for planning purposes. The only data systematically collected are those required by the Ministry of Infrastructure and Transport to set the fare.  </t>
  </si>
  <si>
    <t xml:space="preserve">Proper monitoring is also crucial for ensuring that the system operates effectively. To ensure the best possible services for the public, it is essential to define objectives and purposes, monitor adherence of service providers to operating standards and specifications, oversee performance and service quality, and safeguard the public's interests. Law 4974/2022, whose purpose is to implement EU Regulation 1370/2007, is intended to provide a solution. European Regulation 1370/2007 introduces a harmonised regime to award PT service contracts to enhance efficiency and competitiveness and regulate controlled competition. The interurban KTELs will need to change operational practices within this new institutional and organisational framework of interurban PT. Regional authorities will also need to monitor performance to ensure compliance. </t>
  </si>
  <si>
    <r>
      <t>In Greece, no specific law regulates DRT. This can make establishing contracts and services challenging and complicate procurement and contracting processes (</t>
    </r>
    <r>
      <rPr>
        <sz val="9"/>
        <rFont val="Arial"/>
        <family val="2"/>
      </rPr>
      <t xml:space="preserve">see </t>
    </r>
    <r>
      <rPr>
        <sz val="9"/>
        <color rgb="FF1FA784"/>
        <rFont val="Arial"/>
        <family val="2"/>
      </rPr>
      <t>(Electric) ridesharing and hailing schemes - RSS</t>
    </r>
    <r>
      <rPr>
        <sz val="9"/>
        <rFont val="Arial"/>
        <family val="2"/>
      </rPr>
      <t xml:space="preserve">). </t>
    </r>
  </si>
  <si>
    <t>Interurban PT enhancement measures can [16,17]:</t>
  </si>
  <si>
    <r>
      <t xml:space="preserve">· </t>
    </r>
    <r>
      <rPr>
        <sz val="9"/>
        <color theme="1"/>
        <rFont val="Arial"/>
        <family val="2"/>
      </rPr>
      <t>Extension of service allows a broader range of services, goods &amp; opportunities to be accessed without a car.</t>
    </r>
  </si>
  <si>
    <r>
      <t xml:space="preserve">· </t>
    </r>
    <r>
      <rPr>
        <sz val="9"/>
        <color theme="1"/>
        <rFont val="Arial"/>
        <family val="2"/>
      </rPr>
      <t xml:space="preserve">Additional new services may focus on neighbourhoods not served by PT or new destinations. </t>
    </r>
  </si>
  <si>
    <r>
      <t xml:space="preserve">· </t>
    </r>
    <r>
      <rPr>
        <sz val="9"/>
        <color theme="1"/>
        <rFont val="Arial"/>
        <family val="2"/>
      </rPr>
      <t>Increase in PT service levels may result in reduced waiting times thus improving service quality and attractiveness, and helping to increase PT modal share.</t>
    </r>
    <r>
      <rPr>
        <sz val="10.5"/>
        <color rgb="FF333333"/>
        <rFont val="Arial"/>
        <family val="2"/>
      </rPr>
      <t> </t>
    </r>
  </si>
  <si>
    <r>
      <t xml:space="preserve">· </t>
    </r>
    <r>
      <rPr>
        <sz val="9"/>
        <color theme="1"/>
        <rFont val="Arial"/>
        <family val="2"/>
      </rPr>
      <t>Increased PT service levels may result in a mode switch from private transport that will reduce congestion and air and noise pollution.</t>
    </r>
  </si>
  <si>
    <r>
      <t xml:space="preserve">· </t>
    </r>
    <r>
      <rPr>
        <sz val="9"/>
        <color theme="1"/>
        <rFont val="Arial"/>
        <family val="2"/>
      </rPr>
      <t>Enhanced PT services foster economic development and can also increase access to social and economic opportunities, particularly for vulnerable users without access to private cars (e.g., elderly, people with disabilities, lower income families).</t>
    </r>
  </si>
  <si>
    <t>On the other hand, interurban PT enhancement measures could also have some side effects, such as [16]:</t>
  </si>
  <si>
    <t>· Enhanced interurban PT services in non-commercially viable areas may require increased subsidies and therefore require greater funding.</t>
  </si>
  <si>
    <t>Intercity services serving large urban nodes typically do not need subsidies due to adequate demand. Providing transport options in interurban areas with lower population densities and dispersed demand is difficult. While some interurban services connecting larger rural settlements with urban areas may be profitable, those providing rural connections are rarely so. Tourist or event transport services catering to specific destinations generate short-term high demand and revenue, but local rural transport services usually require public funding or subsidies for their setup and operation. National and regional governments typically fund this type of PT. Funding transportation from general funds is standard practice. However, dedicated transport budgets are rare, making securing funding sources challenging. Innovative funding mechanisms are necessary to fund more coordinated, cost-effective, and efficient services. In Germany, cross-funding from high-demand areas to low-demand areas is used to supply PT in the periphery. In Latvia, an equalisation fund covers all municipalities, with cities generating a surplus that contributes to the fund, which is distributed to other municipalities. While the Treasury of the Republic of Latvia oversees the distribution process, it has no control over the use of funds and decisions of receiving municipalities [8].</t>
  </si>
  <si>
    <r>
      <t>The cost of implementing Demand Responsive Transport (DRT) depends on several factors, including the frequency of service, operating hours, fare policies, and fleet size (</t>
    </r>
    <r>
      <rPr>
        <sz val="9"/>
        <rFont val="Arial"/>
        <family val="2"/>
      </rPr>
      <t xml:space="preserve">see </t>
    </r>
    <r>
      <rPr>
        <sz val="9"/>
        <color rgb="FF1FA784"/>
        <rFont val="Arial"/>
        <family val="2"/>
      </rPr>
      <t>(Electric) ridesharing and hailing schemes - RSS</t>
    </r>
    <r>
      <rPr>
        <sz val="9"/>
        <rFont val="Arial"/>
        <family val="2"/>
      </rPr>
      <t xml:space="preserve">) </t>
    </r>
    <r>
      <rPr>
        <sz val="9"/>
        <color rgb="FF000000"/>
        <rFont val="Arial"/>
        <family val="2"/>
      </rPr>
      <t xml:space="preserve">[8]. </t>
    </r>
  </si>
  <si>
    <t xml:space="preserve">PT measures related to regulation, enhanced PT networks, and the implementation of DRT systems can require considerable time for planning, identifying funding, consultation with relevant stakeholders and the final implementation of the measures. These measures could be implemented more quickly if the PT services are under the complete control of the PT authority, assuming the authority has the necessary staff and financial resources to implement the changes. In cases where changes to services must be tendered, there may be delays due to existing contracts.  </t>
  </si>
  <si>
    <t>The involvement of the national government in the implementation of PT measures related to regulation, enhanced bus networks, and PT pricing is quite significant. Under Law 4974/2022, the national government will procure interurban PT services for the country. Regional authorities will propose an interurban network plan, and the Ministry of Infrastructure and Transport will launch a tender to provide the services.</t>
  </si>
  <si>
    <t>Establishing a DRT system may require a change in the current institutional and legislative framework for road passenger transport, requiring a high level of national involvement.</t>
  </si>
  <si>
    <t>1. Roca-Riu, M., Estrada, M., &amp; Trapote, C. (2012). The design of interurban bus networks in city centers. Transportation Research Part A-Policy and Practice, 46, 1153–1165. https://doi.org/10.1016/j.tra.2012.05.011</t>
  </si>
  <si>
    <r>
      <t xml:space="preserve">2. </t>
    </r>
    <r>
      <rPr>
        <sz val="9"/>
        <color theme="1"/>
        <rFont val="Arial"/>
        <family val="2"/>
      </rPr>
      <t>Conti, B. (2018). Modal shift and interurban mobility: Environmentally positive, socially regressive. Journal of Transport Geography, 69, 234–241. /https://doi.org/10.1016/j.jtrangeo.2018.05.007</t>
    </r>
  </si>
  <si>
    <r>
      <t xml:space="preserve">3. </t>
    </r>
    <r>
      <rPr>
        <sz val="9"/>
        <color theme="1"/>
        <rFont val="Arial"/>
        <family val="2"/>
      </rPr>
      <t>Regulation (EC) No 1370/2007 of the European Parliament and of the Council of 23 October 2007 on public passenger transport services by rail and by road and repealing Council Regulations (EEC) Nos 1191/69 and 1107/70, Pub. L. No. (EC) No 1370/2007 (2007).</t>
    </r>
  </si>
  <si>
    <t>4. Steer Davies Gleave. (2016). Study on economic and financial effects of the implementation of Regulation 1370/2007 on public passenger transport services. https://transport.ec.europa.eu/system/files/2016-09/2016-02-effects-implementation-regulation-1370-2007-public-pax-transport-services.pdf</t>
  </si>
  <si>
    <r>
      <t xml:space="preserve">5. </t>
    </r>
    <r>
      <rPr>
        <sz val="9"/>
        <color theme="1"/>
        <rFont val="Arial"/>
        <family val="2"/>
      </rPr>
      <t>Papaioannou, P., Georgiadis, G. P., Nikolaidou, A., &amp; Politis, I. (2020). Public Transport tendering and contracting arrangements in countries under regulatory transition: The case of Cyprus. Research in Transportation Economics, 83, 100944. https://doi.org/10.1016/j.retrec.2020.100944</t>
    </r>
  </si>
  <si>
    <t>6. Tapiador, F. J., &amp; Martí-Henneberg, J. (2009). The Future for Interurban Passenger Transport: Bringing Citizens Closer Together. OECD Publishing, Paris. https://doi.org/10.1787/9789282102688-en</t>
  </si>
  <si>
    <t>7. White, P. (2011). Equitable Access: Remote and Rural Communities 'Transport Needs'. International Transport Forum Discussion Papers. No. 2011/19. OECD Publishing, Paris, https://doi.org/10.1787/5kg9mq4wlzkk-en.</t>
  </si>
  <si>
    <t>8. ITF. (2021). Innovations for Better Rural Mobility. ITF Research Reports. OECD Publishing, Paris. https://doi.org/10.1787/6dbf832a-en</t>
  </si>
  <si>
    <r>
      <t xml:space="preserve">9. </t>
    </r>
    <r>
      <rPr>
        <sz val="9"/>
        <color theme="1"/>
        <rFont val="Arial"/>
        <family val="2"/>
      </rPr>
      <t>Wardman, M. (2022). Meta-analysis of price elasticities of travel demand in great Britain: Update and extension. Transportation Research Part A: Policy and Practice, 158, 1–18. https://doi.org/10.1016/j.tra.2022.01.020</t>
    </r>
  </si>
  <si>
    <r>
      <t xml:space="preserve">10. </t>
    </r>
    <r>
      <rPr>
        <sz val="9"/>
        <color theme="1"/>
        <rFont val="Arial"/>
        <family val="2"/>
      </rPr>
      <t>Lorenzini, A., G. A., &amp; Finn, B. (2021). Policy Recommendations for Sustainable Shared Mobility and Public Transport in European rural areas. https://ruralsharedmobility.eu/wp- content/uploads/2021/03/Smarta-Policy-Recommendations_Final-Version_web.pdf</t>
    </r>
  </si>
  <si>
    <t>11. ITF. (2021). Transport Climate Action Directory – On-demand public transport. https://www.itf-oecd.org/policy/demand-public-transport</t>
  </si>
  <si>
    <t>12. Proost, S. (2018). Reforming Private and Public Urban Transport Pricing. International Transport Forum Discussion Papers, No. 2018/15. OECD Publishing, Paris. https://doi.org/10.1787/3567dda4-en</t>
  </si>
  <si>
    <r>
      <t xml:space="preserve">13. </t>
    </r>
    <r>
      <rPr>
        <sz val="9"/>
        <color theme="1"/>
        <rFont val="Arial"/>
        <family val="2"/>
      </rPr>
      <t>ITF. (2020). Reforming Public Transport Planning and Delivery. OECD Publishing, Paris. https://doi.org/10.1787/6c2f1869-en</t>
    </r>
  </si>
  <si>
    <r>
      <t xml:space="preserve">14. </t>
    </r>
    <r>
      <rPr>
        <sz val="9"/>
        <color theme="1"/>
        <rFont val="Arial"/>
        <family val="2"/>
      </rPr>
      <t>Law 4974/2022 Provisions for public interurban and urban regular road passenger transport, Reorganization of the companies OSE S.A. and ERGOSE S.A. and other provisions, Pub. L. No. FEK 185/A/29-09-2022 (2022).</t>
    </r>
  </si>
  <si>
    <r>
      <t xml:space="preserve">15. </t>
    </r>
    <r>
      <rPr>
        <sz val="9"/>
        <color theme="1"/>
        <rFont val="Arial"/>
        <family val="2"/>
      </rPr>
      <t>Law 4199/2013 Public long-distance road passenger transport - Passenger Transport Regulatory Authority and other provisions, Pub. L. No. FEK 216/A/11-10-2013 (2013).</t>
    </r>
  </si>
  <si>
    <r>
      <t xml:space="preserve">16. </t>
    </r>
    <r>
      <rPr>
        <sz val="9"/>
        <color theme="1"/>
        <rFont val="Arial"/>
        <family val="2"/>
      </rPr>
      <t>Litman, T. (2015). Evaluating Public Transit Benefits and Costs. Victoria Transport Policy Institute.</t>
    </r>
  </si>
  <si>
    <t>17. Litman, T. (2023). Rural Multimodal Planning: Why and How to Improve Travel Options in Small Towns and Rural Communities. Victoria Transport Policy Institute.  https://www.vtpi.org/rmp.pdf</t>
  </si>
  <si>
    <r>
      <t xml:space="preserve">18. </t>
    </r>
    <r>
      <rPr>
        <sz val="9"/>
        <color theme="1"/>
        <rFont val="Arial"/>
        <family val="2"/>
      </rPr>
      <t>BC Transit. (2023). 2023/24-2025/26 Service Plan. Victoria: BC Transit. Retrieved from https://www.bctransit.com/documents/1529721617436#:~:text=BC%20Transit's%20shared%20services%20model,a%20contracted%20transit%20management%20company.</t>
    </r>
  </si>
  <si>
    <t>Local authorities (municipalities and regions), public transport authority/operator</t>
  </si>
  <si>
    <t>✓ Signs and markings
✓ Variable message signs (VMS)
✓ Conventional public transport information
✓ Real-time public transport information
✓ Multimodal information systems
✓ Multimodal trip planning systems
✓ Accessible information formats</t>
  </si>
  <si>
    <t>✓ Signs and markings
✓ Variable message signs (VMS)
✓ Conventional public transport information
✓ Multimodal information systems
✓ Accessible information formats</t>
  </si>
  <si>
    <t>Information provision is one of the mobility management measures that can be implemented to influence the behaviour of commuters. It refers to the systematic provision of information to commuters on alternative ways of travel, the modes they can use, the travel cost, whether planned or unexpected events affect travel, etc. Information can be divided into real-time data (e.g., when the next bus is expected based on GPS tracking) and static information (e.g., based on the regular planning and programming of the agency or authorities). It can include passive information, accessible to all in the same format, and interactive information when the information is adapted to answer a user’s specific request or search. Information can be provided/used before, during, and after the trip. Finally, it can be provided in different places and different formats, such as at home or work via the Internet or telephone communication, in vehicles, at stops or stations using message boards or voice messages, through information terminals, as well as directly to the user using applications on mobile devices [1,2].</t>
  </si>
  <si>
    <t>In Greek cities, responsibilities for providing relevant information are fragmented. Providing continuity of information requires considerable cooperation, which has been difficult to achieve. Municipalities are responsible for wayfinding and information signage, while the relevant operators provide information on public transport (PT) and micro-mobility options. Road traffic information is provided by municipalities and regions based on who is responsible for the maintenance of the road section in question (whether it is a municipal or regional road). In the case of national roads and highways, the relevant information is either provided by the respective region or the private operator responsible for the operation and maintenance of the motorway under consideration. Wayfinding, information signage and information about PT and other mobility options are often translated into English to cater for tourists.</t>
  </si>
  <si>
    <t>Providing users with information about all transport modes and routes available to them can help them select the most suitable option rather than the one they are used to using. Encouraging a shift to public transport, shared modes, and active travel requires access to high-quality, up-to-date information. For example, access to PT information improves passenger satisfaction, enhances service reliability, and reduces journey times [3]. Typical examples of measures related to information provision include conventional signs and markings, variable message signs, PT information, multimodal information and trip planning systems, and guidance and information systems for people with disabilities. Measures related to information provision are highly relevant to all different types of urban areas. They can also be implemented at the regional and national level. Areas with high traffic flow and points of interest should be prioritised to allow freedom of movement and easy navigation. Static or dynamic, information provision should always be made accessible to people with disabilities.</t>
  </si>
  <si>
    <t>Signs and markings are highly relevant to all different types of urban areas.</t>
  </si>
  <si>
    <t>Signs and markings provide essential information, guidance, and instructions to travelers throughout their journey. They can be signs with textual or graphical images or road markings that provide warnings or guidance. These conventional signs and markings aim to promote safe and efficient use of the transport system, ultimately reducing journey lengths and travel times. They are also vital for road safety, providing information for safe travel decisions. Sign design can be part of a city's or region's local marketing strategy and contribute to the creation of a certain “brand image”. In 2011, the city of Pontevedra in Spain created Metrominuto, a schematic pedestrian map based on the aesthetics of transit maps. The schematic map displays the average time taken to travel between key points of the city on foot in a simple way. The signs were part of the city’s strategy to promote walking [4]. The French city of Mulhouse has also developed its "red line" (fil rouge) public signage project: pieces of red furniture or markings guide visitors towards the main monuments [5]. Additionally, signs and markings can provide directions to places of particular interest for visitors and tourists, offer guidance for pedestrian or cycle routes, and indicate parking or charging spaces for electric vehicles in urban areas [6,7].</t>
  </si>
  <si>
    <t xml:space="preserve">Variable Message Signs (VMS) </t>
  </si>
  <si>
    <t xml:space="preserve">Variable Message Signs (VMS) are highly relevant to all different types of urban areas. </t>
  </si>
  <si>
    <t>Variable Message Signs (VMS) are digital road signs that provide real-time information to road users about temporary events and traffic conditions. These signs alert drivers to traffic congestion, accidents, incidents, speed limits, and other pertinent information for a particular motorway section. In urban areas, VMS signs are also employed in parking guidance and information systems to assist drivers in locating available parking spaces. They can also request road users to take alternative routes, limit travel speed, warn of the duration and location of incidents, provide information on traffic conditions, or display public safety messages. VMS can be used for many different purposes with the potential benefits of reducing road users' stress, travel time and increasing traffic safety (e.g., in Copenhagen, Denmark; Zadar, Croatia). Copenhagen, Denmark, introduced in 2017 VMS for cyclists, offering real-time data on congestion and disruptions in surrounding transport networks. The purpose of VMS implementation was to make cycling more efficient, quicker, safer, and more reliable than other modes of transportation [8,9].</t>
  </si>
  <si>
    <t>Conventional and real-time PT information</t>
  </si>
  <si>
    <t xml:space="preserve">While providing PT information is relevant for all urban and inter-urban services that operate in all different types of urban areas, smaller municipalities such as Type3/5 and 4/6 urban areas may need support providing real-time information and choose to prioritise information via conventional methods.  </t>
  </si>
  <si>
    <t>Conventional and real-time PT information intends to inform passengers about the availability of PT services and allows travellers to plan their journeys in advance or during their trip. Apart from conventional timetables, routes and maps in PT terminals and stops, PT information is now available through online services or apps. Real-time travel information is steadily gaining ground over conventional means of information provision and is based on vehicle tracking devices that transmit GPS data to a central server. Information provided via real-time systems is generally concerned with the arrival and departure of PT services or information about service running and delays across a PT network. It can even include information on crowding [3]. Deutsche Bahn (DB) across Germany introduced real-time occupancy information displays on regional routes in 2023. The new feature will inform passengers about the quieter train cars and help them locate available seats faster and help ensure timely departure of trains [10]. Poland implemented a real-time passenger information system that includes dynamic real-time passenger information boards, a passenger website, a mobile application, and a traffic control system. The whole system serves an area of 56 cities and municipalities [11].  The main benefits of PT information systems are increased passenger satisfaction, service reliability and travel time savings. Investing in such systems are associated with increased use of PT services.</t>
  </si>
  <si>
    <t xml:space="preserve">Multimodal information and trip planning systems </t>
  </si>
  <si>
    <t>Multimodal information systems are highly relevant to all different types of urban areas. In contrast, multimodal trip planning systems are more suitable for larger municipalities, such as Type 1 and 2 urban areas, regions and high-tourism areas where greater needs are identified for the combined use of different services and modes of transport.</t>
  </si>
  <si>
    <t xml:space="preserve">Multimodal information and trip planning systems can incorporate a range of information ranging from simple descriptions of the travel options available possibly linked to maps indicating routes and itineraries, to interactive database systems that allow users to search for timing and routing of different modes, cost/fare levels, etc. At its most basic, this can include wayfinding and information associated with mobility hubs such as signage to taxi stands or bus stops at train stations or ports and airports. In some cases, systems can be further developed to digitally integrate planning, booking and payment services into a single app allowing multimodal, door-to-door travel using a single platform. This is the goal of Mobility as a Service (MaaS) platforms that provide a wide range of passenger transport services through a single digital customer interface and support integrated ticketing and payment across modes [12]. In general, multimodal and trip planning information may encourage alternative modes including active travel, PT, and shared mobility (e.g., examples of such applications can be found in Cascais, Portugal; Prague, Czech Republic) [13, 14]. It can also encourage more efficient routing and use of the road network. Lisbon, Portugal, created in 2022 the MaaS Platform, Pick, which combines travel information, booking, payment and ticketing. Lisbon's suburban rail operator, Fertagus, reported that over 30% of ticket sales were undertaken using the app in the first ten months, suggesting that the app may serve as a convenient tool to buy a ticket [15]. Incorporating accessible (step-free) routing options to allow users with reduced mobility to navigate compatible routes more easily should be prioritised. At its simplest, this could clear  signage to direct users to step-free routes. Digital solutions can be leveraged, where available, to show more accessible pedestrian routes and allow the user to plan their trip ahead of time. </t>
  </si>
  <si>
    <t>Guidance and information systems for people with disabilities are highly relevant to all different types of urban areas, while the specific interventions to be applied will be determined based on the characteristics of each area.</t>
  </si>
  <si>
    <t xml:space="preserve">Information provision is often, by default, visual or auditory. Providing a range of possible formats for accessing information is necessary to allow as many users as possible to reach their destinations safely and efficiently. Measures for accessible guidance systems include measures to improve the accessibility of (existing) guidance and information systems and measures to complement (existing) visual guidance systems with tactile and/or audio information. </t>
  </si>
  <si>
    <t xml:space="preserve">The first case includes measures to improve the visibility/readability of guidance information, such as adapting the positioning of signs and markings to consider the needs of all people, improving lighting, and improving the content and quality of guidance information. This involves adding clear signage, information boards, and markings to fill gaps in the existing guidance system, ensuring consistency throughout. This can also include more accessible versions of website/app interfaces with increased contrast or more accessible colour schemes. Such guidelines should be integrated into the mainstream information provision to the greatest extent possible. When information is provided via announcements, such information should be conveyed in visual form through VMS, messaging apps, social media, or dedicated applications. At PT stops, braille signs can be used for stop names and routes served [16]. However, unless enough of the population served can benefit from such measures, audio feedback solutions can be more useful for people with vision impairments [23]. Users should be consulted to determine the best option for their local context. </t>
  </si>
  <si>
    <t xml:space="preserve">In the second case, measures can complement visual guidance systems using tactile guidance systems such as tactile paving and floor markings detectable by feet and/or canes or providing audio guidance information such as acoustic traffic lights and pre-recorded/real time route descriptions. Lazarillo is an app that provides real-time audio messages and alerts during navigation to ease walking trips for individuals with low-vision; the company teamed up with micro-mobility operator Tier in 2023. Users of the app receive audible messages when approaching e-scooter parking locations and can report poorly parked e-scooters back to Tier. Tier can also utilise heatmaps of how Lazarillo users travel in their city to plan safer e-scooter parking locations. While cities transition to adopting micro-mobility, the perspectives of all pedestrians should be pre-emptively sought and accounted for to ensure it is safe for everyone. On public transport, stop announcements can help people with vision impairments travel more confidently. Overall, accessible guidance systems on PT are an essential measure that helps promote social inclusion and equal mobility opportunities for people with any type of disability that reduces mobility (e.g., in Barcelona, Spain; Madrid, Spain; Prague, Czech Republic; Lucerne, Switzerland) [17-19]. </t>
  </si>
  <si>
    <t>The main costs associated with traditional signs and markings pertain to implementing appropriate horizontal and vertical signage, either new installations or updating existing ones, as well as their maintenance.</t>
  </si>
  <si>
    <t xml:space="preserve">PT information provision through timetables, routes and maps mainly includes costs related to the relevant material's design, construction, updating and maintenance. PT information through online services via the Internet or through apps includes additional data collection and analysis costs, acquisition and maintenance of technological equipment, and project application management costs [3]. Making transport data public through open data portals (APIs) can encourage third-party developers to leverage data and create applications that improve PT information and pedestrian accessibility at no additional cost to the authority, beyond that required to manage the API. </t>
  </si>
  <si>
    <t>VMS and real-time passenger information costs mainly include purchase, operating and maintenance costs for data collection devices/sensors and displays. They also include staff costs for the personnel needed to monitor data flows for accuracy. Real-time passenger information systems also include the cost of maintaining the interfaces with users (through apps, etc.). The authority may not bear this in the case of third-party apps.</t>
  </si>
  <si>
    <t xml:space="preserve">The provision of audio guidance includes the cost of acquiring and maintaining the equipment (e.g., adding acoustic signals to traffic lights, bus stops and stations and PT vehicles) and the audio recording of the instructions. Real-time and automated guidance may be done through digital means using third-party platforms, which may also include a cost to the authority. </t>
  </si>
  <si>
    <t>Costs related to implementing a multimodal trip planning platform include data collection and maintenance costs, and the costs of developing, operating and maintaining the respective software/application. If managed by a third party, the software/application may be of low or no direct cost to the authority. However, personnel costs will always need to be considered.</t>
  </si>
  <si>
    <t xml:space="preserve">There are usually no obvious legal barriers or governance issues regarding introducing information provision measures as long as the body sharing the information has the right to. Such actions rarely raise political concerns; in many cases, the public strongly supports them. The only challenge that may arise involves the cooperation that may need to be established between municipalities, the region and PT operators and authorities when different stakeholders need to coordinate to provide information. The integrity of information provision should also be ensured on roads where the responsibility lies with different authorities, i.e., national, regional, and municipal. </t>
  </si>
  <si>
    <t>The design of signs must consider the needs and specificities of all people, especially people with disabilities, and should follow specific rules. In Greece, guidelines have been issued, and several efforts are being made in this direction. There needs to be more oversight on whether these guidelines are appropriately complied with. For the proper implementation and success of such measures, the competent authority should consult with the representative associations and user groups during the planning and implementation stage so that those for whom the measure is intended can express their opinion.</t>
  </si>
  <si>
    <t>Regarding PT information provision, when private companies operate PT services, there should be a provision in the contract on how the information will be provided to the public. In cases where the provision of such services is a monopoly, the providers are often not concerned with providing timely and accurate information to the travelling public as they consider that there is no alternative. In such cases it is especially important that performance criteria, including the provision of accurate information, be stated explicitly in the contract.</t>
  </si>
  <si>
    <t>In the case of MaaS or trip-planning systems that provide multimodal information, potential societal, operational, and regulatory barriers might hinder implementation. For example, dependence on digital applications to improve mobility and accessibility of individuals and provide multimodal trip planning may create equity issues for those who cannot access such information. The lack of collaboration is also an issue that can hinder the development of such systems. In the absence of a high-quality public transport system, providing multimodal information will likely not succeed in changing travellers’ behaviour. Finally, additional regulatory challenges, including data privacy issues (GDPR) and data sharing frameworks, need to be addressed [21, 24].</t>
  </si>
  <si>
    <t>Measures regarding information provision can [3,12]:</t>
  </si>
  <si>
    <t>· Reduce travel and search time which can result in greater travel satisfaction.</t>
  </si>
  <si>
    <t>· Encourage more efficient routing and use of the road network, walking and cycling routes, and PT, which could reduce congestion costs.</t>
  </si>
  <si>
    <t>· Help people with disabilities to gain more autonomy and independent mobility, and thus support social inclusion.</t>
  </si>
  <si>
    <t>· Increase passenger satisfaction, service reliability and savings on journey times, which can all result in increased PT use.</t>
  </si>
  <si>
    <t>On the other hand, measures regarding information provision could also have some side effects, such as [3,12]:</t>
  </si>
  <si>
    <t>· Reducing the uncertainty of journeys and travelling may encourage some car use if shown to be significantly “better” than the alternatives.</t>
  </si>
  <si>
    <t>· Advanced PT information systems increase dependency on information systems and require consumers to have access to internet and smart devices. This may exclude individuals without access.</t>
  </si>
  <si>
    <t>Costs are typically low for conventional signs and markings. The corresponding cost in Greece is approximately EUR 100 per sign, although it depends on the type and size of the sign. Implementation of accessible guidance systems in the construction phase of roads is relatively inexpensive; refurbishment of existing roads with accessible guidance systems may be more costly.</t>
  </si>
  <si>
    <t xml:space="preserve">VMS prices vary enormously, depending on the type of technology used, size, number of lines of text and other features. Indicative prices can be USD 3 000 - 10 000 (EUR 2 784.72 - 9 282.40) per VMS sign. A real-time passenger information system on PT can cost up to EUR 9 000 per unit and include the onboard physical infrastructure (GPS receiver, destination display, odometer) and the infrastructure at bus stops (real-time passenger information display) [22]. </t>
  </si>
  <si>
    <t>Creating and implementing multimodal trip planners from third parties will require minimal funding from the government. There will be costs associated with data collection to feed into such applications. There should be an enabling regulatory structure in place, which includes data sharing and reporting standards and regulations. This is likely to be dictated by a higher level of government but may involve local authorities to ensure a strategic view of the broader role of MaaS in transport policy is taken under consideration. Public transport authorities partnering with MaaS platform that also include integrated ticketing may be able to explore innovative pricing models to attract passengers [12].</t>
  </si>
  <si>
    <t>The respective authority or operator can easily and quickly implement information provision measures compared to others. Delays may occur if it is necessary to ensure consistency of information between different actors and authorities, for example, when cooperation between the municipality and the region is required for the signposting of a road which, although belonging to the region, also passes through the settlement. Data collection to feed information measures—especially with real time data—can add delays if not already in place.</t>
  </si>
  <si>
    <t xml:space="preserve">Information provision measures are mainly implemented at municipal or regional and no national involvement is necessary. However, national involvement is needed in the drafting of relevant guidelines on the provision of information to people with disabilities and in the introduction of pre-conditions in public transport service contracts regarding accessible PT information provision. Data sharing and reporting regulations may also be handled at the national level in conjunction with EU regulations and guidelines to aid multimodal trip planning systems [25]. </t>
  </si>
  <si>
    <t>1. Brendel, A. B., &amp; Mandrella, M. (2016). Information Systems in the Context of Sustainable Mobility Services: A Literature Review and Directions for Future Research. Americas Conference on Information Systems.</t>
  </si>
  <si>
    <t>2. Pellicelli, G., Rossetti, S., Caselli, B., &amp; Zazzi, M. (2022). Urban regeneration as an opportunity to redesign Sustainable Mobility. Experiences from the Emilia-Romagna Regional Call. Transportation Research Procedia. https://doi.org/10.1016/j.trpro.2021.12.074</t>
  </si>
  <si>
    <t>3. ITF. (2021). Transport Climate Action Directory – Public transport information. https://www.itf-oecd.org/policy/public-transport-information</t>
  </si>
  <si>
    <t>4. Concello de Pontevedra. (2013). Better on foot. https://360.pontevedra.gal/publicacions/Better-on-foot/2/</t>
  </si>
  <si>
    <t>5. Municipality of Mulhouse. (2015). Special visit to the city of Mulhouse - red line. https://www.mulhouse.fr/medias/Culture-sports-loisirs/tourisme/Visiter-Mulhouse/Parcours-fil-rouge-2015.pdf</t>
  </si>
  <si>
    <t>6. Farr, A. C., Kleinschmidt, T., Yarlagadda, P. K. D. V, &amp; Mengersen, K. L. (2012). Wayfinding: A simple concept, a complex process. Transport Reviews, 32, 715–743. http://dx.doi.org/10.1080/01441647.2012.712555</t>
  </si>
  <si>
    <t>7. Gibson, D., &amp; Pullman, C. (2009). The Wayfinding Handbook: Information Design for Public Places. Princeton Architectural Press.</t>
  </si>
  <si>
    <t>8. Ella, A. (2018). Review of Variable Message Signs for Cyclists in Copenhagen. ELTIS | The Urban Mobility Observatory. https://www.eltis.org/discover/news/review-variable-message-signs-cyclists-copenhagen</t>
  </si>
  <si>
    <t>9. Pechin, S. (2021). Croatian city of Zadar seeks views on its proposed mobility plan. ELTIS | The Urban Mobility Observatory. https://www.eltis.org/in-brief/news/croatian-city-zadar-seeks-views-its-proposed-mobility-plan</t>
  </si>
  <si>
    <t>10. Keri, A. (2023). DB Improves Regional Passenger Experience with Real-Time Capacity Information. Railway-News. https://railway-news.com/db-improves-regional-passenger-experience-with-real-time-capacity-information/</t>
  </si>
  <si>
    <t>11. Przybycień, A. (2022). Real-Time Passenger Information System for the agglomeration of 56 cities in Poland. ELTIS | The Urban Mobility Observatory. https://www.eltis.org/resources/videos/real-time-passenger-information-system-agglomeration-56-cities-poland</t>
  </si>
  <si>
    <t>12. ITF. (2021). Transport Climate Action Directory – Mobility as a service (MaaS). https://www.itf-oecd.org/policy/mobility-as-a-service</t>
  </si>
  <si>
    <t>13. Giaume, C. (2023). App aims improve students’ urban mobility in Cascais. ELTIS | The Urban Mobility Observatory. https://www.eltis.org/in-brief/news/app-aims-improve-students-urban-mobility-cascais</t>
  </si>
  <si>
    <t>14. Giaume, C. (2022). Prague has launched a Mobility-as-a-Service app. ELTIS | The Urban Mobility Observatory. https://www.eltis.org/in-brief/news/prague-has-launched-mobility-service-app</t>
  </si>
  <si>
    <t>15. Giaume, C. (2023). Mobility as a service partnership delivers in Lisbon and in neighbouring Évora. ELTIS | The Urban Mobility Observatory. https://www.eltis.org/in-brief/news/mobility-service-partnership-delivers-lisbon-and-neighbouring-evora</t>
  </si>
  <si>
    <t>16. Giaume, C. (2023b). Collaboration aims to deliver safer urban mobility for the visually impaired. ELTIS | The Urban Mobility Observatory. https://www.eltis.org/in-brief/news/collaboration-aims-deliver-safer-urban-mobility-visually-impaired</t>
  </si>
  <si>
    <t>17. Giaume, C. (2022). EMT Madrid launches a request for proposal to design the bus of the future. ELTIS | The Urban Mobility Observatory. https://www.eltis.org/in-brief/news/emt-madrid-launches-request-proposal-design-bus-future</t>
  </si>
  <si>
    <t>18. ELTIS. (2015). Helping visually impaired passengers travel around Prague (Czech Republic). ELTIS | The Urban Mobility Observatory. https://www.eltis.org/discover/case-studies/helping-visually-impaired-passengers-travel-around-prague-czech-republic</t>
  </si>
  <si>
    <t>19. ELTIS. (2015). Understanding the needs of visually impaired passengers in Lucerne (Switzerland). ELTIS | The Urban Mobility Observatory. https://www.eltis.org/discover/case-studies/understanding-needs-visually-impaired-passengers-lucerne-switzerland</t>
  </si>
  <si>
    <t>20. Pechin, S. (2020). Barcelona continues to facilitate public transport use by visually impaired people. ELTIS | The Urban Mobility Observatory. https://www.eltis.org/in-brief/news/barcelona-continues-facilitate-public-transport-use-visually-impaired-people</t>
  </si>
  <si>
    <t>21. ITF. (2021). The Innovative Mobility Landscape: The Case of Mobility as a Service. International Transport Forum Policy Papers, 92. https://doi.org/10.1787/46903a00-en</t>
  </si>
  <si>
    <t>22. O’Mahony, M. (2003). Real-time passenger information: costs and benefits. Proceedings of the Association for European Transport Conference, Strasbourg, France. http://www.tara.tcd.ie/</t>
  </si>
  <si>
    <t>23. Voice of Vision Impairment. (2024). 12. Public Transport – Voice of Vision Impairment. https://vvi.ie/our-policies/accessible-communications-policy/12-public-transport/</t>
  </si>
  <si>
    <t>24. ITF (2023). Mix and MaaS: Data Architecture for Mobility as a Service. International Transport Forum Policy Papers, No. 113. OECD Publishing, Paris.</t>
  </si>
  <si>
    <t>25. ITF (2021). Reporting Mobility Data: Good Governance Principles and Practices. International Transport Forum Policy Papers, No. 101, OECD Publishing, Paris.</t>
  </si>
  <si>
    <t>✓ Preferential parking for carpool vehicles</t>
  </si>
  <si>
    <t xml:space="preserve">✓ High occupancy vehicle (HOV) lanes </t>
  </si>
  <si>
    <t xml:space="preserve">Average occupancy significantly influences traffic volumes which can be decreased with policies encouraging higher occupancies. The 'average occupancy' of passenger cars is defined as the average number of passengers per car. The low occupancy rate of passenger cars, particularly for trips to and from work during peak hours, increases traffic congestion and environmental degradation [1-3]. </t>
  </si>
  <si>
    <t>Car ownership is very high in Greece, leading to a low average occupancy rate of passenger vehicles nationwide. During the 1970s, car occupancy increased due to the energy crises, but since then, it has been steadily declining. Since 1975, the number of cars has been increasing quickly. As more individuals own cars,  the average occupancy has declined [4].</t>
  </si>
  <si>
    <t>Several policies can promote higher occupancy of vehicles (passenger cars with more than two passengers) to reduce the number of cars on the network and decrease the demand for road space leading to reduced congestion and parking demand, fuel consumption and environmental impacts [4,5]. Typical examples of vehicle incentives for passenger transport include high occupancy vehicle (HOV) lanes and preferential parking for carpool and car-sharing vehicles.</t>
  </si>
  <si>
    <t xml:space="preserve">A proper enforcement scheme should accompany the introduction of HOV lanes and preferential parking for specific vehicles. </t>
  </si>
  <si>
    <t xml:space="preserve">HOV lanes  are more suitable for implementation on congested national or regional highways, motorways, key intercity corridors, or major arterial roads. National and/or regional coordination could be needed based on the context. </t>
  </si>
  <si>
    <t xml:space="preserve">HOV lanes are designated roadway lanes for high-occupancy vehicles (with two or three passengers) and buses in addition to general-use lanes. They typically have less traffic congestion than general-use lanes, which allows eligible users to avoid traffic. HOV lanes improve traffic flow and reduce congestion, saving time and allowing for more reliable travel times. HOV lanes can encourage carpooling. HOV lanes can be established during peak congestion hours or as a permanent measure. These lanes may be designated for vehicles carrying a certain number of passengers, like 2, 3, or more. Entry to these lanes may be restricted to specific points or open to any location where they are available. </t>
  </si>
  <si>
    <t>HOV lanes may be adapted to encourage the adoption of low-emission vehicles and combined with pricing schemes. Low-emission vehicles may be granted exceptions to use HOV lanes regardless of occupancy, encouraging their uptake. This can be a short-term policy to encourage uptake of cleaner vehicles but should not be a long-term solution as it still incentivise car ownership. A phase out of such exemptions should be part of the planning process. HOV lanes may be combined with road pricing schemes to create High-Occupancy Toll (HOT) lanes, where other vehicles can also access the HOV lane by paying the HOT charge. While this generates revenue for toll operators, converting an HOV lane into a HOT lane may reduce its benefits. The impact of HOT lanes on travel depends on the price structure used. If the price is kept too low, the facility will experience congestion, thus reducing the performance for both single-occupant and HOV users.  HOT lanes have been criticised for their lack of inclusiveness since they provide an infrastructure wealthier motorists can afford to use without respecting the high-occupancy requirement, while  lower-income motorists cannot. At the same time, HOV facilities are beneficial for public transport and carpooling, which are modes that are extensively used by lower-income and transportation-disadvantaged citizens. They may contribute to improving the efficiency of road-based public transport [6-9]. An HOV lane can be created in three different ways: a) by converting an existing multi-user road lane into an HOV lane (temporarily or permanently) (e.g. in Washington, USA; California, USA; Leeds, UK; Bristol, UK), b) by adding an extra inside or outside lane (e.g. in Madrid, Spain); and c) by converting an existing bus way/lane into an HOV lane (e.g. Los Angeles, California). Adding extra HOV lanes, while less controversial, can lead to induced demand. HOV lanes can be a part of a motorway (as is common in the USA) or a major arterial road (as in Leeds, UK) [10,11].</t>
  </si>
  <si>
    <t>According to the Ontario Ministry of Transportation (MTO), in 2006, commuters in Toronto who used the HOV facilities experienced a time-saving of 14-17 minutes per trip compared to their travel time before the HOV lanes were available. Additionally, the MTO found that the percentage of commuters who carpooled during the morning peak hour increased from 14% in 2003 to almost 40%. In the afternoon peak hour, 37% of commuters carpooled compared to 22% in 2003. The HOV lanes had an average rush hour speed of 100 km/h compared to 60 km/h (37 mph) in general-traffic lanes [12].</t>
  </si>
  <si>
    <t>During the morning peak hour (6:30 am to 9:30 am) in 2005, two HOV lanes in Northern Virginia, USA, transported 31,700 people in 8,600 vehicles (an average of 3.7 persons per vehicle). On the other hand, the three or four general-purpose lanes carried 23,500 people in 21,300 vehicles (with an average of 1.1 persons per vehicle). People who used the HOV lane spent an average of 29 minutes travelling, while those in the general traffic lanes spent 64 minutes [13].</t>
  </si>
  <si>
    <r>
      <t>Preferential parking for carpool and car-sharing vehicles is more suitable for implementation in Type 1 and Type 2 urban areas. It is a</t>
    </r>
    <r>
      <rPr>
        <sz val="9"/>
        <color rgb="FF000000"/>
        <rFont val="Arial"/>
        <family val="2"/>
      </rPr>
      <t>lso relevant to tourist areas and areas with large ingoing commuting flows where users are more likely to share similar trip origins and destinations</t>
    </r>
    <r>
      <rPr>
        <sz val="9"/>
        <color theme="1"/>
        <rFont val="Arial"/>
        <family val="2"/>
      </rPr>
      <t>. All these areas are characterised by increased parking demand and traffic congestion, and increased occupancy can provide solutions to existing problems.</t>
    </r>
    <r>
      <rPr>
        <sz val="9"/>
        <color rgb="FF000000"/>
        <rFont val="Arial"/>
        <family val="2"/>
      </rPr>
      <t xml:space="preserve"> </t>
    </r>
  </si>
  <si>
    <t xml:space="preserve">Preferential parking for carpool vehicles, as well as for low-emission vehicles and car-sharing vehicles, can be achieved through a) reserved parking places, usually the best-situated spaces in a given parking area, or at desirable destinations such as commercial areas, event centres and transport hubs (e.g. in Mississauga, Ontario; Boston, Massachusetts), b) free parking, parking at a reduced rate, or parking without time limitations where parking charges and time restrictions are enforced (e.g. in Seattle, Washington; Portland, Oregon) and c) a combination of the above (Boulder, Colorado). Reserved parking spaces can provide time savings and convenience for users. In contrast, the visibility of these spaces can act as a pull measure to attract new users to car-sharing and carpooling schemes [14]. </t>
  </si>
  <si>
    <t>Portland, Oregon currently has two options available for carpoolers who use the public parking system: an on-street carpool permit and a SmartPark Garage carpool permit. Both programs aim to alleviate congestion, enhance air quality, and reduce the number of single-occupancy vehicles [15].</t>
  </si>
  <si>
    <r>
      <rPr>
        <sz val="9"/>
        <rFont val="Arial"/>
        <family val="2"/>
      </rPr>
      <t xml:space="preserve">Costs of HOV lanes include project construction, maintenance, management, and enforcement (see </t>
    </r>
    <r>
      <rPr>
        <sz val="9"/>
        <color rgb="FF1FA784"/>
        <rFont val="Arial"/>
        <family val="2"/>
      </rPr>
      <t>Enforcement to avoid irregular street use - ENR</t>
    </r>
    <r>
      <rPr>
        <sz val="9"/>
        <rFont val="Arial"/>
        <family val="2"/>
      </rPr>
      <t xml:space="preserve">). These costs depend on the type of HOV lanes, e.g., converted or added. Lane conversions are recommended and lower cost than adding to existing lanes. HOV lanes should be accompanied by implementing marketing and communication campaigns, which constitute an additional cost (see </t>
    </r>
    <r>
      <rPr>
        <sz val="9"/>
        <color rgb="FF1FA784"/>
        <rFont val="Arial"/>
        <family val="2"/>
      </rPr>
      <t>Education programmes and awareness campaigns - EAC</t>
    </r>
    <r>
      <rPr>
        <sz val="9"/>
        <rFont val="Arial"/>
        <family val="2"/>
      </rPr>
      <t>). Sources of revenue are only associated with HOV lanes when single-occupant vehicles are also accepted on the HOV lane upon paying a toll (making it a HOT lane), which can vary according to the time of day and the congestion level. HOV lanes may benefit from reduced tolls compared to general use lanes if paired with a road pricing scheme.</t>
    </r>
  </si>
  <si>
    <r>
      <t xml:space="preserve">The costs associated with preferential parking places mainly include implementing parking controls such as implementing, installing, and maintaining permits, cards, parking meters, and marking parking spaces (see </t>
    </r>
    <r>
      <rPr>
        <sz val="9"/>
        <color rgb="FF1FA784"/>
        <rFont val="Arial"/>
        <family val="2"/>
      </rPr>
      <t>Parking regulation - PRR</t>
    </r>
    <r>
      <rPr>
        <sz val="9"/>
        <rFont val="Arial"/>
        <family val="2"/>
      </rPr>
      <t xml:space="preserve">). Additional costs should be provided for advertising and wayfinding signage for these parking spaces (see </t>
    </r>
    <r>
      <rPr>
        <sz val="9"/>
        <color rgb="FF1FA784"/>
        <rFont val="Arial"/>
        <family val="2"/>
      </rPr>
      <t>Wide availability of accessible information on sustainable mobility - SMI</t>
    </r>
    <r>
      <rPr>
        <sz val="9"/>
        <rFont val="Arial"/>
        <family val="2"/>
      </rPr>
      <t xml:space="preserve">). Enforcement costs should also be foreseen for the inspection of illegal parking, and digital/electronic enforcement methods may also be considered (see </t>
    </r>
    <r>
      <rPr>
        <sz val="9"/>
        <color rgb="FF1FA784"/>
        <rFont val="Arial"/>
        <family val="2"/>
      </rPr>
      <t>Enforcement to avoid irregular street use - ENR</t>
    </r>
    <r>
      <rPr>
        <sz val="9"/>
        <rFont val="Arial"/>
        <family val="2"/>
      </rPr>
      <t>).</t>
    </r>
  </si>
  <si>
    <t xml:space="preserve">HOV lanes can be controversial and provoke substantial resistance: some people consider HOV priority unfair because it favours one group (HOV users) over other road users. Therefore, gaining public and political support is crucial before implementing the measure. Marketing efforts must prioritize HOV recommendations that are both technically feasible (cost-effective, increase overall capacity, and meet safety and environmental standards) and appeal to the public they serve. Establishing HOV lanes requires consistent enforcement to ensure the proper use of the specific lanes.  </t>
  </si>
  <si>
    <t>As of July 2023, Greece has not implemented HOV lanes. However, introducing such a measure could significantly improve traffic flow on major motorways like the Attica Motorway and the Ring Road of Thessaloniki. Apart from the implementation and the construction cost, the main challenge for implementing such measures in Greece is coordinating with different stakeholders. In general, HOV facilities are implemented through partnerships between national departments of transportation, regional transportation and planning authorities, public transport authorities and operators, and highway patrol and enforcement bodies.</t>
  </si>
  <si>
    <t xml:space="preserve">Regarding the implementation of preferential parking, whether it is easy for municipalities to reserve such parking spaces for carpoolers/car-sharers depends on who is responsible for these spaces and who has responsibility for the road (municipal or regional) on which the spaces are located. If the municipality operates, on-street spaces is relatively easy to implement such a measure. However, the approval of the Decentralised Administration would be needed if the parking spaces are located on a regional road. If on-street parking spaces are controlled by a private operator, the municipality establish an agreement with the operator.  </t>
  </si>
  <si>
    <t xml:space="preserve">Vehicle occupancy incentives can have the following potential benefits [10]: </t>
  </si>
  <si>
    <t>· Increase in car occupancy, travel speed and reliability.</t>
  </si>
  <si>
    <t>· Reduction in average travel time and travel cost, congestion, and pollution.</t>
  </si>
  <si>
    <t>· Encouragement of carsharing and carpooling options that can reduce total vehicle-kilometres travelled, energy use, CO2 and air pollutant emissions and road crashes.</t>
  </si>
  <si>
    <t>· Local authorities can save on road and parking infrastructure costs as well as public transport operating costs by using HOV lanes, allowing buses to operate more efficiently.</t>
  </si>
  <si>
    <t>On the other hand, vehicle occupancy incentives could also have some side effects, such as [10]:</t>
  </si>
  <si>
    <t>· Increase of CO2 emissions and urban sprawl in case of rebound effects (i.e., induced travel activity thanks to travel time savings).</t>
  </si>
  <si>
    <t>· Increase of congestion and crash rates and creation of bottlenecks at entry and exit points of HOV lanes.</t>
  </si>
  <si>
    <t>These costs depend on the type of HOV lanes, e.g., converted or added. Converting a general-purpose lane to HOV is cheaper than constructing a new lane, especially if physical barriers are included in the HOV lane scheme.</t>
  </si>
  <si>
    <t>Based on data from different projects in the U.S., surface-level HOV lane additions (which generally involve new paving, signage, and lane restriping) cost around USD 1.2 - 3.1 million (EUR 1.1 - 2.9 million) per lane-km. Elevated HOV facilities, built above existing freeways, cost USD 11.8 - 14.3 million (EUR 10.95 - 13.27 million) per lane-km. For a HOT lane, annual revenue per km can be between USD 237 267 - 474 783 (EUR 220 241 - 440 713) according to the toll scheme selected and the percentage of lower-occupancy vehicles [16].</t>
  </si>
  <si>
    <t>Converting existing lanes to new ones can be a relatively low-cost measure. The Trondheim scheme in Norway, for example, cost GBP 60 000 (EUR 70 269) for signing, markings, information, and marketing [10].</t>
  </si>
  <si>
    <r>
      <t xml:space="preserve">Costs associated with the provision of preferential parking are generally small and mainly include special traffic signs, markings, special badges, etc., estimated at around EUR 300 – 400 per parking space. Higher costs are associated with the personnel needed for issuing permits, enforcing the measure, and using digital/electronic enforcement methods (see </t>
    </r>
    <r>
      <rPr>
        <sz val="9"/>
        <color rgb="FF1FA784"/>
        <rFont val="Arial"/>
        <family val="2"/>
      </rPr>
      <t>Enforcement to avoid irregular street use - ENR</t>
    </r>
    <r>
      <rPr>
        <sz val="9"/>
        <rFont val="Arial"/>
        <family val="2"/>
      </rPr>
      <t>).</t>
    </r>
  </si>
  <si>
    <t>Overall, the imposition of vehicle occupancy of incentives can generate income from tolls, parking charges, and fines.</t>
  </si>
  <si>
    <t>Implementing HOV/HOT lanes requires considerable time (up to 6-7 years) for planning, design, consultations, and coordination with different levels of government, construction, and implementation [17]. When the project involves converting an existing lane, the implementation time may be comparatively shorter.</t>
  </si>
  <si>
    <t>Preferential parking spaces can be introduced easily and quickly as they are implemented locally. However, there may be some delays if the Municipality needs to get approval from the Decentralised Administration if parking changes are proposed on a regional road or if the Municipality must come to an agreement with the company that operates on-street parking.</t>
  </si>
  <si>
    <t xml:space="preserve">HOV lanes can be implemented both on regional and national level. When implemented by the respective region, the national government's approval is needed, while when implemented on the national level, the responsibility solely lies on the national government. National involvement is considered necessary also in terms of securing the necessary funding. </t>
  </si>
  <si>
    <t xml:space="preserve">Preferential parking spaces can be introduced with no involvement from the national government. However, the national government can issue instructions and recommendations to simplify the implementation process at the local level. For instance, they can provide guidelines for establishing preferential parking for carpool vehicles. Such instructions can eliminate the need for approval from the Decentralised Administration to implement this measure on a regional road. </t>
  </si>
  <si>
    <t>1. Mittal, S., Dai, H., Fujimori, S., Hanaoka, T., &amp; Zhang, R. (2017). Key factors influencing the global passenger transport dynamics using the AIM/transport model. Transportation Research Part D: Transport and Environment, 55, 373–388. https://doi.org/10.1016/j.trd.2016.10.006</t>
  </si>
  <si>
    <t>2. O’Riordan, V., Rogan, F., Gallachóir, B. Ó., Uidhir, T. Mac, &amp; Daly, H. (2022). How and why we travel – Mobility demand and emissions from passenger transport. Transportation Research Part D: Transport and Environment, 104. https://doi.org/10.1016/j.trd.2022.103195</t>
  </si>
  <si>
    <t>3. Soukhov, A., &amp; Mohamed, M. (2022). Occupancy and GHG emissions: thresholds for disruptive transportation modes and emerging technologies. Transportation Research Part D: Transport and Environment, 102. https://doi.org/10.1016/j.trd.2021.103127</t>
  </si>
  <si>
    <t>4. Paravantis, J. A., &amp; Georgakellos, D. A. (2007). Trends in energy consumption and carbon dioxide emissions of passenger cars and buses. Technological Forecasting and Social Change, 74, 682–707. https://doi.org/10.1016/j.techfore.2006.05.005</t>
  </si>
  <si>
    <t>5. Stamos, I., Kitis, G., Basbas, S., &amp; Tzevelekis, I. (2012). Evaluation of a High Occupancy Vehicle Lane in Central Business District Thessaloniki. Procedia - Social and Behavioral Sciences, 48, 1088–1096. https://doi.org/10.1016/j.sbspro.2012.06.1085</t>
  </si>
  <si>
    <t>6. ITF. (2021). Decongesting our Cities: Summary and Conclusions. ITF Roundtable Reports, 183, OECD Publishing, Paris.</t>
  </si>
  <si>
    <t>7. Konishi, H., &amp; Mun, S. (2010). Carpooling and congestion pricing: HOV and HOT lanes. Regional Science and Urban Economics, 40, 173–186. https://doi.org/10.1016/j.regsciurbeco.2010.03.009</t>
  </si>
  <si>
    <t>8. Poole, R. W. (2020). The Impact of HOV and HOT Lanes on Congestion in the United States. International Transport Forum Discussion Papers, No. 2020/08, OECD Publishing, Paris.</t>
  </si>
  <si>
    <t>9. Hall, J. (2020). High-occupancy Toll Lanes: Their Distributional Impact and Effect on Congestion. International Transport Forum Discussion Papers, 2020/07. https://doi.org/10.1787/04525828-en</t>
  </si>
  <si>
    <t>10. KONSULT. (2014). High Occupancy Vehicle Lanes. Policy Guidebook. http://www.konsult.leeds.ac.uk/pg/29/</t>
  </si>
  <si>
    <t>11. Victoria Transport Policy Institute. (2019). Strategies to Improve Transit and Ridesharing Speed and Convenience. TDM Encyclopedia.</t>
  </si>
  <si>
    <t>12. Transport Canada. (2010). High Occupancy Vehicle Lanes in Canada. https://web.archive.org/web/20120419031447/http://www.tc.gc.ca/eng/programs/environment-utsp-hovlanescanada-886.htm</t>
  </si>
  <si>
    <t>13. Virginia Department of Transportation (2017). High Occupancy Vehicle (HOV) Systems. https://www.virginiadot.org/travel/hov-novasched.asp</t>
  </si>
  <si>
    <t>14. Rye, T., Tully, S., Godin, G., Schmalholz, N., &amp; Hertel, M. (2022). Parking and SUMP: Using parking management to achieve your SUMP objectives effectively and sustainably.</t>
  </si>
  <si>
    <t>15. Portland. Gov. (n.d.). Public Parking Carpool Program. https://www.portland.gov/transportation/parking/public-parking-carpool-program</t>
  </si>
  <si>
    <t>16. Access. (1997). Hot Lanes: Introducing Congestion-Pricing One Lane at a Time. https://www.accessmagazine.org/fall-1997/hot-lanes-introducing-congestion-pricing-one-lane-at-a-time/</t>
  </si>
  <si>
    <t>17. Bay Area Express Lanes. (2012). Proposed express lane I-880 Alameda HOV Lane conversion. https://mtc.ca.gov/sites/default/files/I-880_Fact_Sheet.pdf</t>
  </si>
  <si>
    <t xml:space="preserve">✓ Traffic management: Speed limitations 												</t>
  </si>
  <si>
    <t xml:space="preserve">Implementing speed limitations is a highly effective road safety measure that aims to decrease the speed and acceleration of motor vehicles. Studies have proven that when vehicles drive at higher speeds, the likelihood of pedestrian accidents and injuries increases in frequency and severity [1-3]. Speeding is the most critical factor contributing to the occurrence and severity of road crashes in Greece, as 55% of fatalities in passenger vehicles and 43% of fatalities in motorcycles and mopeds occur due to inappropriately high vehicle speed [4]. </t>
  </si>
  <si>
    <t xml:space="preserve">Traffic management: Speed limitations 	</t>
  </si>
  <si>
    <t xml:space="preserve">Speed limitations are highly relevant to all different types of urban areas. They can also be implemented at the regional and national levels as part of road safety strategies. 			</t>
  </si>
  <si>
    <t>According to current legislation in Greece, the maximum permitted speed limit for motor vehicles in residential areas is set at 50 km/h unless otherwise specified by special signs [5]. Based on studies prepared or approved by the competent Technical Services of the local authorities and by decision of the relevant Prefectural, Municipal or Community Council, the maximum speed limits on the roads for which they are responsible for supervision and maintenance can be set and modified, which must be lower than the maximum speed limits provided by the law.</t>
  </si>
  <si>
    <t xml:space="preserve">Research has shown that even a slight decrease of 1% in average speed can lead to significant reductions of approximately 2% in injury crash frequency, 3% in severe crash frequency, and 4% in fatal crash frequency. Lowering speed limits has numerous benefits that can improve the quality of life in neighbourhoods, urban areas, and society as a whole. These benefits include decreased traffic noise, pollution, greenhouse gas emissions, fuel consumption, and barriers. Additionally, slower speeds can promote a sense of community and encourage walking and cycling, which have positive health effects for society [6]. </t>
  </si>
  <si>
    <t>Many cities, including Zurich, Switzerland, Paris, France, and Brussels, Belgium, have implemented a 30 km/h speed limit in residential areas with promising results. Zurich made this limit official in 2022 for residential areas. Studies have shown that the speed on roads with the new limit has decreased by 15 km/h, and noise pollution has decreased by up to 4.5 dB(A) at night [7-9]. In Paris, vehicle traffic was limited to 30 km/h starting August 2021, with exceptions for certain roads. Lowering the speed limit aims to reduce bodily injuries by around 25% and up to 40% for severe and fatal crashes. Speed limits also free up roadway space for other uses, such as sidewalks, vegetation, and cycle paths [10-11]. Since implementing a general speed limit of 30 km/h in Brussels in January 2021, there has been a notable reduction in average speed. This has resulted in a consistent decline in the number of pedestrians killed or seriously injured in traffic in the city. By late 2022, the respective figures had reached their lowest point in Brussels since 2004 [12].</t>
  </si>
  <si>
    <t>Target speeds lower than 30 km/h may be appropriate in several circumstances, such as in the case of a shared street space, i.e., a shared roadway, designed for slow travel where pedestrians, cyclists, and motorists all have the right of way. This is especially important around schools identified as high-risk for crashes involving child pedestrians. [13].</t>
  </si>
  <si>
    <r>
      <t xml:space="preserve">To be effective, 30 km/h zones should be physically enforced by traffic calming infrastructure that compels drivers to reduce speed [14]. Such measures include a) roadway narrowing measures such as chokers; b) vertical deflection measures such as speed humps, bumps, cushions, tables, raised pedestrian crossings, changes in surface material and rumble strips and c) horizontal deflection measures such as chicanes and roundabouts (see </t>
    </r>
    <r>
      <rPr>
        <sz val="9"/>
        <color rgb="FF1FA784"/>
        <rFont val="Arial"/>
        <family val="2"/>
      </rPr>
      <t>Pedestrianisation schemes and urban realm improvements - PED</t>
    </r>
    <r>
      <rPr>
        <sz val="9"/>
        <rFont val="Arial"/>
        <family val="2"/>
      </rPr>
      <t>) [15-17].</t>
    </r>
  </si>
  <si>
    <t>The introduction of new lowered speed limits should be accompanied by improved enforcement, especially during the early application period of the measure [14].</t>
  </si>
  <si>
    <r>
      <t xml:space="preserve">The main costs associated with the implementation of speed limits pertain to the installation of appropriate traffic signs – whether it be the installation of new signs or the update of existing signs as well as their maintenance. If accompanied with physical traffic calming measures, their construction and maintenance will imply additional costs (see </t>
    </r>
    <r>
      <rPr>
        <sz val="9"/>
        <color rgb="FF1FA784"/>
        <rFont val="Arial"/>
        <family val="2"/>
      </rPr>
      <t>Pedestrianisation schemes and urban realm improvements - PED</t>
    </r>
    <r>
      <rPr>
        <sz val="9"/>
        <rFont val="Arial"/>
        <family val="2"/>
      </rPr>
      <t xml:space="preserve">). To gain acceptability, speed limits may be supported by  communication campaigns which also come at an additional cost (see </t>
    </r>
    <r>
      <rPr>
        <sz val="9"/>
        <color rgb="FF1FA784"/>
        <rFont val="Arial"/>
        <family val="2"/>
      </rPr>
      <t>Education programmes and awareness campaigns - EAC</t>
    </r>
    <r>
      <rPr>
        <sz val="9"/>
        <rFont val="Arial"/>
        <family val="2"/>
      </rPr>
      <t xml:space="preserve">). Finally, implementing speed limits also implies enforcement costs (see </t>
    </r>
    <r>
      <rPr>
        <sz val="9"/>
        <color rgb="FF1FA784"/>
        <rFont val="Arial"/>
        <family val="2"/>
      </rPr>
      <t>Enforcement to avoid irregular street use - ENR</t>
    </r>
    <r>
      <rPr>
        <sz val="9"/>
        <rFont val="Arial"/>
        <family val="2"/>
      </rPr>
      <t>). However, enforcement could generate revenue from fines that could be use to fund  sustainable mobility interventions.</t>
    </r>
  </si>
  <si>
    <t>Complementary measures such as intensifying enforcement, promoting alternative transport, and intermodality should accompany speed limits.</t>
  </si>
  <si>
    <t>For a project to be feasible, gaining acceptance from the local community is important. A speed limit project could become contentious, should residents in the affected area believe their accessibility has decreased. One effective way to address this is to implement lower speed limits and awareness campaigns highlighting the safety benefits of the change. Citizen buy-in is also key to the success of speed limit changes, and this can be achieved by ensuring that residents understand the reasons behind the change [18]. To address concerns about a low-speed zone project, it may be beneficial to implement it temporarily or as a pilot project before making it a permanent feature. This allows testing the concept, building support, and demonstrating its benefits. Pilot projects can last for a few hours or weeks, allowing people to experience the advantages firsthand and making gaining support for low-speed zones in other areas easier [13].</t>
  </si>
  <si>
    <t>Currently, in Greece, the introduction of lower speed limits in urban areas is a standing requirement of local authorities. Under current legislation in Greece, the maximum speed limit for motor vehicles in urban areas is set at 50 km/h, regardless of the functional classification of the road network. The legislation also states that municipalities have the power to reduce speed limits on roads under their jurisdiction provided that they have received approval by the competent Decentralised Administration. This bureaucratic procedure requires a study to document the feasibility of the proposed change, it is therefore time-consuming and expensive to convert each individual road into a road with a speed limit of 30 km/h. The staffing at the municipalities is often insufficient to undertake this task of preparing a separate study to receive approval for each road. Municipalities are advocating for a lower legislated speed limit of 30km/h to be implemented on all local roads. This would simplify the process of introducing a lower speed limit on the entire local road network, without requiring any additional procedures from the municipality.</t>
  </si>
  <si>
    <r>
      <t>Implementation of this measure could be more easily achieved if it were a national initiative. The National Road Safety Strategic Plan for Greece 2030 identifies speeding as the most critical factor contributing to the occurrence and severity of road crashes in Greece. It proposes reducing the speed limit on urban roads from 50 km/h to 30 km/h and 20 km/h around schools [4]. To this end, a legal provision has been drafted and sent to the political leadership for the amendment of Article 20 (Speed Limits) of Road Traffic Code (Law 2696/99), which sets the speed limit on local roads in residential areas at 30 km/h.</t>
    </r>
    <r>
      <rPr>
        <sz val="11"/>
        <color theme="1"/>
        <rFont val="Calibri"/>
        <family val="2"/>
      </rPr>
      <t xml:space="preserve"> </t>
    </r>
    <r>
      <rPr>
        <sz val="9"/>
        <color rgb="FF000000"/>
        <rFont val="Arial"/>
        <family val="2"/>
      </rPr>
      <t>However, this proposal has not yet been adopted by the Greek government.</t>
    </r>
  </si>
  <si>
    <t xml:space="preserve">In addition to the difficulties in implementing the measure, the municipalities also face difficulties in monitoring compliance (insufficient resources for enforcement). </t>
  </si>
  <si>
    <t xml:space="preserve">Reducing speed in urban areas can [13,19]: </t>
  </si>
  <si>
    <r>
      <t xml:space="preserve">· </t>
    </r>
    <r>
      <rPr>
        <sz val="9"/>
        <color theme="1"/>
        <rFont val="Arial"/>
        <family val="2"/>
      </rPr>
      <t>Reduce road crashes and their severity.</t>
    </r>
  </si>
  <si>
    <r>
      <t xml:space="preserve">· </t>
    </r>
    <r>
      <rPr>
        <sz val="9"/>
        <color theme="1"/>
        <rFont val="Arial"/>
        <family val="2"/>
      </rPr>
      <t>Improve environmental conditions by reducing noise and air pollution levels as well as carbon emissions.</t>
    </r>
  </si>
  <si>
    <r>
      <t xml:space="preserve">· </t>
    </r>
    <r>
      <rPr>
        <sz val="9"/>
        <color theme="1"/>
        <rFont val="Arial"/>
        <family val="2"/>
      </rPr>
      <t>Improve safety and comfort for vulnerable road users and encourage active modes.</t>
    </r>
  </si>
  <si>
    <r>
      <t xml:space="preserve">· </t>
    </r>
    <r>
      <rPr>
        <sz val="9"/>
        <color theme="1"/>
        <rFont val="Arial"/>
        <family val="2"/>
      </rPr>
      <t>Reduce the dominance of motorised traffic and discourage the use of private cars in selected areas.</t>
    </r>
  </si>
  <si>
    <r>
      <t xml:space="preserve">· </t>
    </r>
    <r>
      <rPr>
        <sz val="9"/>
        <color theme="1"/>
        <rFont val="Arial"/>
        <family val="2"/>
      </rPr>
      <t>Improve physical and mental health.</t>
    </r>
  </si>
  <si>
    <r>
      <t xml:space="preserve">· </t>
    </r>
    <r>
      <rPr>
        <sz val="9"/>
        <color theme="1"/>
        <rFont val="Arial"/>
        <family val="2"/>
      </rPr>
      <t>Improve local accessibility and promote the local economy and economic development.</t>
    </r>
  </si>
  <si>
    <t xml:space="preserve">On the other hand, speed limitation measures could also have some side effects, such as [13,19]: </t>
  </si>
  <si>
    <r>
      <t xml:space="preserve">· </t>
    </r>
    <r>
      <rPr>
        <sz val="9"/>
        <color theme="1"/>
        <rFont val="Arial"/>
        <family val="2"/>
      </rPr>
      <t>Increase in traffic and speed outside the area where traffic measures are implemented due to diverted traffic.</t>
    </r>
  </si>
  <si>
    <t xml:space="preserve">· Specific measures such as speed bumps and humps can cause additional decelerations and accelerations that can increase traffic emissions.  </t>
  </si>
  <si>
    <t xml:space="preserve">Measures related to lowering speed limits are primarily low-cost measures. Updating speed limit signs or adding new ones is a low-cost way of changing speed limits [20]. The cost of speed limit signs in Greece is estimated at approximately EUR 200 per sign.  </t>
  </si>
  <si>
    <r>
      <t xml:space="preserve">Combining speed limit changes with communications and outreach, enforcement, and physical interventions such as the implementation of traffic calming measures can be significantly more expensive (see </t>
    </r>
    <r>
      <rPr>
        <sz val="9"/>
        <color rgb="FF1FA784"/>
        <rFont val="Arial"/>
        <family val="2"/>
      </rPr>
      <t>Pedestrianisation schemes and urban realm improvements - PED</t>
    </r>
    <r>
      <rPr>
        <sz val="9"/>
        <rFont val="Arial"/>
        <family val="2"/>
      </rPr>
      <t xml:space="preserve"> and </t>
    </r>
    <r>
      <rPr>
        <sz val="9"/>
        <color rgb="FF1FA784"/>
        <rFont val="Arial"/>
        <family val="2"/>
      </rPr>
      <t>Enforcement to avoid irregular street use -ENR</t>
    </r>
    <r>
      <rPr>
        <sz val="9"/>
        <rFont val="Arial"/>
        <family val="2"/>
      </rPr>
      <t>).</t>
    </r>
  </si>
  <si>
    <r>
      <t>Low-speed limits can be introduced easily and quickly if implemented locally on specific roads or areas. In contrast, if implemented at a larger level, e.g., for all urban roads in a municipality, it will take longer to design the measure and any consultations with stakeholders that may be required.</t>
    </r>
    <r>
      <rPr>
        <sz val="11"/>
        <color theme="1"/>
        <rFont val="Calibri"/>
        <family val="2"/>
      </rPr>
      <t xml:space="preserve"> </t>
    </r>
    <r>
      <rPr>
        <sz val="9"/>
        <color theme="1"/>
        <rFont val="Arial"/>
        <family val="2"/>
      </rPr>
      <t xml:space="preserve">In Greece, as the final responsibility for approving the respective measure lies with the Decentralised Administration to which the Municipality submits the relevant proposal, the involvement of several administrations necessarily lengthens the implementation timescale. The imposition of the 30km/h speed limit on all local roads in urban areas under the proposed revision of the Road Traffic Code will allow local authorities to apply lower speed limits on these roads without the need for undertake specific studies and without the need for the Decentralised Administration to approve these studies. </t>
    </r>
  </si>
  <si>
    <t>Speed limitation measures can be implemented both on the local and national levels. When implemented by the municipality, the national government's involvement is not required although approval is required from the Decentralised Administration of the respective region to which the municipality belongs. Implementing speed limits on a national level requires the appropriate revision of existing legislation and commitment by the national government to support it. Amending the existing national traffic law at the national level to enforce a uniform speed limit of 30km/h on all local roads would eliminate the need for additional procedures by the municipality.</t>
  </si>
  <si>
    <t>1. ITF. (2020). Best Practice for Urban Road Safety. International Transport Forum Policy Papers, 76. https://doi.org/10.1787/03af2c0a-en</t>
  </si>
  <si>
    <t>2. Leaf, W. A., &amp; Preusser, D. F. (1999). Literature Review on Vehicle Travel Speeds and Pedestrian Injuries. U. S. Department of Transportation. National Highway Traffic Safety Administration.</t>
  </si>
  <si>
    <t>3. Rosén, E., &amp; Sander, U. (2009). Pedestrian fatality risk as a function of car impact speed. Accident Analysis &amp; Prevention, 41(3), 536–542. https://doi.org/10.1016/J.AAP.2009.02.002</t>
  </si>
  <si>
    <t>4. Hellenic Republic Ministry of Infrastructure and Transport. (2022). National Road Safety Strategic Plan Greece 2030. https://www.nrso.ntua.gr/nrss2030/wp-content/uploads/2022/06/NationalRoadSafetyStrategicPlan-eng.pdf</t>
  </si>
  <si>
    <t>5. Law 2696/1999 Ratification of the road traffic code, Pub. L. No. FEK 57/A/23-03-1999 (1999).</t>
  </si>
  <si>
    <t>6. ITF. (2018). Speed and Crash Risk. In International Traffic Safety Data and Analysis Group, OECD Publishing, Paris, https://www.itf-oecd.org/sites/default/files/docs/speed-crash-risk.pdf.</t>
  </si>
  <si>
    <t>7. Brink, M., Mathieu, S., &amp; Rüttener, S. (2022). Lowering urban speed limits to 30 km/h reduces noise annoyance and shifts exposure-response relationships: Evidence from a field study in Zurich. Environment International, 170, 107651. https://doi.org/10.1016/j.envint.2022.107651</t>
  </si>
  <si>
    <t>8. Brussels Regional Public Service - Brussels Mobility. (n.d.). Other 30 cities - Zurich (Switzerland).. https://city30.brussels/other-30-cities-zurich-switzerland</t>
  </si>
  <si>
    <t>9. European Environment Agency. (2022). Reduction to 30km/h speed limits in Zurich, Switzerland. https://www.eea.europa.eu/publications/outlook-to-2030/reduction-to-30-km-h</t>
  </si>
  <si>
    <t>10. ITF. (2023). Shaping Post-Covid Mobility in Cities: Summary and Conclusions, ITF Roundtable Reports, No. 190, OECD Publishing, Paris, https://doi.org/10.1787/a8bf0bdb-en.</t>
  </si>
  <si>
    <t>11. POLIS. (2021). Paris extends 30 km/h speed limit to most city streets. https://www.polisnetwork.eu/news/paris-implements-30-km-per-hour-speed-limit/</t>
  </si>
  <si>
    <t>12. ETSC. (2023). Brussels 30 km/h limit has led to long-term reductions in speed.. https://etsc.eu/brussels-30-km-h-limit-has-led-to-long-term-reductions-in-speed/</t>
  </si>
  <si>
    <t>13. Sharpin, A. B., Adriazola-Steil, C., Luke, N., Job, S., Marta, O., Amit, B., Daizong, L., Tolga, I., Ben, W., &amp; Natalia, L. (2021). Low-speed zone guide: Empowering communities and decision-makers to plan, design, and implement effective low-speed zones. https://files.wri.org/d8/s3fs-public/2022-07/low-speed-zone-guide.pdf?VersionId=0pTN6oOU1.wOtWd2eO4mAR4usCodQib5</t>
  </si>
  <si>
    <t>14. Modijefsky, M. (2020). ‘Stockholm Declaration’ wants general 30 km/h speed limit. ELTIS | The Urban Mobility Observatory. https://www.eltis.org/in-brief/news/stockholm-declaration-wants-general-30-kmh-speed-limit</t>
  </si>
  <si>
    <t>15. Gonzalo-Orden, H., Pérez-Acebo, H., Unamunzaga, A. L., &amp; Arce, M. R. (2018). Effects of traffic calming measures in different urban areas. Transportation Research Procedia, 33, 83–90. https://doi.org/10.1016/j.trpro.2018.10.079</t>
  </si>
  <si>
    <t>16. Gonzalo-Orden, H., Rojo, M., Pérez-Acebo, H., &amp; Liñares, A. (2016). Traffic calming measures and their effect on the variation of speed. Transportation Research Procedia, 18, 349–356. https://doi.org/https://doi.org/10.1016/j.trpro.2016.12.047</t>
  </si>
  <si>
    <t>17. Lee, G., Joo, S., Oh, C., &amp; Choi, K. (2013). An evaluation framework for traffic calming measures in residential areas. Transportation Research Part D-Transport and Environment, 25, 68–76. https://doi.org/10.1016/j.trd.2013.08.002</t>
  </si>
  <si>
    <t>18. Richard, C. M., Magee, K., Bacon-Abdelmoteleb, P., &amp; Brown, J. L. (2018). Countermeasures That Work: A Highway Safety Countermeasure Guide For State Highway Safety Offices, Ninth Edition, 2017.</t>
  </si>
  <si>
    <t>19. ITF. (2021). Transport Climate Action Directory – Traffic management: speed limitations. https://www.itf-oecd.org/policy/speed-limitations</t>
  </si>
  <si>
    <t>20. City of North Vancouver. (n.d.). Ridgeway School Zone Safety Review. https://www.cnv.org/Streets-Transportation/Transportation-Projects/Past-Projects/Ridgeway-School-Zone-Safety-Review</t>
  </si>
  <si>
    <t>Local authorities (municipalities and regions), national government, public transport authority</t>
  </si>
  <si>
    <t>✓ Congestion pricing 
✓ Cordon-area pricing</t>
  </si>
  <si>
    <t xml:space="preserve">✓ Road tolls
✓ Congestion pricing </t>
  </si>
  <si>
    <t>Road congestion negatively impacts travel conditions, lengthens trip times, and increases vehicular queueing. It also results in severe environmental, health, and quality-of-life externalities. One possible solution is road pricing which includes road user charging or congestion charging. Road pricing takes different forms, from variable tolls to complete congestion charging schemes, and has three main objectives: controlling traffic levels, revenue generation (ie. user pays), and improving environmental quality. It does this by increasing the cost of road travel at certain times, in specific areas, or along particular routes to reflect the external costs of driving and thus influencing the demand for road use. Additionally, road pricing can generate revenue that can be used to finance other transport measures. Road pricing schemes can reduce traffic volumes and encourage people to switch to different modes of transportation [1-3, 16].</t>
  </si>
  <si>
    <t xml:space="preserve">Road pricing schemes can be classified based on their objective and criteria used: </t>
  </si>
  <si>
    <r>
      <t xml:space="preserve">· </t>
    </r>
    <r>
      <rPr>
        <b/>
        <sz val="9"/>
        <color rgb="FF000000"/>
        <rFont val="Arial"/>
        <family val="2"/>
      </rPr>
      <t>Congestion pricing or value pricing</t>
    </r>
    <r>
      <rPr>
        <sz val="9"/>
        <color rgb="FF000000"/>
        <rFont val="Arial"/>
        <family val="2"/>
      </rPr>
      <t xml:space="preserve">: charges are based on the time or volume of traffic to reduce congestion, manage traffic flow, and/or maintain destination speed; </t>
    </r>
  </si>
  <si>
    <r>
      <t>·</t>
    </r>
    <r>
      <rPr>
        <sz val="7"/>
        <color rgb="FF000000"/>
        <rFont val="Times New Roman"/>
        <family val="1"/>
      </rPr>
      <t> </t>
    </r>
    <r>
      <rPr>
        <b/>
        <sz val="9"/>
        <color rgb="FF000000"/>
        <rFont val="Arial"/>
        <family val="2"/>
      </rPr>
      <t>Environmental pricing</t>
    </r>
    <r>
      <rPr>
        <sz val="9"/>
        <color rgb="FF000000"/>
        <rFont val="Arial"/>
        <family val="2"/>
      </rPr>
      <t xml:space="preserve">: fees are charged to reduce the environmental impact of traffic; </t>
    </r>
  </si>
  <si>
    <r>
      <t>·</t>
    </r>
    <r>
      <rPr>
        <sz val="7"/>
        <color rgb="FF000000"/>
        <rFont val="Times New Roman"/>
        <family val="1"/>
      </rPr>
      <t> </t>
    </r>
    <r>
      <rPr>
        <b/>
        <sz val="9"/>
        <color rgb="FF000000"/>
        <rFont val="Arial"/>
        <family val="2"/>
      </rPr>
      <t>Toll pricing</t>
    </r>
    <r>
      <rPr>
        <sz val="9"/>
        <color rgb="FF000000"/>
        <rFont val="Arial"/>
        <family val="2"/>
      </rPr>
      <t>: fees are paid for access to a road, bridge, or tunnel to generate revenue to cover the costs of construction and/or for maintenance operations [4-6].</t>
    </r>
  </si>
  <si>
    <t xml:space="preserve">Road pricing can be applied to different parts of the road infrastructure: </t>
  </si>
  <si>
    <r>
      <t xml:space="preserve">· </t>
    </r>
    <r>
      <rPr>
        <b/>
        <sz val="9"/>
        <color rgb="FF000000"/>
        <rFont val="Arial"/>
        <family val="2"/>
      </rPr>
      <t>Point-based charging</t>
    </r>
    <r>
      <rPr>
        <sz val="9"/>
        <color rgb="FF000000"/>
        <rFont val="Arial"/>
        <family val="2"/>
      </rPr>
      <t>: where specific points on the road network, such as bridges, tunnels, etc. are charged (e.g., MidPoint Bridge, Florida);</t>
    </r>
  </si>
  <si>
    <r>
      <t xml:space="preserve">· </t>
    </r>
    <r>
      <rPr>
        <b/>
        <sz val="9"/>
        <color theme="1"/>
        <rFont val="Arial"/>
        <family val="2"/>
      </rPr>
      <t>Corridor charging</t>
    </r>
    <r>
      <rPr>
        <sz val="9"/>
        <color theme="1"/>
        <rFont val="Arial"/>
        <family val="2"/>
      </rPr>
      <t>: where the section of a road on a specific axis is charged based on distance driven (e.g., I-15 freeway, San Diego, California);</t>
    </r>
  </si>
  <si>
    <r>
      <t xml:space="preserve">· </t>
    </r>
    <r>
      <rPr>
        <b/>
        <sz val="9"/>
        <color rgb="FF000000"/>
        <rFont val="Arial"/>
        <family val="2"/>
      </rPr>
      <t>Cordon charging</t>
    </r>
    <r>
      <rPr>
        <sz val="9"/>
        <color rgb="FF000000"/>
        <rFont val="Arial"/>
        <family val="2"/>
      </rPr>
      <t>: where roads in a particular area or leading to a particular area are charged (e.g., London, Stockholm) [7-9].</t>
    </r>
  </si>
  <si>
    <r>
      <t xml:space="preserve">Pricing can differ based on various factors, such as peak or off-peak hours, the duration of usage, and other criteria. Additionally, charges may fluctuate depending on the number of occupants in a vehicle to promote more efficient ridesharing (see </t>
    </r>
    <r>
      <rPr>
        <sz val="9"/>
        <color rgb="FF1FA784"/>
        <rFont val="Arial"/>
        <family val="2"/>
      </rPr>
      <t>Vehicle occupancy incentives for passenger transport - VOI</t>
    </r>
    <r>
      <rPr>
        <sz val="9"/>
        <rFont val="Arial"/>
        <family val="2"/>
      </rPr>
      <t xml:space="preserve">). Prices may also vary based on a vehicle's fuel efficiency and emissions output to encourage the use of more environmentally friendly vehicles (see </t>
    </r>
    <r>
      <rPr>
        <sz val="9"/>
        <color rgb="FF1FA784"/>
        <rFont val="Arial"/>
        <family val="2"/>
      </rPr>
      <t>Urban vehicle access regulation schemes - UVR</t>
    </r>
    <r>
      <rPr>
        <sz val="9"/>
        <rFont val="Arial"/>
        <family val="2"/>
      </rPr>
      <t xml:space="preserve">). </t>
    </r>
  </si>
  <si>
    <t>Regional roads and infrastructure may be the most suitable for introducing road tolls.</t>
  </si>
  <si>
    <t xml:space="preserve">Road tolls are the most common form of road pricing, where users of a particular network/corridor pay a fee depending on the distance travelled between the entry and exit points. The charge is calculated by recording the time and place the vehicle enters and leaves the road network. It is a form of road pricing that is usually applied to help recover the cost of construction and maintenance. They transfer costs to the user rather than to the general public. They are often structured to maximise revenue and efficiency related to project cost recovery. At some unmanned toll collection points, users deposit their fees into a machine that opens the gate once the correct amount has been paid. To reduce costs and minimise time delays, many toll plazas collect the fees with automatic or electronic toll collection equipment that communicates electronically with the toll payer transponder, not requiring the vehicle to stop if registered in the system [1,2]. </t>
  </si>
  <si>
    <t>Congestion pricing</t>
  </si>
  <si>
    <t>Congestion pricing can be implemented in larger, more congested cities or ones where there are highly congested areas (eg. historic centres). It is most relevant in Type 1 and 2 urban areas, with an established urban public transport network to provide adequate alternatives to driving. HOV/HOT lanes may be implemented on regional and national roads as well.</t>
  </si>
  <si>
    <r>
      <t>Congestion pricing refers to variable road pricing (higher prices in congested situations, lower prices in less congested periods and areas) to influence demand. Charging prices can be based on a fixed schedule, varying based on the time of day or length of use. They can also be dynamic when charges are set depending on real-time traffic levels. The tolls may be revenue raising, or they may be applied as a strategic demand management measure to efficiently use existing infrastructure. Charges can be levied for specific city zones (e.g., in London, UK), on certain roads (e.g., a cordon/ring road in Stockholm), or segments of urban highways (e.g. tolled express lanes in the US). Some motorways combine toll-free and toll lanes, allowing users to choose between a congested route and a route where the toll will improve their travel conditions. This is a type of pricing called 'Responsive Pricing'. Responsive pricing is applied to High Occupancy Toll Lanes (HOT Lanes), which are High Occupancy Vehicle (HOV) lanes that allow low occupancy vehicles to pass by paying a toll (I-90, Washington, USA). This allows more vehicles to use the HOV lanes while maintaining a financial incentive for mode shifting (</t>
    </r>
    <r>
      <rPr>
        <sz val="9"/>
        <color theme="1"/>
        <rFont val="Arial"/>
        <family val="2"/>
      </rPr>
      <t xml:space="preserve">see </t>
    </r>
    <r>
      <rPr>
        <sz val="9"/>
        <color rgb="FF1FA784"/>
        <rFont val="Arial"/>
        <family val="2"/>
      </rPr>
      <t>Vehicle occupancy incentives for passenger transport - VOI</t>
    </r>
    <r>
      <rPr>
        <sz val="9"/>
        <color rgb="FF000000"/>
        <rFont val="Arial"/>
        <family val="2"/>
      </rPr>
      <t>) [6,8].</t>
    </r>
  </si>
  <si>
    <t xml:space="preserve">Cordon-area pricing is typically found in larger, more congested cities or ones where there are highly congested areas (eg. historic centres). It is most relevant in Type 1 and 2 urban areas, with an established urban public transport network to provide adequate alternatives to driving. </t>
  </si>
  <si>
    <t xml:space="preserve">Charges in this pricing category are paid by users for passing through a specific area, usually the centre of a city. Some applications charge only during peak hours, i.e., on weekdays. Charges can vary based on vehicle’s pollution profile and weight, which reflects the costs of air pollution and road damage it causes. Area pricing is applied in many parts of Europe. This type of pricing is used to achieve financial, health, and environmental objectives [6]. </t>
  </si>
  <si>
    <t>The following five case studies demonstrate different configurations and impacts of road pricing schemes in cities.</t>
  </si>
  <si>
    <r>
      <t xml:space="preserve">The Congestion Charge Zone in London, which covers a vast area of central London, is among the largest in the world. It was established almost 20 years ago to discourage road traffic in the central part of the city, enhance air quality, and generate extra funds for public transportation. Starting in 2022, drivers who enter the congestion charge area must pay a standard fee of GBP 15 (EUR 16) per day. This fee applies Monday to Friday between 7:00 AM and 6:00 PM and from 12:00 PM to 6:00 PM on weekends and most bank holidays. On top of this, the City of London established the world's first 24-hour Ultra Low Emission Zone in 2019 </t>
    </r>
    <r>
      <rPr>
        <sz val="9"/>
        <color rgb="FF161719"/>
        <rFont val="Arial"/>
        <family val="2"/>
      </rPr>
      <t>covering all London boroughs with a total population of over 4 million.</t>
    </r>
    <r>
      <rPr>
        <sz val="9"/>
        <color rgb="FF000000"/>
        <rFont val="Arial"/>
        <family val="2"/>
      </rPr>
      <t xml:space="preserve"> The LEZ emission standards were increased for heavy vehicles in 2021 (Euro 6 for buses, coaches, and vans over 3.5 tonnes, and Euro 3 for particulate matter only for vans and minibuses). Despite the ongoing issue of traffic congestion in central London, introducing the congestion charge has helped improve traffic and reduce carbon emissions and other air pollutants from transport [10-12].</t>
    </r>
  </si>
  <si>
    <t>Singapore has one of the world's most advanced urban electronic road pricing (ERP) systems. The system comprises of 93 overhead gantries located at strategic points in the central business district, expressways, and arterial routes. These gantries automatically charge passing vehicles equipped with in-vehicle transponders, with charges varying depending on the location, time of day, and type of vehicle. The charges are adjusted quarterly to maintain traffic speeds at 20-30 km/h within the central business district and 45-65 km/h on expressways. The ERP system has operated since 1998, but road pricing was manually operated in the central business district as early as 1975. The change to the ERP system, which replaced the multiple-entry license with a marginal use charge, resulted in a 10-15% reduction in traffic levels in the Central Business District. The system also allows for more effective peak traffic spreading by progressively increasing or decreasing tolls based on time-specific travel demand. In addition to reducing traffic levels, the congestion pricing program has led to significant reforms and expansion in vehicle taxation policies and public transport services. Mass rapid transit, light rail, and bus systems have been introduced and expanded [13].</t>
  </si>
  <si>
    <t>In 2012, Milan, Italy implemented a congestion charge system known as "Area C" in a limited traffic zone called Cerchia dei Bastioni. This zone covers 8.2 km2, which is equivalent to 4.5% of the Municipality of Milan. Access to the zone is restricted from Monday to Friday, between 7:30 am to 7:30 pm. An automated system with 43 electronic gates (seven of which are reserved for public transport vehicles) and automatic number plate recognition technology is used to detect cars entering Area C. Since the implementation of Area C, the number of daily vehicles entering has reduced significantly from 132,000 in 2012 to 82,000 in 2018, leading to a 38% reduction in traffic congestion. There has also been a positive impact on public transport, with an increase in speed and ridership of surface and underground transport by 12% and 17%, respectively. Additionally, road accidents have decreased by 26% and air quality has improved, with a reduction in total PM10 by 18%, exhaust PM10 by 10%, ammonia by 42%, nitrogen oxide by 18%, and carbon dioxide by 35% [14].</t>
  </si>
  <si>
    <t>In order to alleviate traffic congestion in Stockholm's inner city, the congestion charging system was implemented. This system comprises of three main components: tolling stations, data service centre, and toll charger's central system. Tolling stations are located on the roadside and use gantry-mounted cameras to capture images of passing vehicles' license plates. These images are processed using an OCR (Optical Character Recognition) engine to obtain the license plate number in plain text. Upon identification of the vehicle owner, a tax is imposed [15].</t>
  </si>
  <si>
    <t>Many European countries have established a comprehensive truck charging system that requires all hauliers to pay for using public roads. The system is either time or distance-based and is mostly managed at the national level. However, it can also include roads within individual cities. Cities that participate in the system receive a share of the earnings, which they can utilise for upkeep of their local road network and finance projects relating to sustainable transport and mobility. In 2016, Belgium introduced a road charging system based on distance traveled for heavy goods vehicles on highways and some major secondary roads. Brussels has taken this system further by extending it to cover all roads within the city zone and imposing higher charges than those outside the capital. The toll amount also varies depending on the emission standard, with trucks that have a Euro 5 engine paying more than those with a Euro 6 engine [14].</t>
  </si>
  <si>
    <r>
      <t xml:space="preserve">Road pricing strategies should be accompanied by improved enforcement (see also </t>
    </r>
    <r>
      <rPr>
        <sz val="9"/>
        <color rgb="FF1FA784"/>
        <rFont val="Arial"/>
        <family val="2"/>
      </rPr>
      <t>Enforcement to avoid irregular street use - ENR</t>
    </r>
    <r>
      <rPr>
        <sz val="9"/>
        <color theme="1"/>
        <rFont val="Arial"/>
        <family val="2"/>
      </rPr>
      <t>). To effectively enforce a road pricing scheme, three key objectives must be met:</t>
    </r>
  </si>
  <si>
    <t>1. The public should be informed and educated about the scheme's requirements to discourage non-payment.</t>
  </si>
  <si>
    <t>2. All road users should follow charging policies and payment rules.</t>
  </si>
  <si>
    <t>3. There should be effective follow-up to make sure all fees are paid.</t>
  </si>
  <si>
    <t>In Greece, the only road pricing system applied is the road toll system. All major motorways in the country operate tolls, the price of which is fixed over time but varies according to the motorway, toll station and vehicle category. In all tolls, payment is made by paying the toll to a cashier or, in some cases, by paying at an automatic machine when entering the motorway. There are also lanes where payment is made exclusively using an electronic transponder. The tolls on one motorway in Greece (Olympia Odos) calculate the charge based on the kilometres travelled by each user.</t>
  </si>
  <si>
    <r>
      <t xml:space="preserve">When implementing pricing schemes, there are upfront fixed and variable costs. The upfront fixed costs involve establishing tolling infrastructure for monitoring and payment, which can vary in expense depending on the technology used and the geographic area or specific infrastructure being covered. Variable costs include the operation, enforcement, and maintenance of infrastructure and payment systems. However, enforcement can generate revenue from fines that could help recover operation costs and costs of sustainable mobility interventions and generate revenues for local authorities (see also </t>
    </r>
    <r>
      <rPr>
        <sz val="9"/>
        <color rgb="FF1FA784"/>
        <rFont val="Arial"/>
        <family val="2"/>
      </rPr>
      <t>Enforcement to avoid irregular street use - ENR</t>
    </r>
    <r>
      <rPr>
        <sz val="9"/>
        <color rgb="FF000000"/>
        <rFont val="Arial"/>
        <family val="2"/>
      </rPr>
      <t>).</t>
    </r>
  </si>
  <si>
    <r>
      <t>For pricing schemes to succeed, it is crucial to implement communication campaigns that demonstrate the objectives of these measures, despite the added expenses at point of use. How the revenues will be used to benefit citizens should be publicised. This will aid in boosting public approval of the new meas</t>
    </r>
    <r>
      <rPr>
        <sz val="9"/>
        <rFont val="Arial"/>
        <family val="2"/>
      </rPr>
      <t xml:space="preserve">ures (see </t>
    </r>
    <r>
      <rPr>
        <sz val="9"/>
        <color rgb="FF1FA784"/>
        <rFont val="Arial"/>
        <family val="2"/>
      </rPr>
      <t>Education programmes and awareness campaigns - EAC</t>
    </r>
    <r>
      <rPr>
        <sz val="9"/>
        <rFont val="Arial"/>
        <family val="2"/>
      </rPr>
      <t>).</t>
    </r>
    <r>
      <rPr>
        <sz val="9"/>
        <color rgb="FF000000"/>
        <rFont val="Arial"/>
        <family val="2"/>
      </rPr>
      <t xml:space="preserve"> Where the cost burden may be disproportionately high or there are unfair distributional effects on certain groups, targeted subsidies or reimbursement schemes should be considered.</t>
    </r>
  </si>
  <si>
    <t>Road pricing schemes typically generate net revenues, which depend on the pricing levels that are set. These levels can be determined per day, by vehicle type or by distance travelled. The generated revenues are often allocated towards investing in roads, public transport infrastructure, or covering operational costs [2, 8, 16].</t>
  </si>
  <si>
    <t>For a road pricing system to successfully reduce traffic, it is vital that citizens have alternative modes of transport to meet their needs. Although revenue from the pricing system can be used to enhance alternative transportation modes, it is essential adequate options exist before launching the system. If commuters do not have effective alternatives to driving, they may revert to using their vehicles, even if they have to pay for their use, which could hinder the success of the pricing system and diminish support for it.</t>
  </si>
  <si>
    <t xml:space="preserve">Social acceptance is crucial to the feasibility of a pricing scheme. When implementing a pricing system for the public good, citizens typically have an adverse initial reaction as road pricing is seen as an additional tax rather than a societal and economic cost of utilising the road infrastructure. It is essential to communicate the purpose and necessity of the measure and how its revenues will be reinvested to gain their support. Transport pricing needs to be conveyed as an effective means to achieve common goals such as financing public transport, improving the urban environment, and reducing air pollution. </t>
  </si>
  <si>
    <t>Social exclusion, economic viability, and user privacy are three aspects that need to be addressed. Road user pricing can be viewed as unfair to particular groups if applied without considering the distributional aspects of a particular local area. This can be mitigated by using some of the revenue to improve public transportation or providing subsidies for specific categories of users who may have few alternatives. Revenues should be earmarked for improvements that demonstrate a positive impact for the public. Finally, users need assurance that their privacy is protected, and that the system is fair, efficient, easy to understand and use.</t>
  </si>
  <si>
    <t>As previously discussed, road pricing can take into account the type of vehicle and offer preferential rates to encourage the use of EVs. While this can be a temporary strategy in the early stages of EV uptake, EV exemptions from tolls should not be a long-term policy. Road charging helps generate revenue for the operation and maintenance of infrastructure and can replace fuel taxes as an important revenue stream for the government, as vehicles shift away from fossil fuels. Offering lower fees for cleaner vehicles still incentivises private car ownership and can lead to increased traffic congestion. A phase out of such policies should be determined during the planning process.</t>
  </si>
  <si>
    <t>Implementing pricing schemes can be complex as it involves numerous stakeholders, relies heavily on the legal and institutional framework; necessitates the assistance of local or regional transportation organisations; and support from local political officials and user groups. To ensure successful execution, it is critical to have good governance and efficient collaboration between stakeholders. The key individuals and groups involved in road pricing may include [3]:</t>
  </si>
  <si>
    <r>
      <t xml:space="preserve">· </t>
    </r>
    <r>
      <rPr>
        <sz val="9"/>
        <color theme="1"/>
        <rFont val="Arial"/>
        <family val="2"/>
      </rPr>
      <t>The national government which needs to create legislation to enable road pricing.</t>
    </r>
    <r>
      <rPr>
        <sz val="8"/>
        <color theme="1"/>
        <rFont val="Calibri"/>
        <family val="2"/>
      </rPr>
      <t>  </t>
    </r>
  </si>
  <si>
    <r>
      <t xml:space="preserve">· </t>
    </r>
    <r>
      <rPr>
        <sz val="9"/>
        <color theme="1"/>
        <rFont val="Arial"/>
        <family val="2"/>
      </rPr>
      <t>Regional and local governments, depending on the circumstances, in order to develop policies that allow for pricing and to plan and operate the scheme.</t>
    </r>
  </si>
  <si>
    <r>
      <t xml:space="preserve">· </t>
    </r>
    <r>
      <rPr>
        <sz val="9"/>
        <color theme="1"/>
        <rFont val="Arial"/>
        <family val="2"/>
      </rPr>
      <t>The transport authority which is responsible for planning services including alternatives in the areas impacted by the pricing scheme.</t>
    </r>
  </si>
  <si>
    <r>
      <t xml:space="preserve">· </t>
    </r>
    <r>
      <rPr>
        <sz val="9"/>
        <color theme="1"/>
        <rFont val="Arial"/>
        <family val="2"/>
      </rPr>
      <t>The planning authority, which creates land-use planning strategies that support the pricing scheme.</t>
    </r>
  </si>
  <si>
    <r>
      <t xml:space="preserve">· </t>
    </r>
    <r>
      <rPr>
        <sz val="9"/>
        <color theme="1"/>
        <rFont val="Arial"/>
        <family val="2"/>
      </rPr>
      <t>Transport operators who provide services that enable access to areas affected by the pricing scheme.</t>
    </r>
  </si>
  <si>
    <r>
      <t xml:space="preserve">· </t>
    </r>
    <r>
      <rPr>
        <sz val="9"/>
        <color theme="1"/>
        <rFont val="Arial"/>
        <family val="2"/>
      </rPr>
      <t xml:space="preserve">Businesses whose suppliers or target customers may be affected and will need to plan for the changes. </t>
    </r>
  </si>
  <si>
    <t>In Greece, the legal and institutional framework must be in place to implement such measures. In order to allow road pricing schemes, apart from road tolls that are already permitted to be implemented on major motorways, the legal basis needs to be established at the national level. Subsequently, the local authority or authorities are responsible for managing the scheme and ensuring efficient and fair enforcement procedures for pursuing the resulting charges.</t>
  </si>
  <si>
    <t>When developing a compliance strategy, it is vital to prioritise ease of use to support compliance by default compliance, customer service, and social inclusion. Effective penalties should be in place to discourage evasion, and enforcement should align with other infringements and be cost-effective. These measures are crucial for building public support and ensuring accurate revenue collection.</t>
  </si>
  <si>
    <t>Road pricing measures can [2,8]:</t>
  </si>
  <si>
    <r>
      <t xml:space="preserve">· </t>
    </r>
    <r>
      <rPr>
        <sz val="9"/>
        <color theme="1"/>
        <rFont val="Arial"/>
        <family val="2"/>
      </rPr>
      <t>Reduce traffic congestion and manage demand for the use of private vehicles.</t>
    </r>
  </si>
  <si>
    <r>
      <t xml:space="preserve">· </t>
    </r>
    <r>
      <rPr>
        <sz val="9"/>
        <color theme="1"/>
        <rFont val="Arial"/>
        <family val="2"/>
      </rPr>
      <t>Incentivise a mode shift to more sustainable transport, such as public transport or other shared vehicle services that are charged less for road use (but this will only work if alternative transport options are available).</t>
    </r>
  </si>
  <si>
    <r>
      <t xml:space="preserve">· </t>
    </r>
    <r>
      <rPr>
        <sz val="9"/>
        <color theme="1"/>
        <rFont val="Arial"/>
        <family val="2"/>
      </rPr>
      <t>Reduce transport CO2 emissions, and air pollution and reduce loss of time, leading to increased productivity and prosperity.</t>
    </r>
  </si>
  <si>
    <r>
      <t xml:space="preserve">· </t>
    </r>
    <r>
      <rPr>
        <sz val="9"/>
        <color theme="1"/>
        <rFont val="Arial"/>
        <family val="2"/>
      </rPr>
      <t>Improve road safety due to reduced congestion.</t>
    </r>
  </si>
  <si>
    <r>
      <t xml:space="preserve">· </t>
    </r>
    <r>
      <rPr>
        <sz val="9"/>
        <color theme="1"/>
        <rFont val="Arial"/>
        <family val="2"/>
      </rPr>
      <t>Increase revenue from road transport, particularly applicable in countries that currently rely solely on fuel taxes.</t>
    </r>
  </si>
  <si>
    <t>On the other hand, road pricing measures could also have some side effects, such as [2,8]:</t>
  </si>
  <si>
    <t>· Increase of road-based vehicle traffic and related CO2 emissions on roads outside of the congestion area as drivers try to avoid charges.</t>
  </si>
  <si>
    <t>· Increase in total transport activity as users may also be willing to make lengthier detours to avoid payment.</t>
  </si>
  <si>
    <t>· Increase inequality between different income groups unless better public transport (or alternative means of transport) is funded by congestion charging revenues.</t>
  </si>
  <si>
    <t>· Increase negative impacts on the economy if accessibility is reduced (due to lack of affordable alternatives)</t>
  </si>
  <si>
    <t>· Raise privacy concerns about data collection through distance-based charging systems.</t>
  </si>
  <si>
    <t>The costs associated with implementing and operating a road pricing system vary depending on the technology used. Systems that are fully automated and rely on number plate recognition or GPS monitoring typically require higher upfront investments compared to systems that regulate pricing via the sale of license stickers. However, the latter systems require higher staff costs for sale, control, and enforcement. When it comes to toll collection costs, electronic collection methods typically result in a cost of around 10% of the total tolling revenue. However, tollbooths can result in toll collection costs of up to 40% [14].</t>
  </si>
  <si>
    <r>
      <t>The implementation costs for the first phase of London’s road pricing scheme were around GBP 160 million (EUR 187.28 million), with operating costs of around GBP 43 million (EUR 50.36 million) per year. In 2005</t>
    </r>
    <r>
      <rPr>
        <sz val="9"/>
        <color rgb="FF000000"/>
        <rFont val="Cambria Math"/>
        <family val="1"/>
      </rPr>
      <t>‑</t>
    </r>
    <r>
      <rPr>
        <sz val="9"/>
        <color rgb="FF000000"/>
        <rFont val="Arial"/>
        <family val="2"/>
      </rPr>
      <t xml:space="preserve">06, the scheme generated a surplus of GBP 122 million (EUR 142.88 million) [3]. </t>
    </r>
  </si>
  <si>
    <t xml:space="preserve">Singapore’s road pricing scheme generates EUR 40 million to EUR 50 million annually, against operating costs of around EUR 8 million [8]. </t>
  </si>
  <si>
    <t>Milan’s road pricing scheme generated in 2018 revenues of approx. EUR 33 million. Out of this, 65% was reinvested in public transport to make it stronger, 22% went towards the development of sustainable mobility projects and infrastructure, and 16% was used to cover the operating costs of the system [14].</t>
  </si>
  <si>
    <t>Introducing road pricing measures entails considerable time for planning, modelling, consultation with relevant stakeholders, information campaigns and the final implementation of the measures. Additionally, the timeframe depends largely on the implementation scale and funding availability.</t>
  </si>
  <si>
    <t xml:space="preserve">In Greece, as there is no appropriate legislative framework for implementing such measures. It remains to be clarified who will have the final responsibility for the approval of these road pricing schemes. In any case, whether it is the Decentralised Administration or the national government, additional time is needed to obtain the necessary permits and approvals, which can cause additional delays. </t>
  </si>
  <si>
    <t>Implementation of toll lanes by private companies or public-private partnerships that build new highways or have undertaken the operation and maintenance of existing infrastructure can be introduced quickly without the need for additional bureaucratic procedures as, in most cases, tolls are part of the concession contract they have signed with the national government.</t>
  </si>
  <si>
    <t xml:space="preserve">Although road pricing measures are implemented at the local level, the formulation of the legal basis for this measure must be undertaken by the highest level of government, i.e., the national government. The national government requires strong involvement and commitment to draft and approve the necessary legislative framework, which does not yet exist, apart from the case of road tolls which are allowed on major motorways. Road pricing measures are implemented mainly on the municipal and regional level. At the implementation stage, the national government's involvement would likely not be required, although approval would likely be required from the Decentralised Administration of the respective region to which the municipality belongs. </t>
  </si>
  <si>
    <r>
      <t xml:space="preserve">1. </t>
    </r>
    <r>
      <rPr>
        <sz val="9"/>
        <color theme="1"/>
        <rFont val="Arial"/>
        <family val="2"/>
      </rPr>
      <t>ITF. (2018). The Social Impacts of Road Pricing: Summary and Conclusions. ITF Roundtable Reports, No. 170, OECD Publishing, Paris. https://doi.org/10.1787/d6d56d2d-en</t>
    </r>
  </si>
  <si>
    <r>
      <t xml:space="preserve">2. </t>
    </r>
    <r>
      <rPr>
        <sz val="9"/>
        <color theme="1"/>
        <rFont val="Arial"/>
        <family val="2"/>
      </rPr>
      <t>ITF. (2021). Transport Climate Action Directory – Road charging and tolls. https://www.itf-oecd.org/policy/road-charging-and-tolls</t>
    </r>
  </si>
  <si>
    <r>
      <t xml:space="preserve">3. </t>
    </r>
    <r>
      <rPr>
        <sz val="9"/>
        <color theme="1"/>
        <rFont val="Arial"/>
        <family val="2"/>
      </rPr>
      <t>Valérie, B. (2013). Innovative Demand Management Strategies: Road Pricing Schemes. https://www.eltis.org/sites/default/files/trainingmaterials/14690_pn13_pricing_ok_low_1.pdf</t>
    </r>
  </si>
  <si>
    <r>
      <t xml:space="preserve">4. </t>
    </r>
    <r>
      <rPr>
        <sz val="9"/>
        <color theme="1"/>
        <rFont val="Arial"/>
        <family val="2"/>
      </rPr>
      <t>Arnold, R., Smith, V., Doan, J. Q., Barry, R. N., Blakesley, J. L., DeCorla-Souza, P., Muriello, M. F., Murthy, G., Rubstello, P. K., &amp; Thompson, N. A. (2013). Reducing congestion and Funding Transportation Using Road Pricing in Europe and Singapore. U.S. Department Transportation. Federal Highway Administration.</t>
    </r>
  </si>
  <si>
    <t>5. Mcdonald, J. F. (2004). Road Pricing in Practice and Theory. Review of Network Economics, 3(4), 347–355. https://doi.org/10.2202/1446-9022.1056</t>
  </si>
  <si>
    <r>
      <t xml:space="preserve">6. </t>
    </r>
    <r>
      <rPr>
        <sz val="9"/>
        <color theme="1"/>
        <rFont val="Arial"/>
        <family val="2"/>
      </rPr>
      <t>Victoria Transport Policy Institute. (2019). Congestion Pricing, Value Pricing, Toll Roads and HOT Lanes. TDM Encyclopedia. https://www.vtpi.org/tdm/tdm35.htm</t>
    </r>
  </si>
  <si>
    <r>
      <t xml:space="preserve">7. </t>
    </r>
    <r>
      <rPr>
        <sz val="9"/>
        <color theme="1"/>
        <rFont val="Arial"/>
        <family val="2"/>
      </rPr>
      <t>Bowerman, A. (2007). The Costs and Benefits of Road Pricing: Comparing Nationwide Charging with Project-Based Schemes. IEA Discussion Paper, No. 18.</t>
    </r>
  </si>
  <si>
    <r>
      <t xml:space="preserve">8. </t>
    </r>
    <r>
      <rPr>
        <sz val="9"/>
        <color theme="1"/>
        <rFont val="Arial"/>
        <family val="2"/>
      </rPr>
      <t>ITF. (2021a). Transport Climate Action Directory – Congestion pricing. https://www.itf-oecd.org/policy/congestion-pricing</t>
    </r>
  </si>
  <si>
    <r>
      <t xml:space="preserve">9. </t>
    </r>
    <r>
      <rPr>
        <sz val="9"/>
        <color theme="1"/>
        <rFont val="Arial"/>
        <family val="2"/>
      </rPr>
      <t>Jarl, V. (2009). Congestion pricing in urban areas: theory and case studies. [Thesis dissertation, Lund Institute of Technology, Department of Technology and Society]. https://lup.lub.lu.se/luur/download?func=downloadFile&amp;recordOId=8920835&amp;fileOId=8920836</t>
    </r>
  </si>
  <si>
    <r>
      <t xml:space="preserve">10. </t>
    </r>
    <r>
      <rPr>
        <sz val="9"/>
        <color theme="1"/>
        <rFont val="Arial"/>
        <family val="2"/>
      </rPr>
      <t>U.S. Department of Transportation. (2021). Lessons Learned From International Experience in Congestion Pricing. U.S. Department of Transportation - Federal Highway Administration. https://ops.fhwa.dot.gov/publications/fhwahop08047/02summ.htm</t>
    </r>
  </si>
  <si>
    <r>
      <t xml:space="preserve">11. </t>
    </r>
    <r>
      <rPr>
        <sz val="9"/>
        <color theme="1"/>
        <rFont val="Arial"/>
        <family val="2"/>
      </rPr>
      <t>Mayor of London. (2022). Expanded Ultra Low Emission Zone – six-month report, including Low Emission Zone, one year report.</t>
    </r>
  </si>
  <si>
    <r>
      <t xml:space="preserve">12. </t>
    </r>
    <r>
      <rPr>
        <sz val="9"/>
        <color theme="1"/>
        <rFont val="Arial"/>
        <family val="2"/>
      </rPr>
      <t>OECD. (2022). London’s congestion charge and its low emission zones. Greening Transport - OECD. https://www.oecd.org/climate-action/ipac/practices/london-s-congestion-charge-and-its-low-emission-zones-c6cd48e9/</t>
    </r>
  </si>
  <si>
    <r>
      <t xml:space="preserve">13. </t>
    </r>
    <r>
      <rPr>
        <sz val="9"/>
        <color theme="1"/>
        <rFont val="Arial"/>
        <family val="2"/>
      </rPr>
      <t>Theseira, W. (2020). Congestion Control in Singapore. International Transport Forum Discussion Papers, No. 2020/10. OECD Publishing, Paris. https://doi.org/10.1787/7d266609-en</t>
    </r>
  </si>
  <si>
    <r>
      <t xml:space="preserve">14. </t>
    </r>
    <r>
      <rPr>
        <sz val="9"/>
        <color theme="1"/>
        <rFont val="Arial"/>
        <family val="2"/>
      </rPr>
      <t>Werland, S., &amp; Rudolph, F. (2019). Funding and financing of Sustainable Urban Mobility Measures.</t>
    </r>
  </si>
  <si>
    <r>
      <t xml:space="preserve">15. </t>
    </r>
    <r>
      <rPr>
        <sz val="9"/>
        <color theme="1"/>
        <rFont val="Arial"/>
        <family val="2"/>
      </rPr>
      <t>ERTICO – ITS Europe. (2019). Intelligent Transport Systems (ITS) and SUMPs – making smarter integrated mobility plans and policies.</t>
    </r>
  </si>
  <si>
    <r>
      <t xml:space="preserve">16. </t>
    </r>
    <r>
      <rPr>
        <sz val="9"/>
        <color theme="1"/>
        <rFont val="Arial"/>
        <family val="2"/>
      </rPr>
      <t>ITF (2023). Decarbonisation and the Pricing of Road Transport: Summary and Conclusions, ITF Roundtable Reports, No. 191. OECD Publishing, Paris.</t>
    </r>
  </si>
  <si>
    <t>✓ Parking standards 
✓ Parking time restrictions 
✓ Controlled parking zones 
✓ Parking charges 
✓ Shared parking facilities</t>
  </si>
  <si>
    <t xml:space="preserve">✓ Parking standards 
✓ Parking time restrictions 
✓ Controlled parking zones </t>
  </si>
  <si>
    <t xml:space="preserve">✓ Parking time restrictions 
✓ Controlled parking zones 
✓ Parking charges </t>
  </si>
  <si>
    <t>Regulating parking is an effective way to manage car use. The availability of ample free parking contributes to excessive car use by making driving the most convenient and affordable travel option. The availability of parking in cities is heavily influenced by public policy. On-street parking is regulated by municipal policy, whereas off-street parking is usually managed by zoning and building regulations. These questions ultimately pertain to policy: how much parking should be constructed along with new buildings, and how much public space should be allocated to motor vehicle parking instead of other uses. Other reasons for implementing parking regulations can be driven by the desire to revitalise city centers, to repurpose scarce road space for bike lanes or bike parking and can also encourage people to take public transport or to bike and use active modes [1-6].</t>
  </si>
  <si>
    <t>In Greek cities, parking is a significant issue due to the high demand for existing spaces and the prevalence of illegal parking. This problem is especially severe in the centres of urban areas. Most of the parking needs in the centres of Greek cities are currently met by on-street parking, a significant proportion of which is done illegally, while off-street parking spaces or larger lots are relatively few. In most cases, on-street parking is free of charge, although in recent years, controlled parking schemes with charges have begun to be implemented in the centres of large urban areas. In Greece, the main responsibility regarding parking regulation lies with the municipalities that manage on-street and off-street parking and the Ministry of Infrastructure and Transport, who is responsible for formulating the relevant regulations.</t>
  </si>
  <si>
    <t xml:space="preserve">An effective parking regulation program can result in more efficient use of parking resources, reduce parking requirements by 20 – 40%, reduce traffic, improve accessibility to destinations and land use, reallocate space from static parking requirements to other public uses, shift users to public transport or other more sustainable modes, and can generate revenues for the authority [5,7]. Parking regulation can include different measures to a) reduce excessive parking demand, especially during peak periods and b) optimise use of the existing supply. Parking regulation measures are organised around two main axes: parking standards and controls. Parking regulation can take several forms, including control by duration, time of day, types of users (e.g., residents), parking pricing and shared parking																									</t>
  </si>
  <si>
    <t xml:space="preserve">The introduction of parking regulation measures, especially parking controls and charges, should be accompanied by improved enforcement. </t>
  </si>
  <si>
    <t>Parking standards are highly relevant to all different types of urban areas.</t>
  </si>
  <si>
    <t>Parking standards or requirements specify the minimum or maximum number of parking spaces required or permitted for types of new developments and sometimes based on location in a city, i.e., Central Business Districts (CBD) [8]. Parking minimums, common in North America (e.g., in Jersey, NY; Albany, NY;), look to cover the demand for parking generated by new developments at peak times. Parking maximums, primarily implemented in Europe (e.g., in Zurich, Switzerland; Hamburg, Germany; Copenhagen, Denmark) can be applied to individual developments or as a cap for an entire district and can be an effective tool to reduce parking demand [9,10]. Removing parking minimums and moving towards regulated maximums supports a sustainable mobility system. Zurich, Switzerland, established in 1996 a cap on the publicly accessed parking supply. As per the proposed parking requirements, if a new off-street parking space is created in the capped area, an on-street space has to be removed to maintain the balance between the two. Between 1996 and 2013, approximately 800 on-street parking spaces were replaced with more attractive, liveable, and high-quality urban spaces, while around 800 publicly accessible off-street parking spaces were built [11].</t>
  </si>
  <si>
    <t>Parking time restrictions can be applicable in all types of urban areas where it would be beneficial, such as commercial areas or city centres.</t>
  </si>
  <si>
    <t xml:space="preserve">Time restrictions (e.g., in Auckland, Australia; Denver, Colorado) limit the length of time a vehicle can be parked in a public space and can help redirect parking demand to appropriate parking facilities based on their intended lengths of stay. Some areas may also be restricted by time of day/week/year (e.g., more controlled parking during the workweek in the business district and more relaxed parking rules during off-peak periods, or a distinction between high and low seasons where a parking area is used as public event space during the summer months). Time restrictions are often misused by people taking advantage of free parking and moving their cars to avoid enforcement, and they are more complicated to enforce than pricing mechanisms [12,13]. </t>
  </si>
  <si>
    <t>Controlled parking zones (CPZs)</t>
  </si>
  <si>
    <t>CPZs can be applicable in all types of cities in certain zones (e.g. residential areas, historic centres) and prohibit parking in areas that prioritise pedestrian traffic.</t>
  </si>
  <si>
    <t xml:space="preserve">CPZs are an essential tool for on-street parking management, where on-street parking is zoned for different uses and users. CPZs exist to prioritise certain types of users (usually residents rather than long-term parkers from outside the area). Disabled drivers also hold permits to deviate from parking controls or use dedicated spaces (e.g., in Sofia, Bulgaria; Ljubljana, Slovenia; Thessaloniki, Greece). Sofia, Bulgaria, introduced a CPZ in 2010 that issued specific permits. By 2021, it controlled over 13,000 spaces in the central zone and more than 21,000 spaces in the peripheral zone. Since its introduction, CPZ has been associated with a significant drop in traffic levels in the city centre, including parking search traffic. Parking permits may also be issued to electric vehicles if a municipality chooses to reserve “privileged” on-street parking spaces for these vehicles to incentivise EV uptake. These parking spaces often have an electric charger (Trondheim, Norway) [11]. </t>
  </si>
  <si>
    <t>Parking charges</t>
  </si>
  <si>
    <t>Parking charges can be implemented in larger cities, such as Type 1 and 2 urban areas, where there is significant demand for parking or high-tourism areas experiencing seasonal congestion.</t>
  </si>
  <si>
    <t xml:space="preserve">Parking charges are financial charges paid by motorists for using parking spaces, and they can apply to commuter, non-commuter and residential parking (e.g., in Rotterdam, Amsterdam; Paris, France; London, UK). Differentiating parking fees can be done according to zone, peak hour demand, weekdays, and weekends. In addition, lower charges can be placed according to emission characteristics or size of vehicle if municipalities wish to encourage using lower emission, smaller vehicles in their area (e.g., in Greece; UK; Norway; Netherlands; Paris, France). In Greece, the Law for the Promotion of Electric Mobility (Law 4710/2020) stated that low emission vehicles can park for free in paid parking areas of all municipalities in Greece [14]. Greater London, UK has established emissions-based charging enforced in many boroughs since 2021. As a result, based on available data, there is a fall in the number of polluting vehicles and also a fall in traffic and air pollution levels [11,15]. Starting in January 2024, Paris, France intends to increase parking fees for larger vehicles, such as SUVs, in an effort to discourage their ownership [16]. Lowering parking fees can be a short-term policy to encourage uptake of cleaner vehicles but it should not be a long-term solution as it still incentivises car ownership. A phase out of such exemptions should be part of the planning process. </t>
  </si>
  <si>
    <t>To make the most of parking resources and ensure that people can easily find a parking spot close to their destination, parking pricing can be demand-responsive. This means that the prices charged for on-street parking can be adjusted based on parking demand, such as during commuting hours or tourism high season. Rates can be adjusted up or down to maintain an average occupancy rate of 85% during peak times. This occupancy rate ensures that parking spaces are efficiently utilised. Maintaining some spare parking spaces reduces congestion caused by drivers searching for a spot. Demand-responsive pricing can also encourage drivers to park in underused areas and thus reducing demand in overused areas. Through smarter pricing for parking, San Francisco, U.S.A. reduced average parking search time and distance by about 15% and 12%, respectively, which could improve traffic congestion, increase net parking revenues, and reduce GHG emissions [17,18].</t>
  </si>
  <si>
    <t>Shared parking facilities can be implemented in larger cities, such as Type 1 and 2 urban areas, where there is significant demand for parking and where different land uses with different patterns of parking demand during the day are identified.</t>
  </si>
  <si>
    <t>Shared parking facilities serve multiple users or destinations and aims to use existing parking facilities more efficiently (e.g., in Vienna, Austria; Sint-Niklaas, Belgium). Land uses that have reduced parking demands during the day and higher needs at night (e.g., restaurants) can be paired with land uses that have inverse demand patterns (e.g. offices). In Sint-Niklaas, Belgium, the concept of shared parking was implemented along one of the main corridors into the centre. An agreement between the city and a supermarket located on that street allows residents to park in the supermarket’s off-street car park as peak parking demand from both residents and shoppers do not coincide [11].</t>
  </si>
  <si>
    <t>Parking standards themselves do not require dedicated financial investment from the local authority. Indirect costs may include staff and consulting arrangements to conduct studies to inform policy strategies.</t>
  </si>
  <si>
    <t>The main costs concerning the implementation and operation of parking controls depend on the type of technology used, if necessary. The costs associated with parking controls and pricing mainly may include implementing, installing, and maintaining permits, cards, parking meters, enforcement devices and parking space markers. Revenue generated from parking charges can be used to cover the costs of implementing and maintaining the parking management system.</t>
  </si>
  <si>
    <r>
      <t xml:space="preserve">For parking controls and pricing to be successful, it is essential to launch communication campaigns that inform people of the changes (to ease compliance) and explain the reason for such controls to gain public support, even though it means added costs. This will help increase public acceptance of the new measures (see </t>
    </r>
    <r>
      <rPr>
        <sz val="9"/>
        <color rgb="FF1FA784"/>
        <rFont val="Arial"/>
        <family val="2"/>
      </rPr>
      <t>Education programmes and awareness campaigns Measure - EAC</t>
    </r>
    <r>
      <rPr>
        <sz val="9"/>
        <rFont val="Arial"/>
        <family val="2"/>
      </rPr>
      <t xml:space="preserve">). Enforcement costs should also be foreseen (see </t>
    </r>
    <r>
      <rPr>
        <sz val="9"/>
        <color rgb="FF1FA784"/>
        <rFont val="Arial"/>
        <family val="2"/>
      </rPr>
      <t>Enforcement to avoid irregular street use - ENR</t>
    </r>
    <r>
      <rPr>
        <sz val="9"/>
        <rFont val="Arial"/>
        <family val="2"/>
      </rPr>
      <t>). However, enforcement could generate revenue from fines that can help recover costs of sustainable mobility interventions and generate revenues for local authorities.</t>
    </r>
  </si>
  <si>
    <t>Effective parking management can generate revenues from car parking charges and fines. These revenues can be used to cover the costs associated with implementing and maintaining the parking management system and invest in sustainable mobility and urban improvements.</t>
  </si>
  <si>
    <t xml:space="preserve">Parking regulation measures need to be integrated with the overall transportation strategy of a city. The implementation of parking regulation measures should be accompanied by complementary measures such as an extensive public transport network for individuals to offer an alternative for driving/parking. Parking minimums should be paired with the promotion of alternative means of transport such as biking and the intensification of enforcement. This may look like enhanced bike parking and car sharing parking spaces. </t>
  </si>
  <si>
    <t>Parking regulations are a complex issue that involves many stakeholders and depends heavily on the legal and institutional environment. In Greece, the law specifies the minimum number of parking spaces required per building based on its coverage and land use (e.g., residential, offices, educational facilities). In the past, it was possible to buy out these requirements, resulting in many older buildings lacking sufficient parking spaces for tenants and triggering more systematic enforcement nationally. Now as local authorities attempt to make their transport systems more sustainable, the nationally established minimums prevent them from setting parking standards (including maximums) based on local circumstances.</t>
  </si>
  <si>
    <t>In recent years, parking regulation and pricing schemes have been increasingly implemented in Greece to better organise and manage existing parking spaces in urban areas. Public acceptance has been challenging to achieve. Furthermore, the implementation and management of these systems have had to be outsourced due to lack of economic and human resources. City employees should manage private contracts, review delivered products and services, and ensure contract agreements are kept on track, however this can be a challenge for resource constrained authorities.</t>
  </si>
  <si>
    <t>Parking is often perceived to be a measure solely implemented to generate income. To raise acceptance for parking management measures, it is crucial to fully communicate the changes in parking management, including the reasons for them and the expected benefits. Transparency, and thus acceptability, can be increased by earmarking revenues from paid parking to finance other (sustainable) mobility solutions and environmental improvements, such as improved streetscape or by improving off-street car parks. Earmarking of revenues can be a strategic plank of parking policy within sustainable urban mobility planning [11].</t>
  </si>
  <si>
    <r>
      <rPr>
        <sz val="9"/>
        <rFont val="Arial"/>
        <family val="2"/>
      </rPr>
      <t xml:space="preserve">A very important factor for the successful implementation of CPZs is the provision of correct and accurate information through maps, signs, applications, etc. Drivers need to be confident they know the regulations in order to comply with them (see </t>
    </r>
    <r>
      <rPr>
        <sz val="9"/>
        <color rgb="FF1FA784"/>
        <rFont val="Arial"/>
        <family val="2"/>
      </rPr>
      <t>Wide availability of accessible information on sustainable mobility - SMI</t>
    </r>
    <r>
      <rPr>
        <sz val="9"/>
        <rFont val="Arial"/>
        <family val="2"/>
      </rPr>
      <t>).</t>
    </r>
  </si>
  <si>
    <t>Parking regulation measures can [5,11]:</t>
  </si>
  <si>
    <r>
      <t xml:space="preserve">· </t>
    </r>
    <r>
      <rPr>
        <sz val="9"/>
        <color theme="1"/>
        <rFont val="Arial"/>
        <family val="2"/>
      </rPr>
      <t>Encourage modal shift that leads to reduced vehicle kilometres by private car, reduced congestion, increase in vehicle occupancy and even influence car ownership.</t>
    </r>
  </si>
  <si>
    <r>
      <t xml:space="preserve">· </t>
    </r>
    <r>
      <rPr>
        <sz val="9"/>
        <color theme="1"/>
        <rFont val="Arial"/>
        <family val="2"/>
      </rPr>
      <t>Convert on-street parking to public space across the city for alternative uses, like walking or cycling infrastructure, based on reduced parking demand.</t>
    </r>
  </si>
  <si>
    <r>
      <t xml:space="preserve">· </t>
    </r>
    <r>
      <rPr>
        <sz val="9"/>
        <color theme="1"/>
        <rFont val="Arial"/>
        <family val="2"/>
      </rPr>
      <t>Shift the preference from the most convenient on-street parking spaces to less convenient such as off-street parking and increase the turnover of on-street parking spaces.</t>
    </r>
  </si>
  <si>
    <r>
      <t xml:space="preserve">· </t>
    </r>
    <r>
      <rPr>
        <sz val="9"/>
        <color theme="1"/>
        <rFont val="Arial"/>
        <family val="2"/>
      </rPr>
      <t>Increase the attractiveness and liveability of city centres.</t>
    </r>
  </si>
  <si>
    <r>
      <t xml:space="preserve">· </t>
    </r>
    <r>
      <rPr>
        <sz val="9"/>
        <color theme="1"/>
        <rFont val="Arial"/>
        <family val="2"/>
      </rPr>
      <t>Support economic development and the local economy.</t>
    </r>
  </si>
  <si>
    <t>On the other hand, parking regulation measures could also have some side effects, such as [5,11]:</t>
  </si>
  <si>
    <r>
      <t xml:space="preserve">· </t>
    </r>
    <r>
      <rPr>
        <sz val="9"/>
        <color theme="1"/>
        <rFont val="Arial"/>
        <family val="2"/>
      </rPr>
      <t>Shift traffic and illegal parking to neighbouring areas, i.e., spill-over effects.</t>
    </r>
  </si>
  <si>
    <r>
      <t xml:space="preserve">· </t>
    </r>
    <r>
      <rPr>
        <sz val="9"/>
        <color theme="1"/>
        <rFont val="Arial"/>
        <family val="2"/>
      </rPr>
      <t>Shift in the location of parking demand rather than an actual reduction in car use, especially if alternatives are not attractive.</t>
    </r>
  </si>
  <si>
    <t>· Parking charges and fines may raise social inequality issues if low-income households are more affected.</t>
  </si>
  <si>
    <t>Parking standards themselves do not require any financial investment from the local authority. In contrast, the financial commitment needed to operate parking regulation and parking pricing can be substantial and depends on the type of technology used, if necessary. However, parking regulation and pricing can generate income from parking charges and the imposition of fines.</t>
  </si>
  <si>
    <t>Based on data from Rotterdam, Netherlands (2022), annual operating costs of a controlled paid parking zone of 1,000 spaces are approximately EUR 264 624 and consist mainly of personnel, maintenance, and system management costs. On top of this, ticket machines cost EUR 10 000 per machine (one machine required per 200-250 spaces) and signs cost EUR 200 per sign (one sign required per 5 spaces). The expected income from permit and ticket sales for the 1,000 spaces is about four times the annual operating cost [11].</t>
  </si>
  <si>
    <t>Based on data from the city of Trikala, Greece, which implemented a CPZ of 1,800 parking spaces for residents and visitors in 2023, the operating costs for the first year of operation of the CPZs EUR 351 000 while the total income for the same year is EUR 739 705 indicating a net profit of EUR 388 705 [19].</t>
  </si>
  <si>
    <t xml:space="preserve">The implementation of parking regulation measures entails considerable time for planning, consultation with relevant stakeholders and the final implementation of the measures. </t>
  </si>
  <si>
    <t>In Greece, implementation of CPZs and parking pricing schemes by local municipalities requires time for the designing of the system based on local needs, consultation with the local community and obtaining permits and approvals from the Decentralised Administration, which has the final responsibility for the approval of the respective measures and can cause additional delays. Parking standards can require even more time due to the draft and adoption of relevant regulations by the National Government, with implementation being the responsibility of municipalities.</t>
  </si>
  <si>
    <t>Parking regulation measures are implemented on the municipal level. When implemented by the corresponding municipality, the national government's involvement is not required, although approval is required from the Decentralised Administration of the respective region to which the municipality belongs. Parking standards (i.e. minimum and maximum parking spaces for new developments) are at the national level as part of building regulations, but they can be adapted to the local level by the individual urban planning departments to suite their circumstances.</t>
  </si>
  <si>
    <t>1. Albalate, D., &amp; Gragera, A. (2020). The impact of curbside parking regulations on car ownership. Regional Science and Urban Economics, 81, 103518. https://doi.org/10.1016/j.regsciurbeco.2020.103518</t>
  </si>
  <si>
    <t>2. Beatley, T. (1999). Green Urbanism: Learning From European Cities. Island Press.</t>
  </si>
  <si>
    <t>3. ITF. (2021). Transport Climate Action Directory – Parking regulation. ttps://www.itf-oecd.org/policy/parking-regulation</t>
  </si>
  <si>
    <t>4. Litman, T. (2023). Parking Management: Strategies, Evaluation and Planning. https://www.vtpi.org/park_man.pdf</t>
  </si>
  <si>
    <t>5. Shoup, D. (1997). The High Cost of Free Parking. Journal of Planning Education and Research, 17, 20–23.</t>
  </si>
  <si>
    <t>6. Najmi, A., Bostanara, M., Gu, Z., &amp; Rashidi, T. H. (2021). On-street parking management and pricing policies: An evaluation from a system enhancement perspective. Transportation Research Part A-Policy and Practice, 146, 128–151. https://doi.org/10.1016/j.tra.2021.02.009</t>
  </si>
  <si>
    <t>7. COST Action 342. (2006). Parking Policies and the Effects on Economy and Mobility. https://at.govt.nz/media/1119147/Auckland-Transport-Parking-Strategy-May-2015.pdf</t>
  </si>
  <si>
    <t>8. Gies, J., Hertel, M., &amp; Tully, S. (2021). Parking standards as a steering instrument in urban and mobility planning: How to make parking standards more sustainable.</t>
  </si>
  <si>
    <t>9. McDonnell, S., Madar, J., &amp; Been, V. (2010). Minimum Parking Requirements, Transit Proximity and Development in New York City. https://furmancenter.org/files/publications/Parking_Requirements_Submitted_TRB_resubmit_withref-1.pdf</t>
  </si>
  <si>
    <t>10. Shoup, D. (1999). The Trouble with Minimum Parking Requirements. Transportation Research Part A-Policy and Practice, 33, 549–574.</t>
  </si>
  <si>
    <t>11. Rye, T., Tully, S., Godin, G., Schmalholz, N., &amp; Hertel, M. (2022). Parking and SUMP: Using parking management to achieve your SUMP objectives effectively and sustainably.</t>
  </si>
  <si>
    <t>12. Auckland Transport. (2015). Auckland Transport Parking Strategy Document. https://at.govt.nz/media/1119147/Auckland-Transport-Parking-Strategy-May-2015.pdf</t>
  </si>
  <si>
    <t>13. City of Denver. (2010). Denver Strategic Parking Plan.  https://www.denvergov.org/files/assets/public/doti/documents/plans/strategic_parking_plan_2010.pdf</t>
  </si>
  <si>
    <t>14. Law 4710/2020 Promotion of electromobility and other provisions, Pub. L. No. FEK Α/142/23-07-2020 (2020).</t>
  </si>
  <si>
    <t>15. ITF. (2021). Transport Climate Action Directory – Parking pricing. https://www.itf-oecd.org/policy/parking-pricing</t>
  </si>
  <si>
    <t>16. Kim, W. (2023). Paris to charge SUV drivers higher parking fees to tackle ‘auto-besity.’ The Guardian. https://www.theguardian.com/world/2023/jul/11/paris-charge-suv-drivers-higher-parking-fees-tackle-auto-besity</t>
  </si>
  <si>
    <t>17. Alemi, F., Rodier, C., &amp; Drake, C. (2018). Cruising and on-street parking pricing: A difference-in-difference analysis of measured parking search time and distance in San Francisco. Transportation Research Part A: Policy and Practice, 111, 187–198. https://doi.org/10.1016/j.tra.2018.03.007</t>
  </si>
  <si>
    <t>18. Pierce, G., Willson, H., &amp; Shoup, D. (2015). Optimizing the use of public garages: Pricing parking by demand. Transport Policy, 44, 89–95. https://doi.org/10.1016/j.tranpol.2015.07.003</t>
  </si>
  <si>
    <r>
      <t>19.</t>
    </r>
    <r>
      <rPr>
        <sz val="7"/>
        <color theme="1"/>
        <rFont val="Times New Roman"/>
        <family val="1"/>
      </rPr>
      <t xml:space="preserve">   </t>
    </r>
    <r>
      <rPr>
        <sz val="9"/>
        <color theme="1"/>
        <rFont val="Arial"/>
        <family val="2"/>
      </rPr>
      <t>Municipality of Trikala. (2022). Controlled Parking System. (2022). https://trikalacity.gr/parking/</t>
    </r>
  </si>
  <si>
    <t xml:space="preserve">✓ Pedestrian zones
✓ Limited Traffic Zones (LTZs) 
✓ Low emission zones (LEZs) 
✓ Zero emission zones (ZEZs)
✓ Delivery regulations/restrictions/windows
✓ Spatial interventions </t>
  </si>
  <si>
    <t xml:space="preserve">✓ Pedestrian zones
✓ Spatial interventions </t>
  </si>
  <si>
    <t xml:space="preserve">✓ Pedestrian zones
✓ Limited Traffic Zones (LTZs) 
✓ Delivery regulations/restrictions/windows
✓ Spatial interventions </t>
  </si>
  <si>
    <t xml:space="preserve">Sustainable urban transport requires reducing reliance on automobiles and fossil fuel-powered transportation. Regulating vehicle access in cities is a “push” measure, or a disincentive, that aims to reduce private car dependence in urban areas, particularly those that run on fossil fuels. They can complement measures that incentivise choices (“pull” measures) such as enhancing public transport services, providing infrastructure for active transportation, and introducing shared mobility options [1-4]. </t>
  </si>
  <si>
    <r>
      <t xml:space="preserve">Urban Vehicle Access Regulations (UVAR) are a set of rules that control or limit the entry of certain types of vehicles, drivers, or trips to a specific area. There are different types of measures that fall under UVAR, such as pedestrianisation, limited traffic zones, zero or low-emission zones, delivery regulations, and the creation of superblocks or circulation plans. These measures differ in design and regulatory approach. Access to certain areas may be limited based on vehicle size, weight, and type or by time of day. Regulations can include spatial interventions, and other restrictive schemes [5,6]. In some cases, UVAR measures may be implemented alongside road pricing measures. Road pricing is a system that involves charging vehicles for entering or travelling within a designated area or along a particular route (see </t>
    </r>
    <r>
      <rPr>
        <sz val="9"/>
        <color rgb="FF1FA784"/>
        <rFont val="Arial"/>
        <family val="2"/>
      </rPr>
      <t>Congestion pricing, road charging and tolls - CPR</t>
    </r>
    <r>
      <rPr>
        <sz val="9"/>
        <rFont val="Arial"/>
        <family val="2"/>
      </rPr>
      <t>). The charges may vary based on the vehicle or trip characteristics. Residents may receive preferential rates or waivers compared to others, while low-emission vehicles may be exempt or pay less. Over 700 UVAR schemes have been implemented in cities across Europe, each with different impacts [7,8]. UVARs can help achieve various goals like supporting the environment, promoting recreation, enhancing social interaction, and boosting the economy [9].</t>
    </r>
  </si>
  <si>
    <t>Pedestrian zones can be applied in any size city, especially in historic centres.</t>
  </si>
  <si>
    <r>
      <t xml:space="preserve">Pedestrian zones, or car-free areas, are the most extreme form of UVAR and have been around for a long time. Many cities, such as Brussels and Paris, are now implementing large pedestrian zones to make their streets safer for people on foot. To minimize disruption, deliveries usually happen during specific windows. Such restrictions can also encourage cleaner delivery options on bikes/cargo bikes which are free to access the areas at all times. Bollards (fixed or movable), different road surfaces, and road signs are used to prevent, limit, or discourage access to motor vehicle traffic (see </t>
    </r>
    <r>
      <rPr>
        <sz val="9"/>
        <color rgb="FF1FA784"/>
        <rFont val="Arial"/>
        <family val="2"/>
      </rPr>
      <t>Pedestrianisation schemes and urban realm improvements - PED</t>
    </r>
    <r>
      <rPr>
        <sz val="9"/>
        <rFont val="Arial"/>
        <family val="2"/>
      </rPr>
      <t>) [10].</t>
    </r>
  </si>
  <si>
    <t>Ljubljana, Slovenia, had the vision to create by 2025 a pedestrian zone at the heart of the city. To achieve this, Ljubljana gradually closed streets and squares to motorised traffic, resulting in a traffic-calmed area of over 100 000 m2 in the city centre. The public space was transformed into pedestrian and cycling areas to create a livable inner city. The consequences of this large-scale pedestrianisation have been dramatic, with improved air quality and a 70% reduction in black carbon emissions on one of the main boulevards. Additionally, noise levels in the whole area dropped by about 6 decibels. The impact of the pedestrianisation policy is also evident in the changes to the modal split in Ljubljana. In 2003, nearly 60% of individual trips were motorised, but by 2013, this had reduced to 42%. Meanwhile, walking increased from 19% in 2003 to nearly 35% in 2013 [17].</t>
  </si>
  <si>
    <t xml:space="preserve">LTZs may be applicable in areas of high congestion (typically larger cities, but also smaller municipalities that experience high tourism). </t>
  </si>
  <si>
    <t>LTZs aim to reduce traffic by restricting access to only specific motorised trips. In these zones, vehicles are not allowed access, with the exception of those with a permit or service providers like postal or waste management vehicles that are necessary for the functioning of the area. Buses/trams and taxis may also be exempt from LTZs as found in some Swiss cities, for example. They are identified by their vehicle livery and granted exceptions. All other vehicles need permission to enter based on their importance or priority. Long-term permits are often given to residents and businesses within the LTZ, with short-term permits for visitors like hotel guests or tradespeople. Some LTZs have requirements based on emissions or vehicle size. In certain cases, the general public can enter the zone on alternating days based on their license plate number. Cities like Athens and Mexico City use this odd/even scheme [11].</t>
  </si>
  <si>
    <t>For a while now, LTZs have been used in Italy and are referred to as Zona a Traffico Limitato (ZTL). A ZTL restricts entry only to authorised motor vehicles. Typically, those with unlimited access include residents and vehicles transporting disabled individuals and community-serving vehicles such as buses, emergency vehicles, and taxis. In some cases, motorcycles and mopeds can operate at all times, while delivery vehicles are usually permitted during specific hours. In Italy, introducing ZTLs in various cities has led to a decrease in traffic, a slight increase in walking and biking, and an increase in the use of motorcycles where allowed. These measures have also improved bus speeds, reduced air pollution, and lowered traffic accidents, especially among vulnerable road users [16].</t>
  </si>
  <si>
    <t>LEZs are implemented in cities with poor air quality (typically larger cities).</t>
  </si>
  <si>
    <t xml:space="preserve">A LEZ requires that all vehicles entering the zone meet a set emission standard (e.g., at least Euro 4) to reduce pollution emissions. They do not explicitly reduce traffic, as LEZ and congestion charging schemes are not always combined but reduce the overall emissions of the vehicles that enter. LEZs can fully ban more polluting vehicles. A differential charge is sometimes used (higher charges for more polluting vehicles as in Oslo, Norway which has a combined congestion charge and low emission zone), or a daily charge, regardless of congestion, for vehicles not meeting emission standards as in London and the UK LEZs. As with some LTZs, sometimes a limited number of exemptions can be bought, e.g., Antwerp. These mechanisms encourage most regular users (who account for a greater share of emissions) to comply and change their behaviour, while occasional travelers can still access certain zones, if willing to purchase a day pass and for a certain number of days per year (up to 8 times a year) [12]. </t>
  </si>
  <si>
    <t>ZEZs should be implemented in areas with high congestion and poor air quality, especially in larger cities.</t>
  </si>
  <si>
    <t xml:space="preserve">ZEZs are more stringent than LEZs and require vehicles to have no tailpipe emissions. Zero emission vehicles produce less CO2 and combustion-based air pollution than those powered by internal combustion engines, particularly when renewable electricity is used to operate them. They also emit less. There are two ways to achieve zero emissions in a specific area: restricting motorised vehicles only to those that do not have tailpipe emissions or restricting the use of motor vehicles and allowing only non-motorised vehicles, similar to a pedestrian zone. Typically, both approaches are used together. ZEZs may be extended to include plug-in hybrid vehicles that could theoretically produce zero tailpipe emissions while in the zone or may be focused only on the freight sector which is one of the heavily polluting sectors [13]. </t>
  </si>
  <si>
    <t xml:space="preserve">Larger urban areas with greater congestion could benefit the most from delivery regulations/restrictions/windows. In denser areas, more efficient deliveries through consolidation and asset sharing may be possible, and more attractive if delivery windows are limited. Smaller urban areas experiencing increased congestion due to tourism may apply this measure during high seasons. </t>
  </si>
  <si>
    <r>
      <t>Delivery regulations/restrictions/windows are a time-specific Low Traffic Zone (LTZ) designed for delivery vehicles based on vehicle characteristics. These areas may require delivery vehicles to obtain permits to enter an area or limit access during certain times. They may provide additional flexibility for low or zero-emission delivery vehicles. Cargo bikes are not typically restricted. Implementing delivery vehicle LTZs has numerous benefits, such as reducing urban traffic, and helping manage limited curb space. Additionally, they can promote the use of consolidation centres and asset sharing to conduct deliveries more efficiently within a given window [11]. Authorities can support such initiatives through permitting and identifying sites that can be used for consolidating and coordinating goods, as well as transferring to lighter mode</t>
    </r>
    <r>
      <rPr>
        <sz val="9"/>
        <color theme="1"/>
        <rFont val="Arial"/>
        <family val="2"/>
      </rPr>
      <t xml:space="preserve">s (see </t>
    </r>
    <r>
      <rPr>
        <sz val="9"/>
        <color rgb="FF1FA784"/>
        <rFont val="Arial"/>
        <family val="2"/>
      </rPr>
      <t>Urban logistic hubs and pick-up/drop-off points - ULH</t>
    </r>
    <r>
      <rPr>
        <sz val="9"/>
        <color theme="1"/>
        <rFont val="Arial"/>
        <family val="2"/>
      </rPr>
      <t>).</t>
    </r>
    <r>
      <rPr>
        <sz val="9"/>
        <color rgb="FF000000"/>
        <rFont val="Arial"/>
        <family val="2"/>
      </rPr>
      <t xml:space="preserve"> </t>
    </r>
  </si>
  <si>
    <t>Spatial interventions can be applied to all different types of urban areas, regardless of size, while the specific interventions to be applied will be determined based on the characteristics of each area.</t>
  </si>
  <si>
    <t>Spatial interventions involve physical changes to the road layout to regulate or reduce traffic. This can include repurposing roads and parking spaces for other uses, such as bus lanes, pedestrian areas, recreational spaces, mobility hubs, and town squares. One-way streets or roadblocks may also be implemented to prevent traffic from passing through and encourage the use of alternative routes. Spatial interventions can be used alone or combined to create schemes such as superblocks or circulation plans.</t>
  </si>
  <si>
    <t xml:space="preserve">· A superblock is a geographical space that covers multiple city blocks dedicated to pedestrians and cyclists. Private cars and public transport are restricted to the surrounding streets. Through traffic is prevented from entering with physical barriers or one-way streets. A superblock combines various spatial interventions to improve the liveability of an area and reduce the number of vehicles that may enter it, making it ideal for areas seeking to reduce traffic [6,15]. </t>
  </si>
  <si>
    <t>· Circulation plans employ physical barriers or one-way streets to prevent traffic from travelling along specific routes and redirect it to major roads. By making it more challenging to drive through the city centre by car, circulation plans improve the environment for active modes of travel, such as walking/wheeling or cycling. Circulation plans can significantly reduce traffic and encourage sustainable transport options. They can be implemented throughout a city centre or within a ring road to prevent vehicles from travelling through the area. Circulation plans can also support pedestrian zones and other types of UVARs or be implemented as stand-alone measures [6,15].</t>
  </si>
  <si>
    <t>Superblocks represent an innovative urban and transport planning approach that prioritises people and their well-being. The Barcelona Superblock model is an innovative urban model that aims to transform public space into pedestrian-friendly areas, reduce air pollution, increase physical activity, and enhance resilience to climate change. Studies have shown that the Superblock around Barcelona’s central Sant Antoni market has significantly decreased harmful air pollutants, with NO2 levels decreasing by 25% and PM10 particle levels decreasing by 17%. In the Horta neighborhood Superblock, over 60% of surveyed individuals reported feeling more comfortable walking due to improved accessibility for strollers and those with reduced mobility. Meanwhile, the Poblenou Superblock has been credited with reducing noise pollution and improving the mental well-being of residents. If implemented across the city, the health benefits of the Barcelona Superblocks could prevent almost 700 deaths each year. Residents and workers in evaluated Superblocks have reported an increase in well-being, tranquility, and social interaction, as well as a decrease in noise and pollution [15,18].</t>
  </si>
  <si>
    <t>“Traditional" regulatory methods such as vehicle restrictions or charging schemes can exist independently or in conjunction with spatial interventions. No one-size-fits-all solution exists, as each town is unique and requires a tailored approach. The UVAR approach should align with the desired objectives, such as improving liveability, mitigating negative transport externalities, or promoting sustainable mobility. Other factors, such as area size, available regulatory powers, and alternative mobility options, also impact the decision.</t>
  </si>
  <si>
    <t>In Greece, UVAR measures have been implemented mainly through pedestrianisation schemes. These pedestrianisation schemes may concern whole areas or individual roads; they may operate 24 hours a day or only during specific periods, e.g., in the afternoon and only during the summer, to address increased tourist flows. Additionally, the Athens Ring, also known as 'Daktylios' in Greek, is a designated area in central Athens that is regulated by an odd/even traffic system. The purpose of the system is to alleviate traffic congestion and reduce pollution in the city centre. In the centre of Athens, private vehicles and trucks are permitted on alternate days based on the date and the last digit of their registration plate. For instance, cars with odd-numbered plates are allowed in the city center on odd dates of the month, and vice versa. However, low-emission vehicles are exempt from these restrictions.</t>
  </si>
  <si>
    <t>For UVARs to be effective, they must be enforced. Different types of enforcement can be applied to UVAR schemes. For instance, LTZs can be enforced through cameras or physical barriers. At the same time, permits can be physical or through a "whitelist" database of allowed vehicles. Some permits may also require payment of fees, which may vary depending on the type of vehicle or trip the scheme wants to exclude from the zone. On the other hand, LEZs can be enforced through stickers and manual checking or cameras and Automatic Number Plate Recognition (ANPR) with databases of vehicle number plates. Camera enforcement may also be used for pedestrianisation schemes, while traffic wardens can also enforce the rules. Depending on the size and complexity of the scheme, low-tech solutions may be preferred for smaller UVAR schemes, while high-tech options may be more suitable for larger ones involving more traffic or complex charging schemes [6].</t>
  </si>
  <si>
    <r>
      <t xml:space="preserve">Costs associated with vehicle restriction schemes include planning, implementation, monitoring, and enforcement. However, enforcement can generate revenue from fines or charges that could help recover part of the operation costs and costs of sustainable mobility interventions and generate revenues for local authorities (see </t>
    </r>
    <r>
      <rPr>
        <sz val="9"/>
        <color rgb="FF1FA784"/>
        <rFont val="Arial"/>
        <family val="2"/>
      </rPr>
      <t>Enforcement to avoid irregular street use - ENR</t>
    </r>
    <r>
      <rPr>
        <sz val="9"/>
        <color theme="1"/>
        <rFont val="Arial"/>
        <family val="2"/>
      </rPr>
      <t>).</t>
    </r>
  </si>
  <si>
    <r>
      <t xml:space="preserve">After a UVAR scheme has been chosen and finalised, it is essential to share the information as widely as possible. Despite the additional expenses, this can increase public compliance and support for the new measures (see </t>
    </r>
    <r>
      <rPr>
        <sz val="9"/>
        <color rgb="FF1FA784"/>
        <rFont val="Arial"/>
        <family val="2"/>
      </rPr>
      <t>Education programmes and awareness campaigns - EAC</t>
    </r>
    <r>
      <rPr>
        <sz val="9"/>
        <color theme="1"/>
        <rFont val="Arial"/>
        <family val="2"/>
      </rPr>
      <t>).</t>
    </r>
  </si>
  <si>
    <t xml:space="preserve">Implementing an UVAR is a process that will likely raise concerns from the public. It will require discussions with the public and stakeholders and sharing appropriate amounts of information at appropriate phases of the UVAR development. What is appropriate depends on the scheme, city, associated issues and cultural norms, type of implementation chosen, etc. Opportunities for dialogue will help address concerns about potential negative impacts. While an UVAR is unlikely to please all people, an appropriate balance between the collective needs of residents, together with evidence-based analysis of the situation to determine the most appropriate UVAR measures should improve quality of life overall. To ease concerns and ensure wide public acceptability and consensus on a measure like this, traffic impacts should be assessed through a simulation model. Traffic impacts should be rigorously assessed to ensure that the benefits are maximised and the burdens on citizens - especially the most disadvantaged ones - are limited. Findings of relevant case studies showing that such measures have an overall positive effect on neighbourhoods and businesses should be presented. In addition, pilots can be installed to further demonstrate the impact of changes. </t>
  </si>
  <si>
    <t>It is important that access of people and goods themselves are enabled, through sustainable transport modes. UVARs are about encouraging (or requiring) more sustainable travel. The preferable sustainable mobility alternatives need to be available before the scheme starts, and vehicle operators need time to adapt. Economic measures such as charging should include analysis of distributional impacts so that residents with are not unduly burdened due to their socioeconomic status. If they will be, subsidies and/or improvement of alternative modes should be considered.</t>
  </si>
  <si>
    <t>In the Greek context, implementing this measure also implies tackling the challenge of coordinating multiple stakeholders due to how responsibilities are allocated between the different government levels. A clear legal and institutional framework is necessary to ensure that such measures can be implemented effectively. To introduce complementary charging measures, the national government must establish the legal basis for road pricing schemes, as the only road pricing system currently in place in Greece is the road toll system. Afterwards, the local authorities can take responsibility for operating the scheme and ensuring efficient and fair enforcement procedures for pursuing the resulting fines. If implementing an UVAR scheme that alters a street's geometric or functional characteristics, as in the case of pedestrianisation schemes, Municipalities must obtain the approval of the competent Decentralised Administration. If the modification concerns a regional or national road that passes through the urban area, the agreement of the corresponding Region is also required.</t>
  </si>
  <si>
    <t>UVARs may involve charging and complex systems that require sophisticated enforcement measures. Making enforcement effective is crucial for both scheme managers and users. Weak or ineffective enforcement can lead to the failure of even the best-conceived scheme.</t>
  </si>
  <si>
    <t>UVAR measures can [9]:</t>
  </si>
  <si>
    <t>· Reduce traffic congestion and manage demand for the use of private vehicles.</t>
  </si>
  <si>
    <t>· Incentivise a shift to sustainable transport modes, such as public transport or ride-sharing services.</t>
  </si>
  <si>
    <t>· Reallocate urban space for public transport, cycling, walking, green and public spaces, retail, businesses, and restaurants.</t>
  </si>
  <si>
    <t>· Reduce transport CO2 emissions, and air pollution and reduce loss of time, leading to increased productivity and prosperity.</t>
  </si>
  <si>
    <t>· Improve road safety due to reduced congestion.</t>
  </si>
  <si>
    <t>· Improve city image through an overall reduction of car dependency and use.</t>
  </si>
  <si>
    <t>· Improve freight flows and freight management in the city.</t>
  </si>
  <si>
    <t>· Increase efficiency of deliveries.</t>
  </si>
  <si>
    <t>On the other hand, UVAR measures could also have some side effects, such as [9]:</t>
  </si>
  <si>
    <t xml:space="preserve">· Cause inequity by affecting low-income groups more than high-income groups. High-income groups have better access to low emission vehicles or vehicles with different license plate numbers to circumvent odd/even schemes. </t>
  </si>
  <si>
    <t>· Lead to increased vehicle movement during hours when the scheme is not in effect or redirect traffic to streets where there are no such restrictions in place.</t>
  </si>
  <si>
    <t>Costs associated with implementing and running UVAR schemes depend on the type of technology used. Access regulation schemes that rely on advanced technology for vehicle identification, detection, or enforcement (such as tags, smartcards or ANPR) are typically more expensive to set up than paper or stickers. However, manual controls during the operational phase may be more costly, depending on factors such as the number of access points and the size of the zone. These factors affect the human resources needed and the frequency of controls, administration costs, and funding mechanisms [6].</t>
  </si>
  <si>
    <t xml:space="preserve">Vitoria-Gasteiz, Spain, as part of its Sustainable Mobility and Public Space Plan, reorganised the whole city into 68 superblocks in 2009 with a total implementation cost of around EUR 5 million [19]. </t>
  </si>
  <si>
    <t>The Oslo "toll cordon" is Norway's most prominent urban toll scheme. Over three years, from 2011 to 2014, the annual gross revenue exceeded EUR 80 million. Additionally, the operational expenditure was around 11%, notably lower than the cost of administering taxes [6].</t>
  </si>
  <si>
    <t xml:space="preserve">The implementation of UVAR measures entails considerable time for planning, modelling, consultation with relevant stakeholders, information campaigns and the final implementation of the measures. The amount of time needed will primarily rely on the extent of the implementation and the availability of funds. As mentioned earlier, alternative sustainable mobility options should be in place before the implementation of an UVAR scheme. If such solutions are not available, additional time will be needed to design and implement alternative mobility solutions to private cars such as enhanced public transport services, cycling and pedestrian routes, etc. </t>
  </si>
  <si>
    <t>Implementing this measure can often take longer due to the more complex process of obtaining approvals from different stakeholders, such as the Decentralised Administration or the national government for road pricing schemes.</t>
  </si>
  <si>
    <t>UVAR measures are implemented mainly on the municipal level, with approval from the Decentralised Administration of the respective region to which the municipality belongs. The implementation of road pricing measures involves the highest level of government, which requires strong involvement and commitment from the national government. In order to introduce complementary charging measures, the national government must first establish the legal basis for road pricing schemes. Currently, the only road pricing system in Greece is the road toll system.</t>
  </si>
  <si>
    <t>1. Parry, I. W. H., Walls, M., &amp; Harrington, W. (2007). Automobile Externalities and Policies. Environmental Economics, 45(2), 373–399. https://doi.org/10.1257/jel.45.2.373</t>
  </si>
  <si>
    <t>2. Saeidizand, P., Fransen, K., &amp; Boussauw, K. (2022). Revisiting car dependency: A worldwide analysis of car travel in global metropolitan areas. Cities, 120, 103467. https://doi.org/10.1016/j.cities.2021.103467</t>
  </si>
  <si>
    <r>
      <t>3. W</t>
    </r>
    <r>
      <rPr>
        <sz val="9"/>
        <color theme="1"/>
        <rFont val="Arial"/>
        <family val="2"/>
      </rPr>
      <t>orld Health Organisation. (2018). Global status report on road safety 2018: summary.  https://apps.who.int/iris/bitstream/handle/10665/277370/WHO-NMH-NVI-18.20-eng.pdf</t>
    </r>
  </si>
  <si>
    <t>4. Yedla, S. (2015). Urban Transportation Trends: An Overview. In S. Yedla (Ed.), Urban Transportation and the Environment: Issues, Alternatives and Policy Analysis (pp. 9–27). Springer India. https://doi.org/10.1007/978-81-322-2313-9_2</t>
  </si>
  <si>
    <r>
      <t xml:space="preserve">5. </t>
    </r>
    <r>
      <rPr>
        <sz val="9"/>
        <color theme="1"/>
        <rFont val="Arial"/>
        <family val="2"/>
      </rPr>
      <t>EIT Urban Mobility. (2022). Urban vehicle access regulations: from design to implementation. https://www.eiturbanmobility.eu/wp-content/uploads/2022/10/EIT-UrbanMobilityNext6_HD2.pdf</t>
    </r>
  </si>
  <si>
    <r>
      <t xml:space="preserve">6. </t>
    </r>
    <r>
      <rPr>
        <sz val="9"/>
        <color theme="1"/>
        <rFont val="Arial"/>
        <family val="2"/>
      </rPr>
      <t>Ricci, A., Gaggi, S., Enei R., Tomassini, M., Fioretto, M., Gargani, F., Stefano, A. D., &amp; Gaspari, E. (2017). Study on Urban Vehicle Access Regulations - Final Report. https://transport.ec.europa.eu/system/files/2017-09/uvar_final_report_august_28.pdf</t>
    </r>
  </si>
  <si>
    <t>7. Ogunkunbi, G., &amp; Mészáros, F. (2022). Identifying criteria for effective urban vehicle access regulations adoption. Environmental Sciences Europe, 34, 1–16. https://doi.org/10.1186/s12302-022-00682-4</t>
  </si>
  <si>
    <r>
      <t xml:space="preserve">8. </t>
    </r>
    <r>
      <rPr>
        <sz val="9"/>
        <color theme="1"/>
        <rFont val="Arial"/>
        <family val="2"/>
      </rPr>
      <t>Victoria Transport Policy Institute. (2014). Limiting Automobile Travel At Certain Times and Places. TDM Encyclopedia. https://www.vtpi.org/tdm/tdm33.htm</t>
    </r>
  </si>
  <si>
    <r>
      <t xml:space="preserve">9. </t>
    </r>
    <r>
      <rPr>
        <sz val="9"/>
        <color theme="1"/>
        <rFont val="Arial"/>
        <family val="2"/>
      </rPr>
      <t>ITF. (2021). Transport Climate Action Directory – Vehicle restriction scheme. https://www.itf-oecd.org/policy/vehicle-restriction-scheme</t>
    </r>
  </si>
  <si>
    <t>10. Lawlor, E. (2014). The pedestrian pound. https://www.livingstreets.org.uk/media/3890/pedestrian-pound-2018.pdf</t>
  </si>
  <si>
    <r>
      <t xml:space="preserve">11. </t>
    </r>
    <r>
      <rPr>
        <sz val="9"/>
        <color theme="1"/>
        <rFont val="Arial"/>
        <family val="2"/>
      </rPr>
      <t>Lopez, O. N. (2018a). Urban Vehicle Access Regulations. In V. Zeimpekis, E. Aktas, M. Bourlakis, &amp; I. Minis (Eds.), Sustainable Freight Transport: Theory, Models, and Case Studies (pp. 139–163). Springer International Publishing. https://doi.org/10.1007/978-3-319-62917-9_9</t>
    </r>
  </si>
  <si>
    <r>
      <t xml:space="preserve">12. </t>
    </r>
    <r>
      <rPr>
        <sz val="9"/>
        <color theme="1"/>
        <rFont val="Arial"/>
        <family val="2"/>
      </rPr>
      <t>Cré, I. (2019). UVAR and SUMPs: Regulating vehicle access to cities as part of integrated mobility policies. https://www.eltis.org/sites/default/files/uvar_brochure_2019-09-26_digital_version_v2.pdf</t>
    </r>
  </si>
  <si>
    <r>
      <t xml:space="preserve">13. </t>
    </r>
    <r>
      <rPr>
        <sz val="9"/>
        <color theme="1"/>
        <rFont val="Arial"/>
        <family val="2"/>
      </rPr>
      <t>Cui, H., Gode, P., &amp; Wappelhorst, S. (2021). A global overview of zero-emission zones in cities and their development progress. https://theicct.org/wp-content/uploads/2021/12/global-cities-zez-dev-EN-aug21.pdf</t>
    </r>
  </si>
  <si>
    <r>
      <t xml:space="preserve">14. </t>
    </r>
    <r>
      <rPr>
        <sz val="9"/>
        <color theme="1"/>
        <rFont val="Arial"/>
        <family val="2"/>
      </rPr>
      <t>Victoria Transport Policy Institute. (2019). Congestion Pricing, Value Pricing, Toll Roads and HOT Lanes. TDM Encyclopedia. https://www.vtpi.org/tdm/tdm35.htm</t>
    </r>
  </si>
  <si>
    <t>15. Mueller, N., Rojas-Rueda, D., Khreis, H., Cirach, M., Andrés, D., Ballester, J., Bartoll, X., Daher, C., Deluca, A., Echave, C., Milà, C., Márquez, S., Palou, J., Pérez, K., Tonne, C., Stevenson, M., Rueda, S., &amp; Nieuwenhuijsen, M. J. (2020). Changing the urban design of cities for health: The superblock model. Environment International, 134, 105132. https://doi.org/10.1016/j.envint.2019.105132</t>
  </si>
  <si>
    <r>
      <t xml:space="preserve">16. </t>
    </r>
    <r>
      <rPr>
        <sz val="9"/>
        <color theme="1"/>
        <rFont val="Arial"/>
        <family val="2"/>
      </rPr>
      <t>Michelle DeRobertis, M.S., P. E., &amp; Maurizio, T. (2016). The Most Widespread Traffic Control Strategy You’ve Never Heard Of: Traffic-Restricted Zones in Italy. ITE. https://urbanaccessregulations.eu/images/stories/Reveal/ZTLs_in_Italy_Michelle_deRobertis.pdf</t>
    </r>
  </si>
  <si>
    <r>
      <t xml:space="preserve">17. </t>
    </r>
    <r>
      <rPr>
        <sz val="9"/>
        <color theme="1"/>
        <rFont val="Arial"/>
        <family val="2"/>
      </rPr>
      <t>Köllinger, C. (2019). Pedestrianisation of Ljubljana city centre. ELTIS | The Urban Mobility Observatory. https://www.eltis.org/resources/case-studies/pedestrianisation-ljubljana-city-centre</t>
    </r>
  </si>
  <si>
    <r>
      <t xml:space="preserve">18. </t>
    </r>
    <r>
      <rPr>
        <sz val="9"/>
        <color theme="1"/>
        <rFont val="Arial"/>
        <family val="2"/>
      </rPr>
      <t>World Health Organization. (2021). Barcelona: Using urban design to improve urban health. https://www.who.int/news-room/feature-stories/detail/barcelona-using-urban-design-to-improve-urban-health</t>
    </r>
  </si>
  <si>
    <r>
      <t xml:space="preserve">19. </t>
    </r>
    <r>
      <rPr>
        <sz val="9"/>
        <color theme="1"/>
        <rFont val="Arial"/>
        <family val="2"/>
      </rPr>
      <t>CIVITAS. (2014). Case Study - Streets designed for sustainable mobility in Vitoria-Gasteiz. https://civitas.eu/resources/civitas-case-study-streets-designed-for-sustainable-mobility-in-vitoria-gasteiz</t>
    </r>
  </si>
  <si>
    <t xml:space="preserve">Enforcement is integral to effective transport policy that promotes behaviour change, in particular with respect to road safety, but also sustainability of the transport system. Enforcement measures are highly relevant to all urban areas; where there are regulations in place, they need to be paired with enforcement to ensure compliance. Enforcement may happen at the municipal level through Municipal Police and national level through the competent Traffic Department.  </t>
  </si>
  <si>
    <t xml:space="preserve">Traffic enforcement concerns offences related to, amongst others, speed limitations and vehicle access restrictions. Enforcement ensures and improves driver compliance with traffic rules; prevents and reduces severity of road traffic crashes; and ensures access restrictions are effective. In contrast, parking enforcement concerns offences related to parking regulations, such as parking in a prohibited space, outside of the recommended infrastructure, at illegal hours or without paying the mandatory fee. Adequate parking enforcement and control mean parking regulations and pricing policies are adhered to and encourage the desired behaviour shift [1-4]. </t>
  </si>
  <si>
    <t>Currently, in Greece, the Traffic Police department is responsible for enforcing the road traffic code, while the Municipal Police is responsible for ensuring compliance with pedestrian traffic and parking regulations. The Municipal Police was abolished in 2013 but was re-established by law in 2015. Since then, municipalities have been working towards re-staffing the relevant services.</t>
  </si>
  <si>
    <t xml:space="preserve">Traditional enforcement methods include on-the-spot roadside checks and automated enforcement systems such as speed cameras, digital video, and image processing technologies for electronic identification of vehicles, etc. [5]. Typical examples of enforcement measures and tools are organised around three main axes: traffic, parking, and micromobility enforcement. </t>
  </si>
  <si>
    <t>Traffic &amp; Parking enforcement</t>
  </si>
  <si>
    <t>Measures related to traffic and parking enforcement should be implemented in all urban areas, regardless of their type. Speed enforcement may be more necessary in Type 3/5 and 4/6 areas where there is less traffic, and higher speeds are more common and also on national or regional highways, motorways and key intercity corridors. Vehicle access restrictions may be more of a problem in Type 1 and 2 areas. Parking enforcement would be more necessary in larger cities where illegal parking is a significant issue as well as areas in smaller municipalities where parking controls are applied. High tourism areas will also need proper parking enforcement.</t>
  </si>
  <si>
    <r>
      <t xml:space="preserve">To ensure effective enforcement of traffic and parking rules, regulations and laws should be straightforward and easy to understand, without contradictions or conflicts with other laws. Violations should be easily identifiable; all road users must know the rules and recognise them as binding [3]. Educational campaigns should provide accurate information and raise awareness (see </t>
    </r>
    <r>
      <rPr>
        <sz val="9"/>
        <color rgb="FF1FA784"/>
        <rFont val="Arial"/>
        <family val="2"/>
      </rPr>
      <t>Education programmes and awareness campaigns - EAC</t>
    </r>
    <r>
      <rPr>
        <sz val="9"/>
        <color theme="1"/>
        <rFont val="Arial"/>
        <family val="2"/>
      </rPr>
      <t xml:space="preserve">). Traffic enforcement efforts have the ability to influence the driving behavior of not only those drivers who are penalised or caught by the police (specific deterrence), but also of those who perceive that they could be caught (general deterrence). In practice, there is substantial evidence that both deterrence mechanisms operate simultaneously. It is essential to have transparent fees and penalties, especially for parking enforcement, where revenues can be used for sustainable urban mobility interventions. Enforcement officers play a crucial role in monitoring compliance, detecting violations, and imposing fines, so adequate and regular training is essential for increasing acceptance of the enforcement procedure [2]. </t>
    </r>
  </si>
  <si>
    <t xml:space="preserve">Micromobility use and parking enforcement is typically most applicable in larger cities, i.e. Type 1 and 2 urban areas, which tend to have more micromobility and shared micromobility usage. </t>
  </si>
  <si>
    <t xml:space="preserve">Enforcement should not be limited to cars. Cities should also enforce regulations to reduce the adverse effects of the improper use of micromobility. Doing so would increase public acceptability of these modes, where there are currently safety concerns. Prohibiting tandem riding, encouraging helmet use, prohibiting riding under the influence of alcohol or drugs, designating parking zones and limiting speeds in crowded pedestrian zones can all help ensure the safety of riders and the public. Authorities can implement some of these regulations by working with shared micro-mobility providers, such as geo-fenced parking and reduced speed areas that automatically require the rider to adhere to the rules. Local governments may also explore ways to make regulations available in a machine-readable format to facilitate the implementation of policies and regulations by relevant mobility service providers. The data shared by local governments could include geofences that govern the operation of e-scooters, parking and low-speed zones. Implementing this measure will assure adherence to regulations and clearly define limitations for mobility service providers [6]. Some companies are also introducing ways to try and detect unsafe behaviour, such as tandem riding and riding while under the influence of alcohol or drugs. It is too early to determine the efficacy of such interventions. </t>
  </si>
  <si>
    <t xml:space="preserve">Local authorities may also make operations conditional on performance terms by including them within licensing criteria and planning the right monitoring mechanisms [7]. Municipalities should have control over their market and choose the best regulatory model. Municipalities can use tender procedures to select shared micromobility providers and set priorities aligned with their goals and responsibilities, such as traffic safety. There are several ways in which access to the market can be regulated. One such way is through the rights of local authorities. Authorities can ban specific companies from operating in public areas if their conduct or past behavior is found to be unsatisfactory. Lastly, local authorities can set a fixed time period for licenses and permits, which requires all companies to reapply for renewal after that period expires. Antwerp, Belgium, introduced a regulation in March 2021 that suggests a penalty system based on points for micromobility schemes and operators. Penalties are based on offences regarding speed limits, parking zones, geofencing, etc., incentivising operators to better detect and prevent such offences [8]. In Greece, local authorities have contracts with micromobility providers, but lack provisions for monitoring compliance and imposing penalties for non-compliance. In general, the research and advice on good practice with respect to regulating micromobility is constantly evolving and authorities should seek the latest guidance at the time of implementation. Limits on market access should still allow for competition. Authorities should avoid static caps on shared micormobility fleets. If limitations are needed, dynamic caps based on performance indicators (eg. utilisation rates for vehicles) can be more effective [16]. </t>
  </si>
  <si>
    <t xml:space="preserve">However, penalising the provider will not affect users of privately owned micro-mobility; it is also harder to impose speed limits and geofencing on private users. Geofences are powerful tools to manage shared fleets of micro-vehicles but their accuracy can vary. Some enforcement by personnel, as is done for road vehicles, will be necessary to issue fines and penalise riders of privately owned vehicles for unsafe behaviour [7].  </t>
  </si>
  <si>
    <t>Larger cities, such as Type 1 and larger Type 2 urban areas, and the regions are more likely to implement automated traffic and parking enforcement methods due to the volume of enforcement needs in these areas.</t>
  </si>
  <si>
    <t xml:space="preserve">Modern technological solutions can be used to support automated and smart enforcement systems, reducing the need for, or complementing, enforcement personnel. Automated traffic enforcement has been applied to speed and red-light violations for years. Various technologies have been used to automatically enforce traffic rules, such as radar, video, laser, loops, piezoelectric cables, etc. Other cities have installed static cameras at junctions to detect red-light running. In addition, image and video processing technologies are used for enforcement purposes based on the Automatic Number Plate Recognition (ANPR) system. This technology uses optical character recognition technology on images to read vehicle registration plates and generate location data to issue appropriate fines to vehicle owners [9-11]. </t>
  </si>
  <si>
    <t xml:space="preserve">Enforcement of vehicle access restrictions - e.g. access to residential and historical centres, areas subjected to a road charge, Low-Emission Zones (LEZ), superblocks, etc. - may rely on ANPR systems (e.g., in Antwerp, Belgium) as an alternative to manual inspection and toll collection. Enforcement based on car number plates can also be used in controlled parking zones and paid parking spaces. The driver can use a car number plate when paying for a parking space or applying for a permit. Enforcers can check number plates and know in real time whether the number plate has valid permission to park (e.g., in Utrecht, Netherlands) [9]. </t>
  </si>
  <si>
    <t xml:space="preserve">A further development of the ANPR system is a scan car equipped with cameras which automatically read number plates while driving along streets. The local municipality uses scan cars to determine if vehicles have parked legally, paid the parking fee and adhered to the parking time limit. The implementation of scan cars has led to an increase in efficiency and has allowed for a larger area to be monitored with the same resources (e.g., in Rotterdam, Netherlands; Treviso, Italy). Αdditionally, many cities have installed mobile cameras on authority vehicles, particularly buses, to detect unlawful parking, such as parking in restricted areas at junctions or bus lanes (e.g., in London, UK) [9]. </t>
  </si>
  <si>
    <t>Using sensors in parking spaces provides information on whether a parking space is occupied and whether the relevant fee has been paid (e.g., in Trikala, Greece; Treviso, Italy). Based on this information, enforcers only need to patrol the area if parking spaces are occupied, or payments have been made. This allows for a better allocation of the available staff [9,12].</t>
  </si>
  <si>
    <t>New parking technologies such as parking sensors and scan cars can generate data regarding occupancy, income per space, length of stay, compliance with regulations, and parking turnover. This data is very useful for related purposes such as sustainable urban mobility planning, demand management, and efficient parking operations management [9].</t>
  </si>
  <si>
    <t xml:space="preserve">Manual enforcement costs are mainly associated with staff costs necessary for the system's operation. Automated enforcement costs are related to purchasing and maintaining the appropriate equipment and the staff cost for monitoring and operating the system. </t>
  </si>
  <si>
    <t>The collection of fines and parking charges is a source of revenue which can be used to partially cover the costs of implementing and maintaining the enforcement system.</t>
  </si>
  <si>
    <t>Enforcement, particularly concerning illegal parking in urban areas, faces significant challenges due to a shortage of available staff. In Greece, enforcement is the responsibility of the Traffic Police Department and the Municipal Police. However, structural issues such as the economic crisis and austerity measures have plagued these functions in previous years leading to understaffing. This, in turn, poses challenges for local authorities as they need more personnel to enforce traffic and parking regulations systematically. Automated enforcement systems can be implemented as a solution to overcome this issue. Additionally, the government has recently made considerable efforts towards re-staffing the Municipal Police in many municipalities.</t>
  </si>
  <si>
    <t>Enforcement is also linked to low public acceptability as it is often perceived as a harsh and unjustified measure solely implemented to generate income. To raise acceptance for enforcement measures, road users must be educated from an early age in respecting road traffic rules. At the same time, any regulation change should be communicated to all in advance.</t>
  </si>
  <si>
    <t>Enforcement may raise issues regarding user acceptance, especially for new schemes and technological innovations such as cameras. In Greece, the use of ANPR systems is not prohibited by law and camera surveillance for speed violations and recording of vehicles illegally entering the bus lanes is already in place. However, data compliance with GDPR rules and procedures should be ensured when implementing such systems.</t>
  </si>
  <si>
    <t>Enforcement measures can [3,9]:</t>
  </si>
  <si>
    <t>· Ensure compliance of users to traffic and parking rules and regulations.</t>
  </si>
  <si>
    <t>· Identify offenders and impose fines.</t>
  </si>
  <si>
    <t>· Ensure proper and better use of public space.</t>
  </si>
  <si>
    <t>· Improve safety and accessibility, especially for vulnerable road users, particularly children, older adults, and people with disabilities.</t>
  </si>
  <si>
    <t>On the other hand, enforcement measures could also have some side effects, such as [3,9]:</t>
  </si>
  <si>
    <t>· Fines may raise social inequality issues if low-income households are affected more. Compliance should not be a more significant burden for one group over another.</t>
  </si>
  <si>
    <t>· In some cases, penalties for minor offences may be disproportionate to the fine; thus, penalties may be considered punitive and irrelevant to the seriousness of the violation.</t>
  </si>
  <si>
    <t>· Shift traffic violations and illegal parking to neighbouring areas where there is less enforcement exists.</t>
  </si>
  <si>
    <t xml:space="preserve">Automated enforcement may be more expensive to implement as they require a considerable initial infrastructure cost that strongly depends on the type of technology used. However, automated enforcement systems can be more effective despite the initial high acquisition cost. They have lower operating costs than manual enforcement, as they can perform the same work in less time and cover a larger area. Additionally, enforcement and collection of fines can be automated as licensed plates are checked automatically in national databases, and penalties are sent directly to vehicle owners. Manual enforcement can be cheaper and quicker to implement at first, as it does not require any initial cost for equipment [13]. </t>
  </si>
  <si>
    <t>Staff costs are not easy to estimate because they depend on the department to which the employee belongs (Municipal Police or Traffic Department) and the personal characteristics of each employee. As an indication, in Greece, the monthly salaries of municipal police officers are estimated at EUR 900.</t>
  </si>
  <si>
    <t>The average cost of permanent speed camera sites is estimated to be USD 79 742/km (EUR 74 020/km) (including acquiring, installing, and operating costs) based on the length of the road they can cover [14]. Parking sensors cost about USD 40-80 (EUR 37-74) per node plus installation cost. ANPR costs can vary dramatically from USD 4 840-9 886 (EUR 4 493-9 177) [14], depending on many different factors such as type of equipment, software used, type of use, etc. [12]. The investment cost of the scan car in Gdansk, Poland, was almost EUR 34 000, and the monthly operating cost of the systems needed to use the car for enforcement was about EUR 8 000 [9].</t>
  </si>
  <si>
    <t>Parking charges are a source of revenue, which can be used to cover the costs of implementing and maintaining the enforcement system.</t>
  </si>
  <si>
    <t>In general, enforcement measures can be implemented easily and quickly if adequate resources are available in terms of personnel or the acquisition of specialised equipment. Delays may occur in establishing the Municipal Police as the procedures laid down by law for recruiting personnel through a tender process must be followed, and the relevant approvals must be obtained from the Decentralised Administration.</t>
  </si>
  <si>
    <t>Enforcement measures can be implemented both on the municipal and national level. When implemented by the Municipal Police, the national government's involvement is optional, although the initial approval for establishing such a unit has to be given at the national level. However, if such a measure is implemented on a national level by the Traffic Department, it requires strong involvement and commitment by the national government to mobilise the necessary resources.</t>
  </si>
  <si>
    <t>1. Conner, M. (2017). Traffic Justice: Achieving Effective and Equitable Traffic Enforcement in the Age of Vision Zero. Fordham Urban Law Journal, 44, 969.</t>
  </si>
  <si>
    <t>2. Cré, I. (2020). Enforcement: Key to a successful parking strategy. https://park4sump.eu/sites/default/files/2021-08/Enforcement_park4sump_civitas_EN_print.pdf</t>
  </si>
  <si>
    <t>3. ETSC. (2011). Traffic Law Enforcement across the EU: Tackling the Three Main Killers on Europe’s Roads. https://etsc.eu/wp-content/uploads/Traffic_Law_Enforcement_in_the_EU.pdf</t>
  </si>
  <si>
    <t>4. Hall, H. B., &amp; Anthony, S. L. (2017). Traffic Enforcement: Calculating the Benefits to the Community. The Police Chief, 42–47. https://www.iadlest.org/Portals/0/Files/Documents/DDACTS/Docs/Traffic/Benefits of Traffic Enforcement.pdf?ver=2020-01-01-133644-763</t>
  </si>
  <si>
    <t>5. Walden, T. D., Gilbert, R., &amp; Perez, M.-G. (2011). Evaluation of automated traffic enforcement systems in Texas. Texas Transportation Institute.</t>
  </si>
  <si>
    <t>6. ITF. (2022). Mix and MaaS: Data Architecture for Mobility as a Service. International Transport Forum Policy Papers, No. 113. OECD Publishing, Paris. https://doi.org/10.1787/4272475b-en.</t>
  </si>
  <si>
    <t xml:space="preserve">7. ITF. (2020). Safe Micromobility. International Transport Forum Policy Papers, No. 8. OECD Publishing, Paris. https://doi.org/10.1787/0b98fac1-en. </t>
  </si>
  <si>
    <t>8. Holve, V. (2021). Topic Guide: Safe use of micromobility devices in urban areas.</t>
  </si>
  <si>
    <t>9. Rye, T., Tully, S., Godin, G., Schmalholz, N., &amp; Hertel, M. (2022). Parking and SUMP: Using parking management to achieve your SUMP objectives effectively and sustainably.</t>
  </si>
  <si>
    <t>10. ITF. (2020). Best Practice for Urban Road Safety: Case Studies. International Transport Forum Policy Papers, No. 76. OECD Publishing, Paris. https://doi.org/10.1787/03af2c0a-en.</t>
  </si>
  <si>
    <t>11. Shaaban, K., Mohammad, A. A., &amp; Eleimat, A. (2023). Effectiveness of a fixed speed camera traffic enforcement system in a developing country. Ain Shams Engineering Journal. https://doi.org/10.1016/j.asej.2023.102154</t>
  </si>
  <si>
    <t>12. Smart Parking. (n.d.). Vehicle detection sensors. https://www.smartparking.com/smartpark-system/smart-sensors</t>
  </si>
  <si>
    <t>13. Tay, R. (2009). The Effectiveness of Automated and Manned Traffic Enforcement. International Journal of Sustainable Transportation, 3, 178–186. https://doi.org/10.1080/15568310801915559</t>
  </si>
  <si>
    <t>14. RAC Foundation. (2016). Average Speed Cameras in Great Britain. https://www.racfoundation.org/wp-content/uploads/2017/11/average_speed_camera_factsheet_final.pdf</t>
  </si>
  <si>
    <t>15. Blackler, E. (2023). How Much Does an ANPR System Cost? NORTECH. https://blog.nortechcontrol.com/anpr-system-cost</t>
  </si>
  <si>
    <t>16. ITF. (2021). Micromobility, Equity and Sustainability: Summary and Conclusions. ITF Roundtable Reports. No. 185. OECD Publishing, Paris.</t>
  </si>
  <si>
    <t>Local authorities (municipalities and regions)</t>
  </si>
  <si>
    <t>✓ Sidewalks, protected bicycle/ micromobility lanes and other dedicated infrastructure
✓ Traffic calming measures
✓ Integrated design</t>
  </si>
  <si>
    <t>Active transport and micromobility are fundamental elements of sustainable urban mobility. Walking/wheeling, as well as cycling and micromobility, including scooters, e-scooters, e-bikes, cargo e-bikes, and skateboards, comprise the most affordable, clean and healthy ways to get around a city. These modes yield significant benefits in terms of environment, local economy, public health, road safety, transport efficiency and connectivity [1-18]. To realise the multiple benefits of active and micromobility modes and make them a realistic, attractive alternative to the private car, especially for short trips, several cities around the world have implemented numerous targeted interventions. These interventions can be grouped into three broad categories, i.e. a) the creation of comprehensive and continuous networks of dedicated infrastructure (e.g. sidewalks, protected bicycle/micromobility lanes, lifts, ramps, parking), b) the implementation of physical traffic calming measures, and c) the integration and connection of dedicated active transport/micromobility infrastructure, including safe parking infrastructure.</t>
  </si>
  <si>
    <t>The above intervention categories are relevant to all urban areas in Greece, regardless of their type or size. They can be implemented in a similar manner throughout the country, following the relevant Greek guidelines, such as those for achieving universal access to pedestrian facilities (FEK B/6213/07.12.2022), the design of bicycle facilities (FEK B/1053/14.04.2016), and the implementation of traffic calming measures (FEK B/2302/16.09.2013) [19-21]. The implementation scale of this measure and the selected interventions to be applied will be determined on a case-by-case basis, depending on the particular characteristics of each area. The municipal technical department can carry out the detailed design in-house or outsource it to external consultants. In the case of very small municipalities included in Cleisthenes Types 4 and 6 that do not have a technical department, the use of external resources through a contractual agreement with the competent Region can also be explored.</t>
  </si>
  <si>
    <t>Sidewalks, protected bicycle/ micromobility lanes and other dedicated infrastructure are relevant to all urban areas in Greece, regardless of their type or size.</t>
  </si>
  <si>
    <t>Sidewalk characteristics play a crucial role in enhancing pedestrians' comfort. Existing sidewalks should be expanded in areas or axes attracting high pedestrian flows. Footpath widths, at a minimum, should accommodate wheelchairs and buggies and be designed to ensure universal access (e.g. equipped with curb ramps). In this context, Grenoble, France, has made its city centre largely (80%) accessible to all since 2011 by removing obstacles and lowering kerbs at a significant number of intersections and pedestrian crossings [22]. Pamplona, Spain, a historic city with difficult terrain, renovated urban furniture and improved 100% of the sidewalks in the old town. Through interventions such as lowering all sidewalks and installing lifts, escalators and footbridges, Pamplona has created a complete, fully accessible tour of its historic walls [23]. In a similar challenging terrain, Vigo, Spain, installed four lifts to reduce the height difference between areas with steep slopes and to enable people with disabilities to move independently [24]. Finally, Chania, Greece, has recently launched a major project to rebuild the sidewalks in the city centre. The main aim is to install curb ramps and remove obstacles in order to create pedestrian through zones with a minimum width of 1.5 metres [24].</t>
  </si>
  <si>
    <t>Protected (i.e. physically separated from vehicle traffic) bicycle/ micromobility lanes cost more per kilometre than unprotected lanes, but their lack is, in many cases, a top barrier to cycling and micromobility use [2-4]. Protected lanes are essential to improve the safety of micromobility users on routes with high vehicle traffic, but they must also fit into a connected network [2-4]. For example, Copenhagen, Denmark, has introduced mostly protected bicycle lanes over the past 25 years, and over the same period, the risk of a serious collision per cycled kilometre has fallen by 72% [25]. Among the most extensive networks of protected cycle lanes in Europe are those in Amsterdam, Copenhagen, Munich, Helsinki, and Paris [26].</t>
  </si>
  <si>
    <t>Traffic calming measures are relevant to all urban areas in Greece, regardless of their type or size.</t>
  </si>
  <si>
    <t>To further ensure the safety of active transport and micromobility users, traffic calming measures, including low-speed limits, curb extensions, median islands, raised crossings, chicanes, and chokers [27], should be widely implemented. Traffic calming aims to lower speeds and reduce vehicle traffic, especially thru-traffic. Traffic-calmed roads allow users of active modes and micromobility to share space more comfortably with vehicles. Where the construction of dedicated infrastructure is not feasible (e.g. due to narrow street geometric characteristics), traffic-calming measures can play a vital role. For example, although only 1.6% of the road network in Tokyo, Japan, is equipped with cycling infrastructure, 60% of its streets are less than 5.5 metres wide and have speed limits of 20 or 30 km/h. These traffic-calmed streets are one of the main reasons why Japan has the second highest level of cycling in urban areas after the Netherlands [28]. Another good example of adopting traffic calming measures is the city of Pontevedra, Spain. Since 1997, this Spanish city has traffic-calmed 92% of the streets in its historic centre and 53% of the streets citywide, helping to reduce carbon emissions by over 70% [29-30].</t>
  </si>
  <si>
    <t>Integrated design is relevant to all urban areas in Greece, regardless of their type or size.</t>
  </si>
  <si>
    <t>Connecting active transport/ micromobility dedicated facilities requires both macro and micro design. The large-scale network design must connect several places throughout a city, including the significant trip attraction poles. As different local authorities are responsible for different roads, especially in the large metropolitan areas of Athens and Thessaloniki, the integrated design also implies extensive co-operation to ensure seamless infrastructure development. At the micro-scale, networks must include safe street crossings that prioritise pedestrians and micromobility users. Depending on the intersection design, this could include striped crosswalks, dedicated traffic signals, waiting bays, Dutch roundabouts, etc. [2-4].</t>
  </si>
  <si>
    <t>Implementation costs associated with this measure include up-front fixed construction costs to increase and improve active and micromobility street space and related infrastructure and variable costs to maintain these facilities.</t>
  </si>
  <si>
    <t>Although this measure does not generate direct revenues for the local authorities, constructing and upgrading active and micromobility facilities can reduce, even in the short-term, costs for individuals and society and foster urban development. At the same time, it can also entail multiple indirect benefits for the local communities [1-18]. For example, Bogotá, Colombia, built a network of 592 km of protected cycle lanes at a total cost of USD 132 million (EUR 122.53 million). Based on data collected from intercept surveys, this intervention was found to result in a total annual travel cost reduction of USD 80 million (EUR 74.26 million) due to cost and time savings for people cycling instead of driving or using transit [3]. In addition, this intervention resulted in an annual economic benefit of USD 230 million (EUR 213.5 million) in avoided premature deaths [3]. In a similar context, the City of Westminster, UK, implemented new bicycle lanes, installed bicycle parking facilities and widened sidewalks in Baker Street and Gloucester Place at a total cost of GBP 15.38 million (EUR 18.01 million) [31]. These interventions resulted in an average 25-30% reduction in traffic speed, a 29-35% increase in pedestrian trips, and a 15-20% increase in cycling, generating a total of GBP 20.2 million (EUR 23.66 million) in active travel and health benefits. Further benefits could be achieved if higher public space use contributes to a reduction in criminality. In this sense, the study assessed that if a 5% reduction in crime is achieved, a further benefit of GBP 2.02 million (EUR 2.37 million) in public cost savings over ten years is expected [31]. Finally, the overall increase in land value in the study area of approximately 1 km squared is expected to increase by GBP 68-272 million (EUR 79.64-318.55 million) [31].</t>
  </si>
  <si>
    <t>The relevant direct and indirect effects are further discussed in the section below.</t>
  </si>
  <si>
    <t>Reallocating street space in favour of active and micromobility modes is often viewed with scepticism, especially in dense urban environments with limited public space and narrow streets, such as many Greek cities. It is thought to negatively affect the daily life of local residents and the operation of businesses through increased traffic congestion and reduced on-street parking, although there is no evidence of this. In fact cities have found the contrary to be true [27, 32-33].  In order to ease concerns and ensure wide public acceptability and consensus on a measure like this, active travel networks should be part of long-term plans that include significant stakeholder engagement/involvement. As part of this, traffic impacts can be assessed through a simulation model, and findings of relevant case studies showing that such measures have an overall positive effect on businesses can be presented [27, 29, 32-34]. For example, a study conducted in Manhattan's East Village, USA, highlighted that people on bike and foot spend the most at local businesses [33]. Moreover, pilots can be installed to further demonstrate the impact of changes, similar to the temporary infrastructure set up during the COVID-19 pandemic [35]. Installation may be more successful during periods of low traffic, such as the summer holidays, to allow people to become accustomed to the changes and, ideally, to consider new habits once they return to regular routines.</t>
  </si>
  <si>
    <t>Particularly in the Greek context, implementing this measure might also imply the need to tackle the challenge of co-ordinating multiple stakeholders due to how responsibilities are allocated between the different government levels. Specifically, since the increase and improvement of active and micromobility street space involves changes to the geometric or functional characteristics of streets, Municipalities must obtain the approval of the competent Decentralised Administration. If the modification concerns a regional or national road that passes through the urban area, the agreement of the corresponding Region is also required.</t>
  </si>
  <si>
    <t>Increasing and improving active and micromobility street space and related infrastructure could significantly promote walking, cycling, and micromobility. In this framework, this measure could [1-18]:</t>
  </si>
  <si>
    <t>· Improve significantly air quality and reduce carbon emissions;</t>
  </si>
  <si>
    <t>· Decrease traffic noise;</t>
  </si>
  <si>
    <t>· Reduce traffic congestion levels,</t>
  </si>
  <si>
    <t>· Increase road safety and comfort of active and micromobility users;</t>
  </si>
  <si>
    <t>· Improve physical and mental health;</t>
  </si>
  <si>
    <t>· Improve transport efficiency;</t>
  </si>
  <si>
    <t>· Increase last-mile connectivity;</t>
  </si>
  <si>
    <t>· Create economic benefits for individuals and society and foster development (e.g. bicycle infrastructure projects yield more direct jobs -as opposed to indirect or induced jobs- than roads);</t>
  </si>
  <si>
    <t>· Improve the attractivity of city centres and, therefore, increase the number of visitors.</t>
  </si>
  <si>
    <t>Although the cost of implementing the various interventions bundled in this measure varies, some indicative values are presented below. These values are based on the "Costs for Pedestrian and Bicyclist Infrastructure Improvements" handbook [27], which collected information from several sources and case studies in the USA.</t>
  </si>
  <si>
    <t>Creation and expansion of complete networks of dedicated infrastructure</t>
  </si>
  <si>
    <t>· Kerb ramp (per unit): Average=USD 810 (EUR 751.87); Median=USD 740 (EUR 686.90); Minimum=USD 89 (EUR 82.61); Maximum=USD 3 600 (EUR 3 341.66).</t>
  </si>
  <si>
    <t>· Protected bicycle lane (per km): Average=USD 82 714 (EUR 76 778.44); Median=USD 55 571 (EUR 51 583.23); Minimum=USD 3 329 (EUR 3 090.11); Maximum=USD 333 342 (EUR 309 421.38).</t>
  </si>
  <si>
    <t>· Signed bicycle lane (per km): Average=USD 15 571 (EUR 14 453.63); Median=USD 16 919 (EUR 15 704.89); Minimum=USD 3 329 (EUR 3 090.11); Maximum=USD 39 957 (EUR 37 089.69).</t>
  </si>
  <si>
    <t>· Concrete footpath (per meter): Average=USD 107 (EUR 99.32); Median=USD 90 (EUR 83.54); Minimum=USD 7 (EUR 6.50); Maximum=USD 1 367 (EUR 1 268.90).</t>
  </si>
  <si>
    <t>· Concrete footpath patterned (per meter): Average=USD 120 (EUR 111.39); Median=USD 127 (EUR 117.89); Minimum=USD 37 (EUR 34.34); Maximum=USD 567 (EUR 526.31).</t>
  </si>
  <si>
    <t>· Concrete footpath stamped (per meter): Average=USD 150 (EUR 139.24); Median=USD 150 (EUR 139.24); Minimum=USD 16 (EUR 14.85); Maximum=USD 533 (EUR 494.75).</t>
  </si>
  <si>
    <t>· Concrete footpath and curb (per meter): Average=USD 500 (EUR 464.12); Median=USD 567 (EUR 526.31); Minimum=USD 77 (EUR 71.47); Maximum=USD 767 (EUR 711.96).</t>
  </si>
  <si>
    <t>· Asphalt footpath (per meter): Average=USD 117 (EUR 108.60); Median=USD 53 (EUR 49.20); Minimum=USD 20 (EUR 18.56); Maximum=USD 500 (EUR 464.12).</t>
  </si>
  <si>
    <t>· Brick footpath (per meter): Average=USD 185.65 (EUR 172.07); Median=USD 185.65 (EUR 172.07); Minimum=USD 40 (EUR 37.13); Maximum=USD 533 (EUR 494.75).</t>
  </si>
  <si>
    <t>· Chicane (per unit): Average=USD 9 960 (EUR 9 245.27); Median=USD 8 050 (EUR 7 472.33); Minimum=USD 2 140 (EUR 1 986.43); Maximum=USD 25 730 (EUR 23 883.62).</t>
  </si>
  <si>
    <t>· Kerb extension (per unit): Average=USD 13 000 (EUR 12 067.12); Median=USD 10 150 (EUR 9 421.64); Minimum=USD 1 070 (EUR 993.22); Maximum=USD 41 170 (EUR 38 215.64).</t>
  </si>
  <si>
    <t>· Median island (per square meter): Average=USD 81 (EUR 75.19); Median=USD 67 (EUR 62.19); Minimum=USD 21 (EUR 19.49); Maximum=USD 489 (EUR 453.91).</t>
  </si>
  <si>
    <t>· Raised crosswalk (per unit): Average=USD 8 170 (EUR 7 583.72); Median=USD 7 110 (EUR 6 599.79); Minimum=USD 1 290 (EUR 1 197.43); Maximum=USD 30 880 (EUR 28 664.05).</t>
  </si>
  <si>
    <t>· Raised intersection (per unit): Average=USD 50 540 (EUR 46 913.25); Median=USD 59 160 (EUR 54 914.68); Minimum=USD 12 500 (EUR 11 603); Maximum=USD 114 150 (EUR 105 958.60).</t>
  </si>
  <si>
    <t>Integration and connection of active transport/ micromobility dedicated facilities</t>
  </si>
  <si>
    <t>· High visibility crosswalk (per unit): Average=USD 2 540 (EUR 2 357.73); Median=USD 3 070 (EUR 2 849.70); Minimum=USD 600 (EUR 556.94); Maximum=USD 5 710 (EUR 5 300.25).</t>
  </si>
  <si>
    <t>· Striped crosswalk (per unit): Average=USD 770 (EUR 714.74); Median=USD 340 (EUR 315.60); Minimum=USD 110 (EUR 102.11); Maximum=USD 2 090 (EUR 1 940.02).</t>
  </si>
  <si>
    <t>· Flashing beacon signal (per unit): Average=USD 10 010 (EUR 9 291.68); Median=USD 5 170 (EUR 4 799); Minimum=USD 360 (EUR 334.17); Maximum=USD 59 100 (EUR 54 858.98).</t>
  </si>
  <si>
    <t>· Pedestrian signal (per unit): Average=USD 1 480 (EUR 1 373.80); Median=USD 980 (EUR 909.68); Minimum=USD 130 (EUR 120.67); Maximum=USD 10 000 (EUR 9 282.40).</t>
  </si>
  <si>
    <t>· Audible pedestrian signal (per unit): Average=USD 800 (EUR 742.59); Median=USD 810 (EUR 751.87); Minimum=USD 550 (EUR 510.53); Maximum=USD 990 (EUR 918.96).</t>
  </si>
  <si>
    <t>· Countdown timer module (per unit): Average=USD 740 (EUR 686.90); Median=USD 600 (EUR 556.94); Minimum=USD 190 (EUR 176.37); Maximum=USD 1 930 (EUR 1 791.50).</t>
  </si>
  <si>
    <t>· Bicycle rack (per unit): Average=USD 660 (EUR 612.64); Median=USD 540 (EUR 501.25); Minimum=USD 64 (EUR 59.41); Maximum=USD 3 610 (EUR 3 350.95).</t>
  </si>
  <si>
    <t>· Bicycle locker (per unit): Average=USD 2 090 (EUR 1 940.02); Median=USD 2 140 (EUR 1 986.43); Minimum=USD 1 280 (EUR 1 188.15); Maximum=USD 2 680 (EUR 2 487.68).</t>
  </si>
  <si>
    <t>The timescale for applying this measure depends largely on the selected interventions, the implementation scale and funding availability. The time required to implement this infrastructure measure is often lengthened by the complex process of obtaining approvals from various stakeholders, such as the Decentralised Administration. Based on the above, the implementation timescale is considered to be low to medium.</t>
  </si>
  <si>
    <t>Since implementing this measure will, in most cases, involve a radical change in a road's geometric or functional characteristics, municipalities will have to obtain the approval of the competent Decentralised Administration, which acts on behalf of the national government. Based on the above, the level of national involvement is considered to be medium.</t>
  </si>
  <si>
    <t>1. C40 Cities Climate Leadership Group, C40 Knowledge Hub. (2019). https://www.c40knowledgehub.org/s/article/How-to-achieve-a-walking-and-cycling-transformation-in-your-city?language=en_US</t>
  </si>
  <si>
    <r>
      <t xml:space="preserve">2. </t>
    </r>
    <r>
      <rPr>
        <sz val="9"/>
        <color rgb="FF000000"/>
        <rFont val="Arial"/>
        <family val="2"/>
      </rPr>
      <t>Kost, C., Mwaura, N., Jani, A., and Van Eyken, C. (2018). Streets for walking and cycling: Designing for safety, accessibility, and comfort in African cities. UN-Habitat and Institute for Transportation and Development Policy (ITDP).</t>
    </r>
  </si>
  <si>
    <t>3. ITDP and FIA. (2021). Protected Bicycle Lanes Protect the Climate: Measuring How Networks of Protected Bicycle Lanes Reduce Carbon Emissions, Transport Costs, and Premature Death.</t>
  </si>
  <si>
    <t>4. Yanocha, D., and Mawdsley, S. (2022). Making the Economic Case for Cycling. Institute for Transportation and Development Policy (ITDP).</t>
  </si>
  <si>
    <r>
      <t xml:space="preserve">5. </t>
    </r>
    <r>
      <rPr>
        <sz val="9"/>
        <color rgb="FF000000"/>
        <rFont val="Arial"/>
        <family val="2"/>
      </rPr>
      <t>Andersen, L. B., Schnohr, P., Schroll, M., and Hein, H. O. (2000). All-Cause Mortality Associated With Physical Activity During Leisure Time, Work, Sports, and Cycling to Work. Archives of Internal Medicine,160, 1621-1628.</t>
    </r>
  </si>
  <si>
    <r>
      <t xml:space="preserve">6. </t>
    </r>
    <r>
      <rPr>
        <sz val="9"/>
        <color rgb="FF000000"/>
        <rFont val="Arial"/>
        <family val="2"/>
      </rPr>
      <t>Bassett, D., Pucher, J., Buehler, R., Thompson, D., and Crouter, S. (2008). Walking, cycling, and obesity rates in Europe, North America, and Australia. Journal of Physical Activity and Health, 5, 795-814.</t>
    </r>
  </si>
  <si>
    <r>
      <t xml:space="preserve">7. </t>
    </r>
    <r>
      <rPr>
        <sz val="9"/>
        <color rgb="FF000000"/>
        <rFont val="Arial"/>
        <family val="2"/>
      </rPr>
      <t>Gordon-Larsen, P., Boone-Heinonen, J., Sidney, S., Sternfeld, B., Jacobs, D. R. J., and Lewis, C. E. (2009). Active Commuting and Cardiovascular Disease Risk: The CARDIA Study. Archives of Internal Medicine, 169(13),1216-1223.</t>
    </r>
  </si>
  <si>
    <r>
      <t xml:space="preserve">8. </t>
    </r>
    <r>
      <rPr>
        <sz val="9"/>
        <color rgb="FF000000"/>
        <rFont val="Arial"/>
        <family val="2"/>
      </rPr>
      <t>de Hartog, J. J., Boogaard, H., Nijland, H., and Hoek, G. (2010). Do the Health Benefits of Cycling Outweigh the Risks? Environmental Health Perspectives, 118(8), 1109-1116. https://doi.org/10.1289/ehp.0901747</t>
    </r>
  </si>
  <si>
    <r>
      <t xml:space="preserve">9. </t>
    </r>
    <r>
      <rPr>
        <sz val="9"/>
        <color rgb="FF000000"/>
        <rFont val="Arial"/>
        <family val="2"/>
      </rPr>
      <t>Fraser, S. D. S., and Lock, K. (2010). Cycling for transport and public health: a systematic review of the effect of the environment on cycling. European Journal of Public Health, 21(6), 738-743. https://doi.org/10.1093/eurpub/ckq145</t>
    </r>
  </si>
  <si>
    <r>
      <t xml:space="preserve">10. </t>
    </r>
    <r>
      <rPr>
        <sz val="9"/>
        <color rgb="FF000000"/>
        <rFont val="Arial"/>
        <family val="2"/>
      </rPr>
      <t>Pucher, J., Dill, J., and Handy, S. (2010). Infrastructure, programs, and policies to increase bicycling: An international review. Preventive Medicine, 50, S106–S125. https://doi.org/10.1016/j.ypmed.2009.07.028</t>
    </r>
  </si>
  <si>
    <r>
      <t xml:space="preserve">11. </t>
    </r>
    <r>
      <rPr>
        <sz val="9"/>
        <color rgb="FF000000"/>
        <rFont val="Arial"/>
        <family val="2"/>
      </rPr>
      <t>Oja, P., Titze, S., Bauman, A., de Geus, B., Krenn, P., Reger-Nash, B., and Kohlberger, T. (2011). Health benefits of cycling: a systematic review. Scandinavian Journal of Medicine and Science in Sports, 21, 496-509. https://doi.org/10.1111/j.1600-0838.2011.01299.x</t>
    </r>
  </si>
  <si>
    <r>
      <t xml:space="preserve">12. </t>
    </r>
    <r>
      <rPr>
        <sz val="9"/>
        <color rgb="FF000000"/>
        <rFont val="Arial"/>
        <family val="2"/>
      </rPr>
      <t>Brown, B. B., Smith, K. R., Hanson, H., Fan, J. X., Kowaleski-Jones, L., and Zick, C. D. (2013). Neighborhood Design for Walking and Biking: Physical Activity and body Mass Index. American Journal of Preventive Medicine, 44(3), 231-238. http://dx.doi.org/10.1016/j.amepre.2012.10.024</t>
    </r>
  </si>
  <si>
    <r>
      <t xml:space="preserve">13. </t>
    </r>
    <r>
      <rPr>
        <sz val="9"/>
        <color rgb="FF000000"/>
        <rFont val="Arial"/>
        <family val="2"/>
      </rPr>
      <t>Mueller, N., Rojas-Rueda, D., Salmon, M., Martinez, D., Ambros, A., Brand, C., de Nazelle, A., Dons, E., Gaupp-Berghausen, M., Gerike, R., Götschi, T., Iacorossi, F., Panis, L. I., Kahlmeier, S., Raser, E., and Nieuwenhuijsen, M. (2018). Health impact assessment of cycling network expansions in European cities. Preventive Medicine, 109, 62-70. https://doi.org/10.1016/j.ypmed.2017.12.011</t>
    </r>
  </si>
  <si>
    <t>14. Pucher, J., and Buehler, R. (2008). Making Cycling Irresistible: Lessons from The Netherlands, Denmark and Germany. Transport Reviews, 28(4), 495-528. https://doi.org/10.1080/01441640701806612</t>
  </si>
  <si>
    <r>
      <t xml:space="preserve">15. </t>
    </r>
    <r>
      <rPr>
        <sz val="9"/>
        <color rgb="FF000000"/>
        <rFont val="Arial"/>
        <family val="2"/>
      </rPr>
      <t>Pucher, J., and Buehler, R. (2017). Cycling towards a more sustainable transport future. Transport Reviews, 37(6), 689-694. https://doi.org/10.1080/01441647.2017.1340234</t>
    </r>
  </si>
  <si>
    <r>
      <t xml:space="preserve">16. </t>
    </r>
    <r>
      <rPr>
        <sz val="9"/>
        <color rgb="FF000000"/>
        <rFont val="Arial"/>
        <family val="2"/>
      </rPr>
      <t>Harms, L., and Kansen, M. (2018). Cycling Facts. Netherlands Institute for Transport Policy Analysis, Ministry of Infrastructure and Water Management.</t>
    </r>
  </si>
  <si>
    <r>
      <t xml:space="preserve">17. </t>
    </r>
    <r>
      <rPr>
        <sz val="9"/>
        <color rgb="FF000000"/>
        <rFont val="Arial"/>
        <family val="2"/>
      </rPr>
      <t>Lin, J.-J., and Wei, Y.-H. (2018). Assessing area-wide bikeability: A grey analytic network process. Transportation Research Part A: Policy and Practice, 113, 381-396. https://doi.org/10.1016/j.tra.2018.04.022</t>
    </r>
  </si>
  <si>
    <r>
      <t xml:space="preserve">18. </t>
    </r>
    <r>
      <rPr>
        <sz val="9"/>
        <color rgb="FF000000"/>
        <rFont val="Arial"/>
        <family val="2"/>
      </rPr>
      <t>Laa, B., and Leth, U. (2020). Survey of E-scooter users in Vienna: Who they are and how they ride. Journal of Transport Geography, 89, 102874. https://doi.org/10.1016/j.jtrangeo.2020.102874</t>
    </r>
  </si>
  <si>
    <t>19. FEK B/6213/07.12.2022. Special arrangements for serving people with disabilities in pedestrian infrastructure.</t>
  </si>
  <si>
    <t>20. FEK B/1053/14.04.2016. Approval of Technical Guidelines for cycle paths (Bicycle Infrastructure).</t>
  </si>
  <si>
    <t>21. FEK B/2302/16.09.2013. Approval of Technical Instructions for traffic interventions in school areas and areas with high traffic to improve road safety.</t>
  </si>
  <si>
    <t xml:space="preserve">22. European Commission. (2011). ACCESS•CITY The European Award for Accessible Cities: Making Europe's urban environment accessible for all. doi:10.2838/34235 </t>
  </si>
  <si>
    <t xml:space="preserve">23. European Commission. (2013). ACCESS•CITY Award 2013: Inspiring EU cities to become more accessible. doi:10.2838/41147 </t>
  </si>
  <si>
    <t xml:space="preserve">24. European Commission. (2019). ACCESS•CITY Award 2019: Examples of best practice in making EU cities more accessible. doi:10.2767/30203 </t>
  </si>
  <si>
    <t>25. Transport for London. (2018). Segregated Cycling Infrastructure: Understanding cycling levels, traffic impacts, and public and business attitudes.</t>
  </si>
  <si>
    <t>26. Wikipedia. (2023). Category: Cycling by city. https://en.wikipedia.org/wiki/Category:Cycling_by_city</t>
  </si>
  <si>
    <t>27. Bushell, M. A., Poole, B. W., Zegeer, C. V., and Rodriguez, D. A. (2013). Costs for Pedestrian and Bicyclist Infrastructure Improvements: A Resource for Researchers, Engineers, Planners, and the General Public. Federal Highway Administration.</t>
  </si>
  <si>
    <t>28. Lagadic, M. (2022). Cycling for all? A feminist analysis of the Tokyo Bicycle Utilisation Promotion strategy. Fondation France-Japon De L’ehess Discussion Papers, No. 22–02, https://hal.archives-ouvertes.fr/hal-03683676.</t>
  </si>
  <si>
    <t>29. Concello de Pontevedra. (2020). Alternative mobility. https://ok.pontevedra.gal/en/alternative-mobility/</t>
  </si>
  <si>
    <t>30. McAskie, L. (2021). Pontevedra: The Little Utopian City That Drove Out Cars – and How They Made It Happen. https://citychangers.org/pontevedra-the-little-utopian-city-that-drove-out-cars/</t>
  </si>
  <si>
    <t>31. Momentum Transport Consultancy, and Volterra. (2022). Funding Healthy Streets Assets: Guidance for Effective Public Private Partnerships in Delivering Healthy Streets Projects.</t>
  </si>
  <si>
    <t>32. Agence de l’Environnement et de la Maîtrise de l’Energie. (ADEME). (2008). Commerces de centre-ville et de proximité et modes non motorisés. Rapport final - Publication ADEME n 4841.</t>
  </si>
  <si>
    <t>33. Transportation Alternatives. (2012). East Village shoppers study: A snapshot of travel and spending patterns of residents and visitors in the East Village.</t>
  </si>
  <si>
    <t>34. Flusche, D. (2012). Bicycling means business: The economic benefits of bicycle infrastructure.</t>
  </si>
  <si>
    <t>35. ITF. (2023). Shaping Post-Covid Mobility in Cities: Summary and Conclusions, ITF Roundtable Reports, No. 190, OECD Publishing, Paris.</t>
  </si>
  <si>
    <t>✓ Pedestrianisation schemes
✓ Urban realm improvements</t>
  </si>
  <si>
    <t>Walking/wheeling is the means of transport used in the first or last mile of almost all urban trips and an integral part of daily life [1]. Walking is highly recognised as having significant benefits in improving public health and well-being, enhancing social interaction, reducing air emissions, mitigating traffic noise, and decreasing energy consumption [2-15]. Also, walking is associated with improved personal mobility, reduced traffic congestion, lower costs for transport infrastructure, and increased economic activity [15].</t>
  </si>
  <si>
    <t>To encourage walking/wheeling, implementing pedestrianisation schemes and improving the urban realm are highly recommended. The implementation scale and the specific interventions to be applied will be determined on a case-by-case basis, depending on the particular characteristics of each area. The detailed design of the measure can be carried out in-house by the municipal technical department or outsourced to external consultants. In the case of very small municipalities included in Cleisthenes Types 4 and 6 that do not have a technical department, the use of external resources through a contractual agreement with the competent Region can also be explored.</t>
  </si>
  <si>
    <t>Pedestrianisation schemes are relevant to all urban areas in Greece, regardless of their type or size.</t>
  </si>
  <si>
    <r>
      <t>Recognising its multiple benefits, several cities worldwide have promoted walking over the last decades by creating high-quality, attractive, liveable and safe pedestrian environments. For example, Istanbul, Türkiye, has pedestrianised 295 streets in its historic peninsula since 2010, benefiting 2.5 million people (residents, workers, tourists) who walk these streets daily and significantly improving air quality and the environment in general [16]. Ljubljana, Slovenia, has increased the area of the pedestrian zone in the city centre by 620% since 2007</t>
    </r>
    <r>
      <rPr>
        <sz val="9"/>
        <rFont val="Arial"/>
        <family val="2"/>
      </rPr>
      <t>, to 130 000 square meters [</t>
    </r>
    <r>
      <rPr>
        <sz val="9"/>
        <color theme="1"/>
        <rFont val="Arial"/>
        <family val="2"/>
      </rPr>
      <t>17]. This has significantly increased walking and reduced air emissions and traffic noise [17]. Ghent, Belgium, increased the size of the pedestrian zone in the city centre from 35 to more than 50 ha in 2017, creating one of the largest car-free areas in Europe [18]. Barcelona, Spain, has begun implementing the visionary concept of superblocks, shifting the design paradigm from car-centric streets to pedestrianised neighbourhoods [19-20]. Initial results from 2021 show that just two years following the implementation of the superblock concept in the Sant Antoni district, there has been a noticeable enhancement in the area's urban environment [20-22]. As an illustration, NO</t>
    </r>
    <r>
      <rPr>
        <vertAlign val="subscript"/>
        <sz val="9"/>
        <color theme="1"/>
        <rFont val="Arial"/>
        <family val="2"/>
      </rPr>
      <t>2</t>
    </r>
    <r>
      <rPr>
        <sz val="9"/>
        <color theme="1"/>
        <rFont val="Arial"/>
        <family val="2"/>
      </rPr>
      <t xml:space="preserve"> levels have decreased by more than 30%, and traffic noise has been reduced by 4 dB [20-22]. Additionally, a significant proportion of the space that was formerly used for through traffic, approximately 70%, has been repurposed for active transportation [20-22]. If the 503 planned superblocks were fully implemented, it is estimated that approximately 670 premature deaths related to air quality, traffic noise and lack of green spaces could be prevented annually in Barcelona [23-24].</t>
    </r>
  </si>
  <si>
    <t>Although pedestrianisation schemes can be applied to almost any part of a Greek city, it is highly recommended that they be applied to areas with mixed and dense land uses or considerable traffic and environmental problems, such as city centres (e.g. as in Brussels, Copenhagen, Munich), along major shopping streets (e.g. as in Carnaby Street, London; Ermou, Athens; La Rambla, Barcelona; Váci Utca, Budapest), or specific road segments near to cultural, recreational and tourism sites [28]. Pedestrianisation schemes do not necessarily prohibit the use of all other modes. Often, other active modes, such as cycling or micromobility with reduced speeds, are still permissible, and, therefore, installing relevant facilities (e.g. cycle or micromobility parking spaces) is highly suggested. These facilities could prevent poorly parked bikes and e-scooters from making the area look messy or hindering pavement access, and encourage adding green spaces or benches to the public environment [29]. There may be provisions made for public transport vehicles, taxis, or vehicles being used by people with disabilities to ensure that access is maintained.</t>
  </si>
  <si>
    <t>Urban realm improvements are relevant to all urban areas in Greece, regardless of their type or size.</t>
  </si>
  <si>
    <t>As the creation of a pedestrian-friendly environment is a complex challenge that often goes beyond the extension of pedestrian zones, many cities around the world are also making urban realm improvements to enhance the quality and aesthetics of the walking facilities and reduce the physical and visual street clutter. For example, since 2013, Thessaloniki, Greece, has installed pedestrian signs in several locations that show the distance to various points of interest, thus promoting walking as a means of getting around the city [25]. To create local charm and character, many cities worldwide, including London, Helsinki and Athens, have held architectural competitions to come up with new iconic bench designs. In some cases, the winning designs incorporate high-end technology solutions such as solar panels, USB charging and Wi-Fi internet connectivity. On the other hand, given the finite nature of urban space and the need for balance, several UK cities have adopted and implemented street decluttering strategies to remove street furniture and signage obstructing pedestrian movement [26-27]. Adequate public seating and wayfinding information are necessary to encourage walking for people of all abilities without hindering pedestrian movement.</t>
  </si>
  <si>
    <t>The reorganisation/installation of street furniture, lighting, trees and other enhancements should first be applied to pedestrian zones, road segments and other public spaces attracting high pedestrian flows and subsequently to all other parts of a city. Besides encouraging walking and all its benefits described above, both aspects of this measure could also contribute to the enhancement of Greek cities' branding and identity as well as the regeneration of the urban environment.</t>
  </si>
  <si>
    <t>Implementation costs associated with this measure include up-front fixed construction costs to convert streets into pedestrian zones and make urban realm improvements, as well as variable costs to maintain the infrastructure. In the case of a radical change in the current traffic plan due to the implementation of this measure (e.g. pedestrianisation of a major street), marketing and communication campaigns, as well as a pilot implementation, which constitute additional costs, should be applied to inform the citizens and increase the measure's acceptance.</t>
  </si>
  <si>
    <t>Although this measure does not generate direct revenues for the local authorities, developing pedestrian zones and improving the urban environment entails some economic benefits, especially for businesses and land use values, as well as multiple indirect benefits for the local communities and the environment, such as the improvement of air quality [30-31]. For example, Bromley, UK, carried out a series of urban realm improvements to a 4 000 square metre area in its town centre at a total cost of GBP 5.3 million (EUR 6.21 million)  [32]. As a result of these interventions, many restaurants in the area reported an average 30% increase in turnover, crime was reduced by 5%, resulting in a total public cost saving of GBP 309 000 (EUR 361 884) over ten years, and annual health benefits are estimated to exceed GBP 660 000 (EUR 772 956) [32]. Moreover, the change in the overall land value of local properties in the area, known as the Wider Land Value Uplift, is expected to increase by GBP 4.92-19.7 million (EUR 5.76-23.07 million) [32]. In a similar context, the pedestrianisation of Pavilion Road in the Royal Borough of Kensington and Chelsea, UK, resulted in a 6.5% increase in pedestrian trips, generating a total of GBP 4.45 million (EUR 5.21 million) in active travel and health benefits [32]. In addition, a 5% reduction in crime in the area would generate an additional benefit of GBP 88 400 (EUR 103 529) in public cost savings over a ten-year study period and the wider land value uplift is expected to increase by GBP 12.8-51.1 million (EUR 14.99-59.85 million) [32].</t>
  </si>
  <si>
    <t>Pedestrianisation schemes and urban realm improvements are often viewed with scepticism. They are thought to negatively affect the daily life of local residents and the operation of businesses due to the restriction of motorised traffic and the removal of on-street parking [31]. In order to ease concerns and ensure wide public acceptability and consensus on a measure like this, traffic impacts should be assessed through a simulation model, and findings of relevant case studies showing that such measures have an overall positive effect on businesses should be presented [31, 33]. In addition, pilots can be installed to further demonstrate the impact of changes, similar to the temporary infrastructure set up during the COVID-19 [34]. Installation may be more successful during periods of low traffic, such as the summer holidays, to allow people to become accustomed to the changes and, ideally, to consider new habits once they return to regular routines.</t>
  </si>
  <si>
    <t>In the Greek context, implementing this measure might also need to tackle the challenge of co-ordinating multiple stakeholders due to how responsibilities are allocated between the different government levels. Specifically, since carrying out a pedestrianisation scheme alters a street's geometric or functional characteristics, Municipalities must obtain the approval of the competent Decentralised Administration. If the modification concerns a regional or national road that passes through the urban area, the agreement of the corresponding Region is also required.</t>
  </si>
  <si>
    <t>Finally, in the case of a pedestrianisation scheme that refers to streets not identified as such in the local urban plan, the Municipalities must also revise the latter accordingly to ensure co-ordination between the different strategies and plans.</t>
  </si>
  <si>
    <t>Pedestrianisation schemes and urban realm improvements [1, 33, 36]:</t>
  </si>
  <si>
    <t>· Contribute significantly to increasing road safety and protecting vulnerable road users as they separate pedestrian flows from motorised traffic;</t>
  </si>
  <si>
    <t>· Discourage the use of private cars and instead promote the use of sustainable means of transport;</t>
  </si>
  <si>
    <t>· Help to mitigate the negative externalities of transport (e.g. emissions, traffic noise, visual pollution) on the natural and built environment;</t>
  </si>
  <si>
    <t>· Enhance people's presence in urban public spaces and strengthen social ties;</t>
  </si>
  <si>
    <t>· Increase pedestrians' comfort and perception of security (more "eyes on the street");</t>
  </si>
  <si>
    <t>· Regenerate urban areas;</t>
  </si>
  <si>
    <t>· Strengthen local economy and businesses, as pedestrians tend to spend more money than those who access an area by car;</t>
  </si>
  <si>
    <t>· Enhance cities' branding and identity.</t>
  </si>
  <si>
    <t>On the other hand, pedestrianisation schemes and urban realm improvements, unless carefully planned, could also have some disadvantages. More specifically, they [37-39]:</t>
  </si>
  <si>
    <t>· Are often considered responsible for the gentrification of urban areas;</t>
  </si>
  <si>
    <t>· Could provoke increased vehicular activity and overspilled parking in adjacent areas;</t>
  </si>
  <si>
    <t>· Could increase bus operating costs if alternative routes substantially increase mileage or journey time;</t>
  </si>
  <si>
    <t>· Could provoke concerns about personal security at night in areas lacking mixed uses and permanent residents.</t>
  </si>
  <si>
    <t>Depending on the implementation scale and the materials used, the cost of transforming a street into a pedestrian zone varies considerably, ranging from a few hundred to several million euros. For example, Thessaloniki, Greece, pedestrianised three streets in the city centre at a total cost of EUR 1.2 million [40]. Brighton, UK, pedestrianised New Road, a busy commercial street, at a total cost of GBP 1.75 million (EUR 2.05 million) [41]. Istanbul, Türkiye, pedestrianised 295 streets at a total cost of EUR 5.5 million [16]. Finally, in Vitoria-Gasteiz, Spain, a pilot superblock was implemented at a cost of around EUR 5 million [42].</t>
  </si>
  <si>
    <t>The cost for urban realm improvements, οn the other hand, appears to be much more specific, and some typical values per unit are presented below. These values are based on the "Costs for Pedestrian and Bicyclist Infrastructure Improvements" handbook [31], which collected information from several sources and case studies in the USA.</t>
  </si>
  <si>
    <t>· Street tree: Average=USD 430 (EUR 399.14); Median=USD 460 (EUR 426.99); Minimum=USD 54 (EUR 50.12); Maximum=USD 940 (EUR 872.55).</t>
  </si>
  <si>
    <t>· Bench: Average=USD 1 550 (EUR 1 438.77); Median=USD 1 660 (EUR 1 540.88); Minimum=USD 220 (EUR 204.21); Maximum=USD 5 750 (EUR 5 337.38).</t>
  </si>
  <si>
    <t>· Bus Shelter: Average=USD 1 550 (EUR 1 438.77); Median=USD 1 660 (EUR 1 540.88); Minimum=USD 220 (EUR 204.21); Maximum=USD 5 750 (EUR 5 337.38).</t>
  </si>
  <si>
    <t>· Litter/ Recycling Bin: Average=USD 1 420 (EUR 1 318.10); Median=USD 1 330 (EUR 1 234.56); Minimum=USD 310 (EUR 287.75); Maximum=USD 3 220 (EUR 2 988.93).</t>
  </si>
  <si>
    <t>· Signs: Average=USD 300 (EUR 278.47); Median=USD 220 (EUR 204.21); Minimum=USD 210 (EUR 194.93); Maximum=USD 560 (EUR 519.81).</t>
  </si>
  <si>
    <t>· Streetlight: Average=USD 4 880 (EUR 4 529.81); Median=USD 3 600 (EUR 3 341.66); Minimum=USD 310 (EUR 287.75); Maximum=USD 13 900 (EUR 12 902.54).</t>
  </si>
  <si>
    <t>· Bollard: Average=USD 730 (EUR 677.62); Median=USD 650 (EUR 603.36); Minimum=USD 62 (EUR 57.55); Maximum=USD 4 130 (EUR 3 833.63).</t>
  </si>
  <si>
    <t>As a regulatory and infrastructure measure, the timeframe for implementing pedestrianisation schemes and urban realm improvements is usually not short and depends largely on the implementation scale and funding availability. In any case, the time required to implement this measure can be lengthened by the complex process of obtaining approvals from various stakeholders, such as the Decentralised Administration.</t>
  </si>
  <si>
    <t>Since implementing this measure will, in many cases, involve a radical change in a road's geometric or functional characteristics, municipalities will have to obtain the approval of the competent Decentralised Administration. Based on the above, the level of national involvement is considered to be low to medium.</t>
  </si>
  <si>
    <t>1. Sisman, E. E. (2013). Pedestrian Zones. In M. Özyavuz (Ed.), Advances in Landscape Architecture. IntechOpen. http://dx.doi.org/10.5772/55748</t>
  </si>
  <si>
    <r>
      <t>2.</t>
    </r>
    <r>
      <rPr>
        <sz val="11"/>
        <color theme="1"/>
        <rFont val="Calibri"/>
        <family val="2"/>
      </rPr>
      <t xml:space="preserve"> </t>
    </r>
    <r>
      <rPr>
        <sz val="9"/>
        <color rgb="FF000000"/>
        <rFont val="Arial"/>
        <family val="2"/>
      </rPr>
      <t>Buehler, R., and Pucher, J. (2012). Walking and Cycling in Western Europe and the United States: Trends, Policies, and Lessons. Transportation Research Board News, 280, 34-45.</t>
    </r>
  </si>
  <si>
    <r>
      <t>3.</t>
    </r>
    <r>
      <rPr>
        <sz val="11"/>
        <color theme="1"/>
        <rFont val="Calibri"/>
        <family val="2"/>
      </rPr>
      <t xml:space="preserve"> </t>
    </r>
    <r>
      <rPr>
        <sz val="9"/>
        <color rgb="FF000000"/>
        <rFont val="Arial"/>
        <family val="2"/>
      </rPr>
      <t>Sandt, L., Pullen-Seufert, N., Lajeunesse, S., and Gelinne, D. (2012). Leveraging the Health Benefits of Active Transportation: Creating an Actionable Agenda for Transportation Professionals. Transportation Research Board News, 280, 18-25.</t>
    </r>
  </si>
  <si>
    <r>
      <t>4.</t>
    </r>
    <r>
      <rPr>
        <sz val="11"/>
        <color theme="1"/>
        <rFont val="Calibri"/>
        <family val="2"/>
      </rPr>
      <t xml:space="preserve"> </t>
    </r>
    <r>
      <rPr>
        <sz val="9"/>
        <color rgb="FF000000"/>
        <rFont val="Arial"/>
        <family val="2"/>
      </rPr>
      <t>Kelly, P., Murphy, M., and Mutrie, N. (2017). The Health Benefits of Walking. In C. Mulley, K. Gebel and D. Ding (Eds.), Walking: Connecting Sustainable Transport with Health, Transport and Sustainability, 9, 61-79. Emerald Group Publishing Limited. https://doi.org/10.1108/S2044-994120170000009004</t>
    </r>
  </si>
  <si>
    <r>
      <t>5.</t>
    </r>
    <r>
      <rPr>
        <sz val="11"/>
        <color theme="1"/>
        <rFont val="Calibri"/>
        <family val="2"/>
      </rPr>
      <t xml:space="preserve"> </t>
    </r>
    <r>
      <rPr>
        <sz val="9"/>
        <color rgb="FF000000"/>
        <rFont val="Arial"/>
        <family val="2"/>
      </rPr>
      <t>Robertson, R., Robertson, A., Jepson, R., and Maxwell, M. (2012). Walking for depression or depressive symptoms: A systematic review and meta-analysis. Mental Health and Physical Activity, 5, 66-75. https://doi.org/10.1016/j.mhpa.2012.03.002</t>
    </r>
  </si>
  <si>
    <r>
      <t>6.</t>
    </r>
    <r>
      <rPr>
        <sz val="11"/>
        <color theme="1"/>
        <rFont val="Calibri"/>
        <family val="2"/>
      </rPr>
      <t xml:space="preserve"> </t>
    </r>
    <r>
      <rPr>
        <sz val="9"/>
        <color rgb="FF000000"/>
        <rFont val="Arial"/>
        <family val="2"/>
      </rPr>
      <t>Kelly, P., Williamson, C., Niven, A. G., Hunter, R., Mutrie, N., and Richards, J. (2018). Walking on sunshine: scoping review of the evidence for walking and mental health. British Journal of Sports Medicine, 52, 800-806. https://doi.org/10.1136/bjsports-2017-098827</t>
    </r>
  </si>
  <si>
    <r>
      <t>7.</t>
    </r>
    <r>
      <rPr>
        <sz val="11"/>
        <color theme="1"/>
        <rFont val="Calibri"/>
        <family val="2"/>
      </rPr>
      <t xml:space="preserve"> </t>
    </r>
    <r>
      <rPr>
        <sz val="9"/>
        <color rgb="FF000000"/>
        <rFont val="Arial"/>
        <family val="2"/>
      </rPr>
      <t>Richardson, C. R., Newton, T. L., Abraham, J. J., Sen, A., Jimbo, M., and Swartz, A. M. (2008). A Meta-Analysis of Pedometer-Base Walking Interventions and Weight Loss. Annals of Family Medicine, 6(1), 69-77. https://doi.org/10.1370/afm.761</t>
    </r>
  </si>
  <si>
    <r>
      <t>8.</t>
    </r>
    <r>
      <rPr>
        <sz val="11"/>
        <color theme="1"/>
        <rFont val="Calibri"/>
        <family val="2"/>
      </rPr>
      <t xml:space="preserve"> </t>
    </r>
    <r>
      <rPr>
        <sz val="9"/>
        <color rgb="FF000000"/>
        <rFont val="Arial"/>
        <family val="2"/>
      </rPr>
      <t>Hanson, S., and Jones, A. (2015). Is there evidence that walking groups have health benefits? A systematic review and meta-analysis. British Journal of Sports Medicine, 49, 710-715. https://doi.org/10.1136/bjsports-2014-094157</t>
    </r>
  </si>
  <si>
    <r>
      <t>9.</t>
    </r>
    <r>
      <rPr>
        <sz val="11"/>
        <color theme="1"/>
        <rFont val="Calibri"/>
        <family val="2"/>
      </rPr>
      <t xml:space="preserve"> </t>
    </r>
    <r>
      <rPr>
        <sz val="9"/>
        <color rgb="FF000000"/>
        <rFont val="Arial"/>
        <family val="2"/>
      </rPr>
      <t>Murphy, M. H., Nevill, A. M., Murtagh, E. M., and Holder, R. L. (2007). The effect of walking on fitness, fatness and resting blood pressure: A meta-analysis of randomised, controlled trials. Preventive Medicine, 44, 377-385. https://doi.org/10.1016/j.ypmed.2006.12.008</t>
    </r>
  </si>
  <si>
    <r>
      <t>10.</t>
    </r>
    <r>
      <rPr>
        <sz val="11"/>
        <color theme="1"/>
        <rFont val="Calibri"/>
        <family val="2"/>
      </rPr>
      <t xml:space="preserve"> </t>
    </r>
    <r>
      <rPr>
        <sz val="9"/>
        <color rgb="FF000000"/>
        <rFont val="Arial"/>
        <family val="2"/>
      </rPr>
      <t>Lee, L. L., Watson, M. C., Mulvaney, C. A., Tsai, C.-C., and Lo, S.-F. (2010). The effect of walking intervention on blood pressure control: A systematic review. International Journal of Nursing Studies, 47, 1545-1561. https://doi.org/10.1016/j.ijnurstu.2010.08.008</t>
    </r>
  </si>
  <si>
    <r>
      <t>11.</t>
    </r>
    <r>
      <rPr>
        <sz val="11"/>
        <color theme="1"/>
        <rFont val="Calibri"/>
        <family val="2"/>
      </rPr>
      <t xml:space="preserve"> </t>
    </r>
    <r>
      <rPr>
        <sz val="9"/>
        <color rgb="FF000000"/>
        <rFont val="Arial"/>
        <family val="2"/>
      </rPr>
      <t>Hamer, M., and Chida, Y. (2008). Walking and primary prevention: a meta-analysis of prospective cohort studies. British Journal of Sports Medicine, 42, 238-243. https://doi.org/10.1136/bjsm.2007.039974</t>
    </r>
  </si>
  <si>
    <r>
      <t>12.</t>
    </r>
    <r>
      <rPr>
        <sz val="11"/>
        <color theme="1"/>
        <rFont val="Calibri"/>
        <family val="2"/>
      </rPr>
      <t xml:space="preserve"> </t>
    </r>
    <r>
      <rPr>
        <sz val="9"/>
        <color rgb="FF000000"/>
        <rFont val="Arial"/>
        <family val="2"/>
      </rPr>
      <t>C3 Collaborating for Health. (2012). The benefits of regular walking for health, well</t>
    </r>
    <r>
      <rPr>
        <sz val="9"/>
        <color rgb="FF000000"/>
        <rFont val="Cambria Math"/>
        <family val="1"/>
      </rPr>
      <t>‐</t>
    </r>
    <r>
      <rPr>
        <sz val="9"/>
        <color rgb="FF000000"/>
        <rFont val="Arial"/>
        <family val="2"/>
      </rPr>
      <t>being and the environment.</t>
    </r>
  </si>
  <si>
    <r>
      <t>13.</t>
    </r>
    <r>
      <rPr>
        <sz val="11"/>
        <color theme="1"/>
        <rFont val="Calibri"/>
        <family val="2"/>
      </rPr>
      <t xml:space="preserve"> </t>
    </r>
    <r>
      <rPr>
        <sz val="9"/>
        <color rgb="FF000000"/>
        <rFont val="Arial"/>
        <family val="2"/>
      </rPr>
      <t>Cisternas, M. G., Murphy, L. B., and Carlson, S. A. (2019). Walking and the 2-year risk of functional decline: An observational study of US adults with arthritis. Preventive Medicine, 119, 100-107. https://doi.org/10.1016/j.ypmed.2018.12.022</t>
    </r>
  </si>
  <si>
    <r>
      <t>14.</t>
    </r>
    <r>
      <rPr>
        <sz val="11"/>
        <color theme="1"/>
        <rFont val="Calibri"/>
        <family val="2"/>
      </rPr>
      <t xml:space="preserve"> </t>
    </r>
    <r>
      <rPr>
        <sz val="9"/>
        <color rgb="FF000000"/>
        <rFont val="Arial"/>
        <family val="2"/>
      </rPr>
      <t>Lee, I.-M., and Buchner, D. M. (2008). The Importance of Walking to Public Health. Medicine and Science in Sports &amp; Exercise, 40(7S), S512–S518. https://doi.org/10.1249/MSS.0b013e31817c65d0</t>
    </r>
  </si>
  <si>
    <r>
      <t>15.</t>
    </r>
    <r>
      <rPr>
        <sz val="11"/>
        <color theme="1"/>
        <rFont val="Calibri"/>
        <family val="2"/>
      </rPr>
      <t xml:space="preserve"> </t>
    </r>
    <r>
      <rPr>
        <sz val="9"/>
        <color theme="1"/>
        <rFont val="Arial"/>
        <family val="2"/>
      </rPr>
      <t>National Academies of Sciences, Engineering, and Medicine. (2012). Local Policies and Practices That Support Safe Pedestrian Environments. Washington, DC: The National Academies Press. https://doi.org/10.17226/22739</t>
    </r>
  </si>
  <si>
    <t>16. Eltis. (2016). A walker’s paradise: Pedestrianising Istanbul's ancient streets (Turkey). https://www.eltis.org/discover/case-studies/walkers-paradise-pedestrianising-istanbuls-ancient-streets-turkey</t>
  </si>
  <si>
    <t>17. Köllinger, C. (2019). Pedestrianisation of Ljubljana city centre. https://www.eltis.org/resources/case-studies/pedestrianisation-ljubljana-city-centre</t>
  </si>
  <si>
    <r>
      <t>18. Wikipedia. (2023). Pedestrian zone.</t>
    </r>
    <r>
      <rPr>
        <sz val="11"/>
        <color theme="1"/>
        <rFont val="Calibri"/>
        <family val="2"/>
      </rPr>
      <t xml:space="preserve"> </t>
    </r>
    <r>
      <rPr>
        <sz val="9"/>
        <color theme="1"/>
        <rFont val="Arial"/>
        <family val="2"/>
      </rPr>
      <t>https://en.wikipedia.org/wiki/Pedestrian_zone</t>
    </r>
  </si>
  <si>
    <t xml:space="preserve">19. Ajuntament de Barcelona. (n.d.). Superblocks, Green Hubs, and Squares. https://www.barcelona.cat/pla-superilla-barcelona/en/superblocks-green-hubs-ans-squares </t>
  </si>
  <si>
    <t xml:space="preserve">20. POLIS. (2022). Steps ahead! The future of Barcelona's superblock. https://www.polisnetwork.eu/news/steps-ahead-the-future-of-barcelonas-superblock/ </t>
  </si>
  <si>
    <t xml:space="preserve">21. Castrezzati, M. (2023). Barcelona's Superblocks: Putting People at the Centre – Literally. https://citychangers.org/barcelona-superblocks/ </t>
  </si>
  <si>
    <t xml:space="preserve">22. Rueda, S. (2019). Superblocks for the Design of New Cities and Renovation of Existing Ones: Barcelona’s Case. In: Nieuwenhuijsen, M., Khreis, H. (eds.) Integrating Human Health into Urban and Transport Planning. Springer, Cham. https://doi.org/10.1007/978-3-319-74983-9_8 </t>
  </si>
  <si>
    <t xml:space="preserve">23. Anguelovski, I., Honey-Rosés, J., and Marquet, O. (2023). Equity concerns in transformative planning: Barcelona’s Superblocks under scrutiny, Cities &amp; Health, DOI: 10.1080/23748834.2023.2207929 </t>
  </si>
  <si>
    <t xml:space="preserve">24. Mueller, N., Rojas-Rueda, D., Khreis, H., Cirach, M., Andrés, D., Ballester, J., Bartoll, X., Daher, C., Deluca, A., Echave, C., and Milà, C. (2020). Changing the urban design of cities for health: The superblock model. Environment International, 134, p.105132. </t>
  </si>
  <si>
    <t>25. Γερακαρίτου, Κ. (2014). Πινακίδες... βαδίσματος τοποθετούνται στη Θεσσαλονίκη. https://www.voria.gr/article/pinakides-badismatos-topothetountai-sti-thessaloniki</t>
  </si>
  <si>
    <t>26. Transport for London. (2022). Streetscape Guidance Fourth Edition Revision 2.</t>
  </si>
  <si>
    <t>27. The City of Edinburgh Council. (2018). Edinburgh Street Design Guidance: Part C - Detailed Design Manual.</t>
  </si>
  <si>
    <t>28. Tønnesen, A., Meyer, S. F., Skartland, E.-G., and Sundfør, H. B. (2016). European cities with car-free city Centres. TØI Report 1476/2016.</t>
  </si>
  <si>
    <t>29. Cottell, J., Connelly, K., and Harding, C. (2021). Micromobility in London. Centre for London.</t>
  </si>
  <si>
    <t>30. Lindsey, G., Man, J., Payton, S., and Dickson, K. (2004). Property Values, Recreation Values, and Urban Greenways. Journal of Park and Recreation Administration, V22(3), 69-90.</t>
  </si>
  <si>
    <t>31. Bushell, M. A., Poole, B. W., Zegeer, C. V., and Rodriguez, D. A. (2013). Costs for Pedestrian and Bicyclist Infrastructure Improvements: A Resource for Researchers, Engineers, Planners, and the General Public. Federal Highway Administration.</t>
  </si>
  <si>
    <t>32. Momentum Transport Consultancy, and Volterra. (2022). Funding Healthy Streets Assets: Guidance for Effective Public Private Partnerships in Delivering Healthy Streets Projects.</t>
  </si>
  <si>
    <t>33. Flusche, D. (2012). Bicycling means business: The economic benefits of bicycle infrastructure.</t>
  </si>
  <si>
    <r>
      <t xml:space="preserve">34. </t>
    </r>
    <r>
      <rPr>
        <sz val="9"/>
        <color rgb="FF000000"/>
        <rFont val="Arial"/>
        <family val="2"/>
      </rPr>
      <t>ITF. (2023). Shaping Post-Covid Mobility in Cities: Summary and Conclusions, ITF Roundtable Reports, No. 190, OECD Publishing, Paris.</t>
    </r>
  </si>
  <si>
    <t>35. Pitsiava-Latinopoulou, M., and Basbas, S. (2000). The impact of pedestrianization schemes on the environmental quality at central areas. In C. A. Brebbia and L. J. Sucharov (eds.), Urban Transport VI, 503-512. WIT Press.</t>
  </si>
  <si>
    <t>36. Asl, A. S., Haghlesan, M., and Taraf, A. A. (2012). The role of pedestrian streets in sustainability of urban spaces, Case Study: Tabriz Tarbiyat Street, Iran. Advances in Natural and Applied Sciences, 6(6), 1014-1021.</t>
  </si>
  <si>
    <t>37. Todd, J. R. (1987). Pedestrianisation in Town Centres. Loughborough University. https://doi.org/10.26174/thesis.lboro.13148624.v1.</t>
  </si>
  <si>
    <t>38. Panagopoulos, T., Tampakis, S., Karanikola, P., Karipidou-Kanari, A., and Kantartzis, A. (2018). The Usage and Perception of Pedestrian and Cycling Streets on Residents’ Well-being in Kalamaria, Greece. Land, 7(3), 100. http://dx.doi.org/10.3390/land7030100</t>
  </si>
  <si>
    <t>39. UK Parliament. (2001). Walking in towns and cities. https://publications.parliament.uk/pa/cm200001/cmselect/cmenvtra/167/16709.htm</t>
  </si>
  <si>
    <t>40. Typosthes. (2015). Θεσσαλονίκη: Ολοκληρώθηκε ο πεζόδρομος στην Αγία Σοφίας! https://www.typosthes.gr/thessaloniki/69546_thessaloniki-oloklirothike-o-pezodromos-stin-agia-sofias-foto</t>
  </si>
  <si>
    <t>41. Sinnett, D., Williams, K., Chatterjee, K., and Cavill, N. (2011). Making the Case for Investment in the Walking Environment: A review of the evidence. Living Streets: Putting People First.</t>
  </si>
  <si>
    <t xml:space="preserve">42. Albaina, A. (2019). Superblocks: streets designed for sustainable mobility in Vitoria-Gasteiz. Intensify, Interreg Europe. </t>
  </si>
  <si>
    <t>✓ Green public procurement for local authority fleets
✓ Green public procurement for public transport fleets</t>
  </si>
  <si>
    <t>✓ Green public procurement for local authority fleets</t>
  </si>
  <si>
    <t>Road transport is one of the main sources of air pollutants and greenhouse gas emissions in the EU [1-2]. Despite the continuous introduction of cleaner vehicles during the last few years, motorised road transport still significantly impacts human health and the environment [3], mainly due to the slow market adoption of cleaner technologies in the automotive industry.</t>
  </si>
  <si>
    <t>Based on 2021 data, more than 286 million vehicles circulated throughout the European Union, with 87.2% of them being passenger cars, 10.3% light commercial vehicles, 2.2% trucks, and 0.3% buses [4]. The average age of passenger cars was 12 years, the same as for light commercial vehicles, while trucks and buses were, on average, 14.2 years and 12.7 years old, respectively [4]. Conventional fuels are still dominant in the EU, with 93% of passenger cars, 97% of light commercial vehicles, 96.9% of trucks, and 92.7% of buses using gasoline or diesel [4]. On the contrary, battery electric vehicles (BEVs), plug-in hybrid electric vehicles (PHEVs) and vehicles running on alternative fuels, such as LPG and CNG, make up very low shares ranging from 0.9% (trucks) to 7% (buses) [4].</t>
  </si>
  <si>
    <t xml:space="preserve">The picture of the Greek fleet is much more challenging, mainly due to the ten years of economic crisis (2009-2019). Greece has the oldest passenger car (17 years), light commercial vehicle (20.8 years) and truck (22.7 years) fleets in the EU and the second oldest bus fleet (19 years), all of which are heavily dependent on conventional fuels [4]. Just 4% of vehicles in circulation in Greece run on LPG or CNG, and only 0.1% are BEVs or PHEVs [5-6]. </t>
  </si>
  <si>
    <t>A fundamental change in the composition of the Greek vehicle fleet is needed to promote sustainable mobility, and the public sector can kickstart this transition through various measures. Green public procurement for the renewal of a) local authority vehicle fleets and b) public transport (PT) vehicle fleets could play an essential role.</t>
  </si>
  <si>
    <t>Green public procurement for local authority fleets is highly relevant to all different types of Greek Municipalities as well as regions.</t>
  </si>
  <si>
    <t>The procurement of clean municipal/regional vehicles could include all types of vehicles, including passenger cars, buses, light trucks, garbage trucks, etc. Based on Law 4710/2020 [7], which incorporated the revised EU "Clean Vehicles Directive" (2019/1161) into Greek legislation [8]:</t>
  </si>
  <si>
    <r>
      <t>· A clean light-duty vehicle is any car or van that emits no more than 50 gCO</t>
    </r>
    <r>
      <rPr>
        <vertAlign val="subscript"/>
        <sz val="9"/>
        <color theme="1"/>
        <rFont val="Arial"/>
        <family val="2"/>
      </rPr>
      <t>2</t>
    </r>
    <r>
      <rPr>
        <sz val="9"/>
        <color theme="1"/>
        <rFont val="Arial"/>
        <family val="2"/>
      </rPr>
      <t>/km and up to 80% of the applicable real driving emission limits for nitrogen oxides (NO</t>
    </r>
    <r>
      <rPr>
        <vertAlign val="subscript"/>
        <sz val="9"/>
        <color theme="1"/>
        <rFont val="Arial"/>
        <family val="2"/>
      </rPr>
      <t>x</t>
    </r>
    <r>
      <rPr>
        <sz val="9"/>
        <color theme="1"/>
        <rFont val="Arial"/>
        <family val="2"/>
      </rPr>
      <t>) and particulate number (PN) until 31 December 2025, and only zero-emission vehicles from 1 January 2026.</t>
    </r>
  </si>
  <si>
    <t>· A clean heavy-duty vehicle is any truck that runs on any of the following alternative fuels: hydrogen, electricity (both BEVs and PHEVs), natural gas (both CNG and LNG, including biomethane), liquid biofuels, synthetic and paraffinic fuels, and LPG.</t>
  </si>
  <si>
    <r>
      <t xml:space="preserve">The above-mentioned directive sets minimum targets for the share of clean vehicles in the total number of </t>
    </r>
    <r>
      <rPr>
        <i/>
        <sz val="9"/>
        <color theme="1"/>
        <rFont val="Arial"/>
        <family val="2"/>
      </rPr>
      <t xml:space="preserve">new </t>
    </r>
    <r>
      <rPr>
        <sz val="9"/>
        <color theme="1"/>
        <rFont val="Arial"/>
        <family val="2"/>
      </rPr>
      <t xml:space="preserve">vehicles procured by the Greek public sector. Specifically, 25% and 10% of passenger cars and trucks must be clean vehicles. Building upon these targets, the National Electromobility Plan states that clean vehicles, such as BEVs and PHEVs, could replace more than 25% and 10% of the </t>
    </r>
    <r>
      <rPr>
        <i/>
        <sz val="9"/>
        <color theme="1"/>
        <rFont val="Arial"/>
        <family val="2"/>
      </rPr>
      <t xml:space="preserve">existing </t>
    </r>
    <r>
      <rPr>
        <sz val="9"/>
        <color theme="1"/>
        <rFont val="Arial"/>
        <family val="2"/>
      </rPr>
      <t>municipal/regional passenger cars and trucks, respectively, by 2030 [5, 8]. The procurement of these clean vehicles should be in line with the provisions of the relevant Law 4412/2016 on Public Procurement [9].</t>
    </r>
  </si>
  <si>
    <t>Replacing outdated municipal/regional vehicles with clean vehicles could help local authorities reduce their carbon footprint and meet the short and long-term net emission reduction targets (10% by 2025 and 30% by 2030, compared to 2019 levels) as set out in the Municipal Emission Reduction Plans [10]. To comply with the National Climate Law (Law 4936/2022, codified in 4986/2022), public procurement contracts for the supply of vehicles or services involving the use of a fleet should include at a minimum 5% BEVs and PHEVs [10]. In addition, green public procurement could also contribute to reducing the energy consumption of local authority vehicle fleets and, therefore, costs. Finally, the procurement by local authorities of clean and electric vehicles incorporating new technologies could act as a test bed for their wider uptake in the community. By raising visibility and demonstrating technology effectiveness, local authorities set an example [11]. Municipalities in Sweden using electric vehicles (EVs) for public works or transport experienced higher community EV adoption [11]. This effect was even greater in smaller municipalities where the neighbourhood effect of localised social networks gave EVs greater attention and visibility [11]. Electric fleets are becoming much more common; in the first quarter of 2023, the sales of electric buses have overtaken sales of conventional diesel buses in Europe [12].</t>
  </si>
  <si>
    <t>The procurement of clean municipal/regional vehicles can be implemented in a similar way in all the different types of Greek Municipalities and Regions. The specific characteristics of the vehicles to be purchased will be determined on a case-by-case basis, depending on the needs of each area. The preparation and management of the procurement procedures can be implemented either in-house by the municipal/regional technical department, or a joint procurement with other authorities could be carried out. This joint procurement may take a variety of forms, "ranging from the co-ordinated preparation of common specifications for a number of contracting authorities, each conducting a separate procurement procedure, to the joint conduction of one procurement procedure either by acting together or by entrusting one contracting authority with the management of the procurement procedure on behalf of all contracting authorities" [9]. The latter should be explored in particular by the various small municipalities included in Cleisthenes Types 4 and 6 that do not have a technical department.</t>
  </si>
  <si>
    <t>Green public procurement for public transport fleets is highly relevant to all different types of Greek Municipalities.</t>
  </si>
  <si>
    <t>Procuring clean PT vehicles, such as BEV buses or trolleybuses (with overhead catenary systems), is vital for eliminating transport environmental externalities. Clean buses could improve local air quality, meet greenhouse gas reduction targets, reduce traffic noise, support low-emission zone policies, and improve the image of the local bus system [13]. Thus, although local authorities in Greece have little or no power over the PT fleet, replacing diesel buses with clean ones is of great importance and interest to all types of Greek municipalities. Support from the national level is needed to achieve this.</t>
  </si>
  <si>
    <t>According to the "Clean Vehicles Directive" [8], the share of clean buses in the total number of buses to be procured by 2030 should be at least 47%, with half of this national target for Greece to be met by procuring zero-emission buses. Following the example of other European countries, such as the Netherlands and Finland, which are rapidly phasing out fossil fuel-powered buses and introducing electric buses [14-15], the Greek government has procured 250 electric buses for the Metropolitan areas of Athens and Thessaloniki (i.e. Type 1 municipalities). These buses are expected to be delivered in early 2024, while a second procurement phase is being prepared for a further 1,050 electric buses to meet the transport needs of these two areas [16]. Although a similar mass replacement of obsolete PT buses is less likely to be realised in the other types of municipalities (i.e. Types 2, 3/5, 4/6) due to private operators, the implementation of the recent Law 4974/2022 [17], which incorporated the EC Regulation 1370/2007 on public passenger transport services, is expected to trigger a green shift. Specifically, this law, which applies to nearly all municipalities of Types 2-6, sets the basis for conducting fair and competitive tenders for public service contracts. The Ministry of Transport and Infrastructure, along with the competent local authorities, will formulate the tenders [17]. The legislation highlights the importance of promoting sustainable modes of public transport [17]. Consequently, it requires tenders to incorporate minimum standards for the vehicles employed, including criteria related to their environmental impact, such as the use of clean energy and electric buses [17].</t>
  </si>
  <si>
    <t>As can be concluded from the above, the procurement of clean vehicles for public transport fleets in Greek municipalities is not handled by the municipalities themselves. Instead, different bodies are involved, depending on the type of municipality. Therefore, in Type 1 municipalities, where PT is managed and operated by public bodies, the national government, particularly the Ministry of Infrastructure and Transport, drives this procedure. On the other hand, private bodies drive the procurement of clean buses in all other types of municipalities (i.e. 2, 3/5, and 4/6).</t>
  </si>
  <si>
    <t>Implementation costs associated with this measure include up-front purchase-related costs, ownership costs (standing charges), and running (use) costs. The first category includes the costs of preparing public tenders and the costs of purchasing and registering vehicles. The second category includes insurance costs and annual circulation taxes. Finally, fuel/energy, maintenance and repairs are typical running costs. The total costs depend not only on the number and the specific characteristics of the vehicles purchased but also on the ownership differential between vehicles that meet the procurement criteria and those previously purchased without a green procurement policy in place [11].</t>
  </si>
  <si>
    <t>As low- and zero-emission vehicles are becoming more affordable, and their operating costs are typically lower than those of conventional vehicles, green public procurement is increasingly expected to generate overall financial benefits rather than costs in the coming years [11]. According to a 2019 study that analysed data from 13 European countries to compare the Total Cost of Ownership (TCO)-i.e. purchase, depreciation, maintenance, tyres, insurance, taxes, and energy- of electric passenger cars with that of conventional vehicles, the cost of an EV is 5% lower than that of a similar Internal Combustion Engine (ICE) vehicle [18], despite the higher purchase, insurance and tyre replacement costs. Long-haul battery-electric trucks will be cost-competitive with diesel trucks in the 2030s, even without policy support, and electric short-haul trucks or light-duty vehicles (LCVs) can be cost-competitive even earlier [19]. Over an 8-year period, electric buses with a daily mileage of 250 km could have a lower TCO than conventional diesel buses [20].</t>
  </si>
  <si>
    <t>Finally, in addition to the above, green public procurement is expected to bring significant environmental benefits and promote the general uptake of clean vehicles, thus having a wider positive impact.</t>
  </si>
  <si>
    <t>The relevant direct and indirect effects of this measure are further discussed in the corresponding section below.</t>
  </si>
  <si>
    <t>The procurement of clean municipal/regional vehicles might be a challenge, especially for local authorities lacking human resources and expertise on procurement procedures such as those included in Types 4 and 6, i.e. very small municipalities. To tackle this challenge, joint procurement with other authorities could be conducted.</t>
  </si>
  <si>
    <t>As a result of the relatively low maturity of the market for low- and zero-emission vehicles in Greece and, in particular, for EVs, the lack of a workforce with the capacity to repair and properly maintain them constitutes an additional challenge.</t>
  </si>
  <si>
    <r>
      <rPr>
        <sz val="9"/>
        <color rgb="FF000000"/>
        <rFont val="Arial"/>
        <family val="2"/>
      </rPr>
      <t>Given that local authorities in Greece have little or no power over the PT fleet, procuring clean buses to promote urban sustainability is expected to be challenging. This challenge will likely affect mainly Type 2, 3/5 and 4/6 municipalities, where PT operators are private entities, and to a lesser extent, Type 1 municipalities, where PT is managed and operated by the national government. To address this challenge, local authorities could encourage and suggest the inclusion of stricter bus technology and emissions footprint criteria in the tendering procedures for awarding public service contracts that are foreseen by the recent Law 4974/2022 [17]. These tenders are expected to be run in the following years by the Ministry of Infrastructure and T</t>
    </r>
    <r>
      <rPr>
        <sz val="9"/>
        <rFont val="Arial"/>
        <family val="2"/>
      </rPr>
      <t>ransport. In addition, funding mechanisms to subsidise the procurement of electric buses, as proposed in the National Electromobility Plan, should be explored [5].</t>
    </r>
  </si>
  <si>
    <t>Finally, the procurement of clean vehicles should be supported by the development of the necessary recharging/refuelling infrastructure for these vehicles [11].</t>
  </si>
  <si>
    <t>Replacing outdated vehicles with clean ones could bring many direct and indirect effects. More specifically, green public procurement could [11, 18, 21]:</t>
  </si>
  <si>
    <t>· Reduce carbon emissions of the municipal/regional and PT vehicle fleet.</t>
  </si>
  <si>
    <t>· Reduce air pollutant emissions of the municipal/regional and PT vehicle fleet.</t>
  </si>
  <si>
    <t>· Improve local air quality.</t>
  </si>
  <si>
    <t>· Limit fuel/energy consumption of the municipal/regional and PT vehicle fleet.</t>
  </si>
  <si>
    <t>· Reduce noise pollution, especially at very low speeds.</t>
  </si>
  <si>
    <t>· Lead to lower operating costs for the purchased vehicles, and specifically for EVs, lower maintenance needs due to fewer moving parts.</t>
  </si>
  <si>
    <t>· Help local authorities meet the targets set out in the Municipal Emission Reduction Plans.</t>
  </si>
  <si>
    <t>· Trigger the wider uptake of clean and electric vehicles incorporating new technologies in the community.</t>
  </si>
  <si>
    <t>· Lower the manufacturing and purchasing cost of these vehicles due to increased demand and economies of scale.</t>
  </si>
  <si>
    <t>On the other hand, emission savings could be limited if the electricity grid relies heavily on fossil fuels such as coal.</t>
  </si>
  <si>
    <t>The cost of purchasing and operating a vehicle depends heavily on many parameters, such as taxation policy, vehicle characteristics and mileage. In order to give an indicative picture of the main cost involved in the implementation of this measure (i.e. the purchase cost), this section presents the purchase prices of different models of passenger cars, light commercial vehicles and garbage trucks (i.e. the vehicle types that make up the majority of municipal/regional fleets) on the Greek market. It should be noted that although a green public procurement could include mild hybrids and low-emission vehicles using alternative fuels, the focus below is on BEVs and PHEVs. Also, the prices given below are retail prices, valid as of July 2023, and do not include any subsidies. Finally, as multiple vehicles are typically purchased through a single public procurement, the final cost is likely to vary due to economies of scale.</t>
  </si>
  <si>
    <t>Passenger cars - BEVs</t>
  </si>
  <si>
    <t>·Citroën C4 LIVE PACK: EUR 39 950.</t>
  </si>
  <si>
    <t>· Honda e Advance: EUR 35 990.</t>
  </si>
  <si>
    <t>· Jeep Avenger Longitude: EUR 38 000.</t>
  </si>
  <si>
    <t>· Kia Niro EV 204ps DYNAMIC (64.8 kWh): EUR 46 245.</t>
  </si>
  <si>
    <t>· Nissan Leaf Acenta A-IVC: EUR 35 980.</t>
  </si>
  <si>
    <t>· Opel Corsa-e 136 Edition: EUR 39 600.</t>
  </si>
  <si>
    <t>· Peugeot e-2008 136 Active Plus 7.4 kW: EUR 41 200.</t>
  </si>
  <si>
    <t>· Peugeot e-208 136 Active 7.4 kW: EUR 36 200.</t>
  </si>
  <si>
    <t>· VW ID.3 Pro Performance: EUR 42 200.</t>
  </si>
  <si>
    <t>Passenger cars - PHEVs</t>
  </si>
  <si>
    <t>· Citroën C5 Aircross C-SERIES: EUR 44 950.</t>
  </si>
  <si>
    <t>· Kia XCeed PHEV 1.6lt 141ps 6DCT EX Platinum: EUR 38 990.</t>
  </si>
  <si>
    <t>· Peugeot 3008 Hybrid: EUR 44 900.</t>
  </si>
  <si>
    <t>· Renault Captur 1.6 E-Tech PHEV 160 equiilibre+: EUR 39 810.</t>
  </si>
  <si>
    <t>· Toyota Prius Plug-In Hybrid Style: EUR 47 670.</t>
  </si>
  <si>
    <t>Light commercial vehicles - BEVs</t>
  </si>
  <si>
    <t>· Fiat Doblo VAN L1H1 BEV 50kWh: EUR 39 700.</t>
  </si>
  <si>
    <t>· Fiat e-DUCATO VAN 3.5tn L2H2 47kWh: EUR 63 138.</t>
  </si>
  <si>
    <t>· Fiat SCUDO Van L3 50kWh: EUR 47 601.</t>
  </si>
  <si>
    <t>· Ford E-Transit Single Cab 350L TREND 67kWh [135kW / 184PS] RWD LWB: EUR 67 656.</t>
  </si>
  <si>
    <t>· Mercedes eSprinter Van 312 Standard: EUR 67 729.</t>
  </si>
  <si>
    <t>· Mercedes eVito 112 Long: EUR 59 123.</t>
  </si>
  <si>
    <r>
      <t>· Peugeot e-Partner</t>
    </r>
    <r>
      <rPr>
        <sz val="11"/>
        <color theme="1"/>
        <rFont val="Calibri"/>
        <family val="2"/>
      </rPr>
      <t xml:space="preserve"> </t>
    </r>
    <r>
      <rPr>
        <sz val="9"/>
        <color theme="1"/>
        <rFont val="Arial"/>
        <family val="2"/>
      </rPr>
      <t>L1 136hp PRE (50KWh): EUR 47 000.</t>
    </r>
  </si>
  <si>
    <t>Garbage trucks - BEVs</t>
  </si>
  <si>
    <t>· Volvo FL Electric: EUR 86 450.</t>
  </si>
  <si>
    <t>Public transport buses</t>
  </si>
  <si>
    <t>· Yutong Bus: EUR 546 493.</t>
  </si>
  <si>
    <t>The timescale for implementing this measure is highly dependent on several parameters, including the number of vehicles to be purchased and their availability, the conduction of a separate or joint procurement, the procurement procedure requirements and the number of candidates, and whether or not objections are raised. Based on the above and considering the time limits set by the Public Procurement Law [9], the implementation timescale is considered low to medium.</t>
  </si>
  <si>
    <t>Local authorities drive the procurement of clean municipal/regional vehicles while complying with National and European legislation. More specifically, the procurement of clean vehicles for the local authority fleets should be aligned with the relevant Law 4412/2016 on Public Procurement [9]. In addition, it should also include a minimum of 5% BEVs and PHEVs to meet the provision of the National Climate Law [10].</t>
  </si>
  <si>
    <t>As can be concluded from the previous sections, the level of national involvement differs between the various types of municipalities. In Type 1 municipalities, the national government drives the procurement of clean PT vehicles, while private bodies drive this process in all other Types. Although the level of national involvement in the latter case appears to be negligible, the national government is indirectly involved as it is the competent authority that will set the criteria (including bus technology and emissions footprint) and run the tendering procedures for awarding the public service contracts, as foreseen by the recent Law 4974/2022 [17]. Also, the national government could explore the introduction of funding mechanisms to subsidise the procurement of electric buses, as proposed in the National Electromobility Plan.</t>
  </si>
  <si>
    <t>Based on the above, the level of national involvement for the procurement of clean municipal/regional vehicles is considered low to medium, while for the procurement of clean PT vehicles, it is considered medium to high, therefore medium overall.</t>
  </si>
  <si>
    <t>1. Hooftman, N., Messagie, M., Van Mierlo, J., and Coosemans, T. (2018). A review of the European passenger car regulations – Real driving emissions vs local air quality. Renewable and Sustainable Energy Reviews, 86, 1-21. https://doi.org/10.1016/j.rser.2018.01.012</t>
  </si>
  <si>
    <t>2. European Commission. (2020). Stepping up Europe's 2030 climate ambition - Investing in a climate-neutral future for the benefit of our people, COM/2020/562 final.</t>
  </si>
  <si>
    <r>
      <t>3. European Environment Agency (EEA).</t>
    </r>
    <r>
      <rPr>
        <sz val="9"/>
        <color rgb="FF000000"/>
        <rFont val="Arial"/>
        <family val="2"/>
      </rPr>
      <t xml:space="preserve"> (2023). Road transport. https://www.eea.europa.eu/en/topics/in-depth/road-transport</t>
    </r>
  </si>
  <si>
    <t>4. European Automobile Manufacturers’ Association (ACEA). (2023). Vehicles in Use Europe 2023.</t>
  </si>
  <si>
    <r>
      <t xml:space="preserve">5. Hellenic </t>
    </r>
    <r>
      <rPr>
        <sz val="9"/>
        <color theme="1"/>
        <rFont val="Arial"/>
        <family val="2"/>
      </rPr>
      <t>Ministry of the Environment and Energy. (2023). National Electrification Plan.</t>
    </r>
  </si>
  <si>
    <r>
      <t>6. ITF. (2023). Recharge and Refuel – Clean, smart and Fair Urban Mobility for Greece: First intermediate draft report of the EV workstream.</t>
    </r>
    <r>
      <rPr>
        <sz val="9"/>
        <color theme="1"/>
        <rFont val="Arial"/>
        <family val="2"/>
      </rPr>
      <t xml:space="preserve"> International Transport Forum, Paris.</t>
    </r>
  </si>
  <si>
    <t>7. FEK A/142/23.7.2020. Promotion of electromobility and other provisions.</t>
  </si>
  <si>
    <t>8. Official Journal of the European Union. (2019). Directive (EU) 2019/1161 of the European Parliament and of the Council of 20 June 2019 amending Directive 2009/33/EC on the promotion of clean and energy-efficient road transport vehicles.</t>
  </si>
  <si>
    <t>9. FEK A/147/08.08.2016. Public procurement.</t>
  </si>
  <si>
    <t>10. FEK Α/105/27.05.2022. National Climate Law - Transition to climate neutrality and adaptation to climate change, urgent provisions to address the energy crisis and protect the environment.</t>
  </si>
  <si>
    <r>
      <t>11. ITF.</t>
    </r>
    <r>
      <rPr>
        <sz val="9"/>
        <color theme="1"/>
        <rFont val="Arial"/>
        <family val="2"/>
      </rPr>
      <t xml:space="preserve"> (2021). Green public procurement.</t>
    </r>
  </si>
  <si>
    <t>12. International Council on Clean Transportation. (2023). Electric city bus sales overtake diesel in Europe. https://theicct.org/electric-buses-europe-may23/</t>
  </si>
  <si>
    <t>13. European Bank for Reconstruction and Development. (2021). Going electric A pathway to zero-emission buses - Policy paper.</t>
  </si>
  <si>
    <t>14. Mulholland, E. (2023). Electric city bus sales overtake diesel in Europe. https://theicct.org/electric-buses-europe-may23/</t>
  </si>
  <si>
    <t>15. Transport &amp; Environment. (2022). Cities are buying more electric buses, but an EU deadline is needed. https://www.transportenvironment.org/discover/cities-are-buying-more-electric-buses-but-an-eu-deadline-is-needed/</t>
  </si>
  <si>
    <t>16. Electrive. (2023). Greece: 250 electric buses for Athens and Thessaloniki. https://www.electrive.com/2023/07/17/greece-250-electric-buses-for-athens-and-thessaloniki/</t>
  </si>
  <si>
    <t>17. FEK A/185/29.09.2022. Provisions on public interurban and urban regular road passenger transport - Reorganisation of OSE S.A. and ERGOSE S.A. and other provisions</t>
  </si>
  <si>
    <t>18. LeasePlan. (2019). The Total Cost of Ownership of electric vehicles compared to traditional vehicles.</t>
  </si>
  <si>
    <t>19. ITF. (2022). Decarbonising Europe’s Trucks: How to Minimise Cost Uncertainty. International Transport Forum Policy Papers, No. 107, OECD Publishing, Paris.</t>
  </si>
  <si>
    <t>20. Transport &amp; Environment. (2018). Electric buses arrive on time: Marketplace, economic, technology, environmental and policy perspectives for fully electric buses in the EU.</t>
  </si>
  <si>
    <t>21. European Environment Agency (EEA). (2018). TERM 2018: Transport and Environment Reporting Mechanism (TERM) report: Electric vehicles from life cycle and circular economy perspectives. EEA Report No 13/2018</t>
  </si>
  <si>
    <t xml:space="preserve">✓ EV charging infrastructure												</t>
  </si>
  <si>
    <t>Electric vehicles (EVs) are one of the promising solutions to decarbonise road transport and mitigate its negative environmental externalities [1-6]. They are also considered to contribute to meeting the targets of the Paris Agreement and promoting sustainable mobility.</t>
  </si>
  <si>
    <t>Globally, more than 26 million EVs were on the road in 2022, 60% more than in 2021 [7]. In the EU, more than 695,000 new EVs were registered in the last quarter of 2022, an increase of 30% compared to 2021 [7]. In Greece, almost 8,350 electric vehicles were registered in 2022. This figure is more than 17 times the number registered in 2019, indicating that the EV market is booming [8].</t>
  </si>
  <si>
    <t xml:space="preserve">EV charging infrastructure is highly relevant to all different types of Greek Municipalities.																</t>
  </si>
  <si>
    <r>
      <t>To support the growing number of EVs, an extended network of charging points is required [9]. While most charging needs for privately owned EVs are expected to be covered by home charging [10], publicly accessible charging points are needed to provide the same level of convenience and confidence as conventional vehicles [11]. In dense urban areas, where access to home charging is often limited, public charging infrastructure is a crucial driver of EV uptake [11]. To accelerate the development of publicly accessible charging points in urban areas in Greece, the national government, through Law 4710/2020 and the Joint Ministerial Decision 93764/396/2020 [12-13], required all municipalities to prepare EV Charging Plans. These plans, developed by 312 out of a total of 332 municipalities (as of mid-2023), outline the locations of future public charging points within each municipality's administrative boundaries.</t>
    </r>
    <r>
      <rPr>
        <sz val="11"/>
        <color theme="1"/>
        <rFont val="Calibri"/>
        <family val="2"/>
      </rPr>
      <t xml:space="preserve"> </t>
    </r>
    <r>
      <rPr>
        <sz val="9"/>
        <color theme="1"/>
        <rFont val="Arial"/>
        <family val="2"/>
      </rPr>
      <t>A minimum standard of 1 public charging point per 1,000 inhabitants was followed in these plans, resulting in a total of 9,700 new public charging points planned nationwide [12-13].</t>
    </r>
  </si>
  <si>
    <t>Although the location and technical specification of the additional public charging points proposed in the EV Charging Plans are undoubtedly a significant step towards promoting electromobility in Greece, many important issues remain to be resolved. Among these, the municipalities' decision on how best to work with Charging Point Operators (CPOs) to build and operate charging infrastructure and how to prepare and run the tendering procedures is the most critical and complex [14].</t>
  </si>
  <si>
    <t>To install and operate EV charging points on public land, municipalities should choose one of the following four deployment models: the "permitting" model, the "concession" model, the "own-and-operate" model, and the "joint venture" model [14]. Under the "permitting" model, a CPO can request a local authority for permission to establish and operate charging points in specific locations, subject to basic requirements. The CPO may face competition from other operators and lacks exclusivity [14]. In the "concession" model, a local authority provides one or more CPOs with the exclusive right to place charging points on public land [14]. Under the "own-and-operate" model, the local authority purchases, builds and operates charging points itself, acting thus as a CPO [14]. Finally, in the "joint venture" model, certain services are outsourced by the local authority to a private company [14]. For example, a private company may be contracted to operate the charging points on behalf of the local authority in return for a regular payment [14].</t>
  </si>
  <si>
    <t>Recognising the challenges many local authorities face in managing complex tendering processes, the national government published a set of draft guidelines in May 2023. These guidelines relate to concession agreements for the installation and operation of charging infrastructure as part of the EV municipal charging plans. Additionally, a template concession contract was also included. [15]. This template follows the general provisions for concession tenders included in Law 4413/2016 with additional specifications for charging points [14-15].</t>
  </si>
  <si>
    <t>The concession model, facilitated by the above template, possesses certain comparative advantages that may be relevant to many different municipalities. For example, this model might be particularly interesting for smaller municipalities that would particularly benefit from the bundling of capabilities and skills sharing. However, it is not a one-size-fits-all solution, as each deployment model has its own set of advantages and disadvantages [14]. Therefore, the best way to implement this measure in Greek municipalities depends on the resources available, the level of control municipalities wish to have over the deployment of the charging points and the maturity of the local electromobility market [14].</t>
  </si>
  <si>
    <t>Findings from the Netherlands, one of the European countries leading the kickstarting of public charging points, could be valuable for Greek municipalities [14]. In the Netherlands, municipalities have applied different models for deploying public charging points, with permitting models initially being the most common [14]. From 2022, concessions constitute the most common model used by two-thirds of Dutch municipalities [14]. Considering the relative complexity of concession models and the different maturity levels of municipalities in the EV transition, most Dutch municipalities have opted to implement concessions collaboratively in regional cooperations [14]. This led to improvements in knowledge sharing and co-ordination [14, 16]. Finally, new locations for charging points in the Netherlands are partly selected based on requests from citizens via an online portal in a "demand-driven approach" [14, 17].</t>
  </si>
  <si>
    <t>Taking into account the Dutch experience, the selection of the public charging point deployment model and the preparation and implementation of the tendering procedures in Greek municipalities can be carried out either in-house by the municipal technical department or in collaboration with other authorities. This joint implementation of tendering procedures can take various forms, such as the co-ordinated preparation of common specifications for multiple contracting authorities conducting separate tenders or the joint conduction of one tender. The collaborative implementation can result in better contract terms that benefit the municipalities. It would be especially beneficial for the small municipalities included in Cleisthenes Types 4 and 6 that lack a technical department to explore this option.</t>
  </si>
  <si>
    <r>
      <t>Implementing this measure requires municipal personnel who will prepare and run the tendering procedures. Given that municipal staff members may need more expertise in this area, associated costs with implementing this measure include capacity building or bringing on board legal experts or consultants with experience in tenders.</t>
    </r>
    <r>
      <rPr>
        <sz val="11"/>
        <color theme="1"/>
        <rFont val="Calibri"/>
        <family val="2"/>
      </rPr>
      <t xml:space="preserve"> </t>
    </r>
    <r>
      <rPr>
        <sz val="9"/>
        <color theme="1"/>
        <rFont val="Arial"/>
        <family val="2"/>
      </rPr>
      <t>There are also some co-ordination costs, mainly related to the time spent communicating between different municipal departments, staff and any external experts, collecting and processing data and decision-making.</t>
    </r>
  </si>
  <si>
    <t>Based on the model to be followed, the costs and revenues of deploying public charging points could vary for the local authorities. More specifically, the "concession" model is not the most cost-effective, and it is rather suggested as a way to bridge skills and capability gaps. Depending on the concession agreement, a percentage of the CPO's revenues from the charging points may be shared with the local authority. The "permitting" model is less costly than the other three models, but municipalities do not receive any share of the revenues from charging. The "own-and-operate" model is the most expensive solution for the local authority, but under it, the local authority retains full ownership of the charging network and collects revenues. Finally, the "joint venture" model constitutes a variation of the own-and-operate model in which the local authority outsources certain services to a private company. Under this model, the local authority retains significant control over the charging network and collects revenues. Compared with full ownership of the network, the "joint venture" model can limit the size of the upfront investment and shift some of the risks to the private sector [14].</t>
  </si>
  <si>
    <r>
      <rPr>
        <sz val="9"/>
        <color rgb="FF000000"/>
        <rFont val="Arial"/>
        <family val="2"/>
      </rPr>
      <t>Greek municipalities are anticipated to face several challenges in implementing this measure. The local electromobility market is still relatively new, and municipal staff members may lack expertise in this area. To tackle this issue, municipalities will need sufficient funding to get on board dedicated experienced sta</t>
    </r>
    <r>
      <rPr>
        <sz val="9"/>
        <rFont val="Arial"/>
        <family val="2"/>
      </rPr>
      <t>ff. In addition, municipalities will need guidance and training from the national government to help them make informed decisions. Providing these resources may be relatively inexpensive compared to the overall cost of supporting electromobility. Still, it will be essential to ensure the long-term success of this initiative in Greece [14].</t>
    </r>
  </si>
  <si>
    <t>When choosing a deployment model for public charging points, municipalities have to make a trade-off between the administrative effort required and the level of control over the charging points. Certain models, such as permitting, may seem attractive for the rapid deployment of charging points due to their relative administrative simplicity. On the other hand, they often require local authorities to give up prime locations to CPOs without competitive tendering. In addition to having limited control over the placement of charging points, which restricts the strategic development of the network, local authorities also have little control over the performance and quality of the service provided by the CPO. To address this challenge, it is suggested that municipalities prioritise a long-term competitive market over short-term charging deployment [14].</t>
  </si>
  <si>
    <t>In addition, municipalities should seek to provide the best services possible for their citizens and consider ways to maximise their benefits [14]. Thus, it is highly recommended to prioritise competitive tendering to both minimise costs and maximise service quality for consumers [14]. Tendering models can ensure that bidders compete to offer the lowest price and best service for charging points [14]. They can also give local authorities greater control over charging services on public land.</t>
  </si>
  <si>
    <t>Another challenge that municipalities may face is the market concentration of CPOs in a given area and charging category. While providing long-term certainty to CPOs is critical to ensuring a business case, the dominance of a single CPO in an area can potentially lead to higher prices and a lack of competition. To tackle this issue, municipalities should disaggregate concession areas and bundle profitable locations with less commercially attractive ones to ensure widespread coverage. They should also ensure that consumers always have a choice between more than one CPO for a particular charger category, such as high-power charging, in a given area [14].</t>
  </si>
  <si>
    <t>Finally, to reduce the barriers for consumers and speed up the transition to EVs, it is recommended that municipalities encourage the installation of high-power chargers through tendering procedures [14]. This can be done by providing financial support or subsidies, particularly in the early stages of the market.</t>
  </si>
  <si>
    <t>Deploying an extended network of public charging points could create considerable benefits for the environment and the economy. More specifically, it could [14]:</t>
  </si>
  <si>
    <t>· Reduce "range anxiety" for EV drivers who may be worried about running out of power.</t>
  </si>
  <si>
    <t>· Increase the convenience of owning an EV.</t>
  </si>
  <si>
    <t>· Promote the EV uptake and consequently reduce the carbon footprint of transport.</t>
  </si>
  <si>
    <t>· Create a competitive charging market.</t>
  </si>
  <si>
    <t>· Encourage economic development.</t>
  </si>
  <si>
    <t>· Create job opportunities.</t>
  </si>
  <si>
    <t>On the other hand, if the deployment of public charging points is done without careful consideration, it could [14]:</t>
  </si>
  <si>
    <t>· Lead to a less competitive market that may result in higher prices and limit the best possible customer experience.</t>
  </si>
  <si>
    <t>· Limit the control of municipalities over the charging point locations and the service provided.</t>
  </si>
  <si>
    <t>· Limit consumers' options to one CPO for a given charger category, such as high-power charging, in a given area.</t>
  </si>
  <si>
    <t>· Result in installing charging points at politically beneficial locations rather than economically viable or strategically appropriate.</t>
  </si>
  <si>
    <t>· Result in inequitably distributed charging infrastructure based purely on commercial gain.</t>
  </si>
  <si>
    <t>The main cost associated with implementing tendering processes are from the municipal personnel who will prepare and run the tendering procedures. Since these personnel are in charge of overseeing several projects and handling several tasks at once, it is difficult to provide an accurate estimation of the associated cost. However, this cost should be factored into the overall personnel expenses that are outlined in the municipal budget. On the other hand, in the "own-and-operate" model, the main costs are associated with the purchase, installation, operation and maintenance of the charging infrastructure.</t>
  </si>
  <si>
    <t>Finally, it should be noted that the national government plans to financially support the development of public charging points through the "Charge Everywhere" action, with a total budget of EUR 80 million [14, 18]. While this action is not directly linked to the implementation of this measure, the goal is to provide subsidies for chargers included in EV charging plans and high-power charging stations located in central nodes or transportation areas, such as the highly frequented tourist port areas and the TEN-T network [14, 18].</t>
  </si>
  <si>
    <t>The implementation of this measure is expected to take a moderate amount of time at this early stage. The local electromobility market is still not mature, and municipal staff have limited expertise in electromobility and will need to develop the skills necessary to prepare and run the tendering procedures. However, as more municipalities complete the tendering procedures and the market matures, the implementation timescale could be expected to decrease. Based on the above, the implementation timescale of this measure is considered low to medium.</t>
  </si>
  <si>
    <t>Recognising local authorities' difficulty and limited capacity to develop and run concession agreements on electromobility, the national government has already published draft guidelines and a concession agreement template. Municipalities will drive the tendering procedures for deploying public charging points based on their specific needs and their decision on which model to follow. However, municipalities might need guidance and training from the national government to help them make informed decisions. Providing these resources may be relatively inexpensive compared to the overall cost of supporting electromobility. Still, it will be essential to ensure the long-term success of this initiative in Greece. Based on the above, the level of further national involvement in implementing this measure is considered low.</t>
  </si>
  <si>
    <t>1. Shareef, H., Islam, M. M., and Mohamed, A. (2016). A review of the stage-of-the-art charging technologies, placement methodologies, and impacts of electric vehicles. Renewable and Sustainable Energy Reviews, 64, 403-420.</t>
  </si>
  <si>
    <t>2. LaMonaca, S., and Ryan, L. (2022). The state of play in electric vehicle charging services – A review of infrastructure provision, players, and policies. Renewable and sustainable energy reviews, 154, 111733.</t>
  </si>
  <si>
    <t>3. ITF. (2021). Cleaner Vehicles: Achieving a Resilient Technology Transition, International Transport Forum Policy Papers, No. 90, OECD Publishing, Paris.</t>
  </si>
  <si>
    <t>4. Lindberg, G., and Fridstrøm, L. (2015). Policy strategies for vehicle electrification. International Transport Forum Discussion Paper 16.</t>
  </si>
  <si>
    <t>5. Nanaki, E. A. (2020). Electric vehicles for smart cities: trends, challenges, and opportunities.</t>
  </si>
  <si>
    <t>6. International Energy Agency (IEA). (2023a). Tracking Clean Energy Progress 2023: Assessing critical energy technologies for global clean energy transitions.</t>
  </si>
  <si>
    <t>7. European Commission. (2022). Quarterly report On European electricity markets: With a focus on price developments in 2022. Volume 15, issue 4.</t>
  </si>
  <si>
    <t>8. Oikonomikos Taxydromos. (2023). Electrification: Plugging in... the sales of electric vehicles in Greece. https://www.ot.gr/2023/01/06/green/ilektrokinisi/ilektrokinisi-stin-priza-oi-poliseis-ilektrikon-oximaton-stin-ellada-grafimata/</t>
  </si>
  <si>
    <t>9. European Commission's Joint Research Centre (JRC) and the Argonne National Laboratory (ANL) of the US Department of Energy. (2023). Transatlantic technical recommendations for government funded implementation of electric vehicle charging infrastructure.</t>
  </si>
  <si>
    <t>10. Crist, P. (2012). Electric vehicles revisited: costs, subsidies and prospects. International Transport Forum Discussion Paper 03.</t>
  </si>
  <si>
    <r>
      <t>11. International Energy Agency (IEA). (2023</t>
    </r>
    <r>
      <rPr>
        <sz val="9"/>
        <color theme="1"/>
        <rFont val="Arial"/>
        <family val="2"/>
      </rPr>
      <t>b</t>
    </r>
    <r>
      <rPr>
        <sz val="9"/>
        <color rgb="FF000000"/>
        <rFont val="Arial"/>
        <family val="2"/>
      </rPr>
      <t>). Global EV Outlook 2023: Catching up with climate ambitions.</t>
    </r>
  </si>
  <si>
    <t>12. FEK A/142/23.07.2020. Promotion of electromobility and other provisions.</t>
  </si>
  <si>
    <t>13. FEK B/4380/05.10.2020. Technical specifications for the Electric Vehicle Charging Plans.</t>
  </si>
  <si>
    <t>14. ITF. (2023). Recharge and Refuel – Clean, Smart and Fair Urban Mobility for Greece: First intermediate draft report of the EV workstream.</t>
  </si>
  <si>
    <t>15. Hellenic Ministry of Energy and Environment. (2023). Draft Concession Contract "For the Development, Management and Operation of Publicly Accessible Recharging Infrastructure that are Included in Electric Vehicle Charging Schemes".</t>
  </si>
  <si>
    <t>16. NKL Nederland. (2020). Beleidskeuze 3: Uitvoeringsmodellen. https://nklnederland.nl/beleidskeuze-3-uitvoeringsmodellen/</t>
  </si>
  <si>
    <t>17. Guidehouse. (2021). Lessons from the Dutch EV charging approach. In COP26 Transport Day for SSENDistribution.</t>
  </si>
  <si>
    <t>18. FEK B/2966/05.05.2023. Announcement of the Action entitled "Fortizo Pantou" to be implemented with the support of the Recovery and Resilience Fund, under the Recovery Pillar 1 "Green Transition" Priority Axis 1.3 "Transition to a green and sustainable transport system". Greece 2.0.</t>
  </si>
  <si>
    <t xml:space="preserve">✓ Ridehailing
✓ Ridesharing
✓ On-demand public transport </t>
  </si>
  <si>
    <t xml:space="preserve">Ridesharing and hailing schemes are a bookable form of transport, typically facilitated by online platforms. They can include individual trips or coordinated pooled trips for people with similar itineraries using ridehailing services or on-demand public transport. Such schemes combine taxi-style or minibus operations with GPS location services and app-based booking and payment systems. </t>
  </si>
  <si>
    <r>
      <t>Ridesharing and ridehailing schemes can be integrated with existing public transport services to provide first/last mile access, and promoted with preferential pricing (</t>
    </r>
    <r>
      <rPr>
        <sz val="9"/>
        <color theme="1"/>
        <rFont val="Arial"/>
        <family val="2"/>
      </rPr>
      <t xml:space="preserve">see </t>
    </r>
    <r>
      <rPr>
        <sz val="9"/>
        <color rgb="FF1FA784"/>
        <rFont val="Arial"/>
        <family val="2"/>
      </rPr>
      <t>High quality multimodal connections - MMC</t>
    </r>
    <r>
      <rPr>
        <sz val="9"/>
        <color rgb="FF000000"/>
        <rFont val="Arial"/>
        <family val="2"/>
      </rPr>
      <t xml:space="preserve">). The use of these services for this purpose is documented in one study that found a 3% increase in commuter rail use associated with ridehailing [11]. However, the observed mode shift for this purpose is otherwise modest. In both Ontario examples, the on-demand services provide connections to heavy rail, and in the Innisfil example, the commuter rail station serves as one of the key destinations where service can be provided with a flat fare. </t>
    </r>
  </si>
  <si>
    <t xml:space="preserve">In Greece, there are currently no established ridehailing transport schemes, although it is possible to use Uber, the TNC platform, to hail regular taxis and make payments. The taxi market is heavily regulated, with strong barriers to entry, such as a cap on the number of allowed taxi licenses based on the city's population and specific requirements for drivers and vehicles. Additionally, the tariffs are inflexible and set by law. Taxi licenses, also known as medallions, are issued per taxi, and drivers can either own a license or work as an employee. Contrary to other countries, ridesharing in Greece did not operate successfully in urban areas. At local level there are ridesharing initiatives driven by the users themselves (e.g., for employees and university students), while at national level, efforts have remained at a test level. Additionally, on-demand public transport is currently operating on a pilot basis in some municipalities, while in some cases it operates on a regular basis but only for people with reduced mobility (e.g., in Thessaloniki). Should these pilot studies result in changes to regulations with respect to ridehailing and on-demand services, local authorities will have a role to play in making sure that such service are complementary to existing public transport services. </t>
  </si>
  <si>
    <t xml:space="preserve">Τo tackle the emissions from the vehicles themselves, consideration can also be made for supporting their transition to cleaner fleets. Importantly, because these vehicles typically have higher annual mileage, targeting them for more stringent emission standards can yield significant environmental impact [2]. Incentives to transition to cleaner taxi fleets, as are already in place in Greece, can also include ridesharing and ridehailing vehicles, based on their annual mileage, or on the age of the vehicles. </t>
  </si>
  <si>
    <t xml:space="preserve">Ridehailing is applicable in all contexts where taxis operate, as it provides a similar service, however, measures to improve ridehailing are related to regulation of such services and more relevant for municipal authorities than for regional authorities. </t>
  </si>
  <si>
    <t xml:space="preserve">Ridehailing app-based services emerged as disruptors to the traditionally highly-regulated taxi industry, by exploiting regulatory grey areas to leverage private vehicles (and drivers) on a part time basis and dynamic pricing methods thus substantially increasing supply. Such services have resulted in various consumer benefits, specifically increased accessibility as a result of higher geographic availability and often lower prices [1]. GPS location services and app-based booking and payments are now the norm for the taxi sector, and can also facilitate ridesharing (e.g. pooled trips) [2]. The prevalence of ridehailing has some potential benefits in reducing car ownership. Ideally, it can enable people to use other modes for most everyday trips, and still access a car for trips that require it without owning one, although the observed substitution has been modest [3]. </t>
  </si>
  <si>
    <t xml:space="preserve">For urban contexts with robust public transport systems, ridehailing options should be more limited due to the associated negative externalities. At the same time, urban areas with a larger client pool with respect to the area can make ridesharing more viable due to similarities in travel destinations. Policy-makers in those contexts can focus on mitigating those impacts, through vehicle occupancy standards and accelerating the transition to cleaner vehicles. </t>
  </si>
  <si>
    <t xml:space="preserve">Ridesharing is highly relevant to all different types of Greek Municipalities.										</t>
  </si>
  <si>
    <r>
      <t>Ridesharing - which implies increasing the occupancy of ridehailing trips - can reduce the emissions per passenger-km travelled using such services. Ridesharing is applicable in all contexts where ridehailing can operate. However, shared trips are more likely to be utilised where riders have common origins and destinations. Transportation Network Companies (TNC) have explored incentivising pooled trips by offering lower fares in various cities. Policy makers can also incentivise higher occupancy with access restrictions and curb access rules for pick up and drop off. For example, restricting pick up and drop off for pooled trips to specific locations on secondary arterial roads can reduce the circulation of ridehailing vehicles within core areas or residential neighbourhoods and encourage ridesharing instead. Public authorities can also consider preferential access to curb space for high occupancy vehicles, especially at major trip generators such as airports, ports, commercial areas, tourist sites etc. [3]. Such policies will require buy in from the involved stakeholders, as well as resources for monitoring and enforcement [2]. They would also require comprehensive policies for curb management to factor in the competition for curb access, especially areas in urban core to encourage better use of space [3] (</t>
    </r>
    <r>
      <rPr>
        <sz val="9"/>
        <color theme="1"/>
        <rFont val="Arial"/>
        <family val="2"/>
      </rPr>
      <t xml:space="preserve">see </t>
    </r>
    <r>
      <rPr>
        <sz val="9"/>
        <color rgb="FF1FA784"/>
        <rFont val="Arial"/>
        <family val="2"/>
      </rPr>
      <t>Curb management for logistics - CML</t>
    </r>
    <r>
      <rPr>
        <sz val="9"/>
        <color rgb="FF000000"/>
        <rFont val="Arial"/>
        <family val="2"/>
      </rPr>
      <t>).</t>
    </r>
  </si>
  <si>
    <t>Enhanced ridehailing schemes and on-demand public transport services are more suitable for rural contexts where the viability of fixed-route public transport is limited due to scarce populations, or in peri-urban areas where they can provide first and last mile access to higher order public transport, or can be integrated as part of a complementary suite of mobility options [5].</t>
  </si>
  <si>
    <t xml:space="preserve">Ridesharing can also be a precursor to on-demand public transport, to address gaps in public transport service offers. On-demand public transport is also referred to as demand-responsive transport (DRT), or microtransit. </t>
  </si>
  <si>
    <t>Particularly in peri-urban and rural areas where public transport services may be limited, such schemes can provide a basic level of mobility with higher coverage and lower operational costs compared to fixed-routes providing the same amount of coverage [4]. However, the costs and benefits are highly context dependent and authorities should expect to conduct prior analysis and test out these services prior to full implementation. Many urban areas with fixed route public transport already provide on-demand-style services to serve people with reduced mobility. Such services, also called paratransit in some contexts, typically have eligibility requirements and serve specific user groups (e.g. older adults, people with disabilities or limited mobility), or specific trip types (e.g. access to medical services). These services can be integrated with fixed-route public transport, acting as feeder services to barrier-free stations, or can be provided separately, with service from trip origin to destination.</t>
  </si>
  <si>
    <t>When provided as an alternative to fixed-route public transport in sparsely populated areas, DRT services are more likely to be fully flexible, and can be peer-to-peer services, similar to traditional ridehailing services. They can also utilize smaller vehicles, such as passenger cars (including existing taxi services) and vans. In more densely populated areas, they can range from fully flexible services, to semi-flexible or hybrid services integrated into fixed route transit [5]. They can also use smaller vehicles, but typically use minibuses, and in some areas have used regular-sized buses. Fully flexible services typically have open schedules and dynamic routing based on demand. Semi-flexible and hybrid services are typically more defined in terms of the coverage area, pick up and drop off locations, hours of operation and other service features such as wait times and in-vehicle travel times [4].</t>
  </si>
  <si>
    <t>DRT has the potential to encourage people to use public transportation and reduce their reliance on cars, especially for second or third cars. DRT journeys can be connected to regular public transportation, and by covering the last mile, DRT can encourage people to use public transportation for their entire trip. In Finland, the Kyläkyyti service in Porvoo was examined, and it was found that 67% of trips made with the service would have been made by car, while 27% of them would not have been made at all. After the trial, the service reduced the number of driven kilometres by 12.6%, equivalent to a reduction of 10,923 km and a saving of 2.6 tonnes of CO2. Interestingly, 36% of the kilometres saved could have been taken as taxi rides [6,7].</t>
  </si>
  <si>
    <t>Some municipalities in Ontario, Canada have partnered with TNC and with on-demand transit software companies that provide the ride-matching and route optimisation software to provide on-demand alternatives to conventional fixed-route public transport. The Town of Innisfil partnered with Uber to provide a fully flexible peer-to-peer door-to-door service with up to 30 subsidised trips per resident per month. Trips to specific major destinations that could be pooled were offered at a flat fare (CAD 4-6) (EUR 2.7-4.06), whereas other destinations received a CAD 4 (EUR 2.7) subsidy [8]. Offering pooled trips at a flat fare can incentivise higher occupancy. This model was selected because it provided higher coverage and lower costs compared to an equivalent fixed route service. Over time however, the popularity of the service has resulted in higher costs and supply challenges, leading the town to explore an on-demand service with a dedicated fleet in addition to the crowdsourced service [9]. DRT is only cost beneficial if demand is low; as demand increases, costs increase more dramatically than with fixed route service due to the additional supply needed.</t>
  </si>
  <si>
    <t>In some contexts, semi-flexible on-demand public transport has been explored as an alternative option for underperforming fixed-routes. The City of Belleville, Ontario replaced a late-night fixed route service that had low ridership with an on-demand service, using its existing bus fleet. The on-demand service provides higher geographic coverage and shorter wait times compared to the fixed-route service [10]. For the service provider, the service also allows for dynamic deployment of vehicles to match demand during seasonal peaks, which can be particularly relevant for Greek municipalities that experience seasonal peaks in travel demand due to tourism. The origin-destination data from these services can also be used to reduce wait times (and potentially “deadhead”) if vehicles can be stationed where demand is anticipated.</t>
  </si>
  <si>
    <r>
      <rPr>
        <b/>
        <sz val="9"/>
        <color rgb="FF000000"/>
        <rFont val="Arial"/>
        <family val="2"/>
      </rPr>
      <t>Ridesharing and ridehailing services</t>
    </r>
    <r>
      <rPr>
        <sz val="9"/>
        <color rgb="FF000000"/>
        <rFont val="Arial"/>
        <family val="2"/>
      </rPr>
      <t xml:space="preserve"> typically utilise smartphone applications and require the recruitment of drivers who would like to operate via the application. To use existing platforms, there will be software license fees paid to the platform provider. The platform provider gets a fixed fee per ride for the provision of the system, and the drivers are not direct workers of the company. Costs for ridesharing services are typically borne by the service operators but authorities will need to cover the costs for the appropriate licensing of such services and related enforcement activities [2]. </t>
    </r>
  </si>
  <si>
    <r>
      <t xml:space="preserve">The costs for an </t>
    </r>
    <r>
      <rPr>
        <b/>
        <sz val="9"/>
        <color rgb="FF000000"/>
        <rFont val="Arial"/>
        <family val="2"/>
      </rPr>
      <t xml:space="preserve">on-demand public transport </t>
    </r>
    <r>
      <rPr>
        <sz val="9"/>
        <color rgb="FF000000"/>
        <rFont val="Arial"/>
        <family val="2"/>
      </rPr>
      <t>service will vary based on the service delivery method, and service design. The service delivery method can be a peer-to-peer service, or on-demand service provided by a contractor. It can also range from fully flexible door-to-door services, to semi-flexible (route-deviation service with designated pick up and drop off), to hybrid services (between fully- or semi-flexible) integrated with fixed route transit. The service design includes the coverage area, hours of operation and other service features such as wait times and in-vehicle travel times. In general, the shorter the wait times and in-vehicle travel times, the costlier the service, as such a service would typically require a larger fleet. Costs for on-demand transport service can include fleet, staff, operation and maintenance, and software licensing. Authorities would also need to cover the cost of any fare subsidies if they opted to use them to encourage higher vehicle occupancy.</t>
    </r>
  </si>
  <si>
    <t xml:space="preserve">Although some applications of on-demand public transport have resulted in lower costs, some experience suggests that it can take time before services realise cost savings. Until critical mass is achieved, the per-trip subsidy can be high [8]. To reach critical mass, the design of such services should be tested to make sure they appropriately address gaps in mobility and are attractive to users. However, running services as limited pilots as it happens in most cases in Greece, can be a barrier to adoption if the duration of the service is too short to allow people to try it, or if the length of the service is uncertain. Running pilot studies can also be resource-intensive, as they require the collection and analysis of data, as well as performance evaluation. </t>
  </si>
  <si>
    <t xml:space="preserve">The transition from pilots to permanent operations requires stakeholder consultation, supportive regulation and reliable funding options. A bottom-up approach that explores synergies between flexible collective mobility solutions already in place (such as community transport services) and formal services can be a useful way of understanding travel needs. In terms of regulation, tender and operating agreements may need to be adapted to allow different types of operators (such as local taxi and community transport services) to bid for public service contracts, or enable them to work with existing public transport providers to better integrate service [12]. Seeking commercial partnerships for some dedicated services (e.g. links to out of town shopping, airport transfers) can be one way to ensure funding [6]. </t>
  </si>
  <si>
    <t xml:space="preserve">Peer to peer services can result in some gaps in access for people with limited mobility. To make sure such services are universally accessible, additional consideration should be made for wheelchair accessible vehicles and accompanied trips. These services may require additional subsidies, or partnership agreements with existing services that are wheelchair accessible. </t>
  </si>
  <si>
    <t>For flexible and semi-flexible on-demand services, consideration should also be made for barrier-free infrastructure for pick up and drop off locations. Unlike fixed route services, where barrier-free infrastructure can be planned for bus stops and stations. With the possibility of pick up and drop off activity in more locations, there is a possibility that some users of the service may encounter barriers in access when using the services.</t>
  </si>
  <si>
    <t xml:space="preserve">Taxis and ridehailing services are associated with greater safety than walking, especially for night-time travellers and women. One study in Sofia found that women are more likely to rely on taxis at night, for both work and leisure. [13] Compared to traditionally sourced taxis, ridehailing can have additional safety benefits through its trip sharing features, the non-cash payment option, and the rating system. Despite this however, reported cases of women being harassed or attacked by ridehailing drivers are still common. This indicates that traditional safety regulation approaches should still be a key consideration when considering ridehailing and ridesharing services. </t>
  </si>
  <si>
    <t>While peer to peer services offer flexibility, they also present some challenges in terms of supply of drivers, and can result in less reliable services. Pursuing a hybrid option, with dedicated on-demand service, as well as peer to peer service to fill the gaps can be an option [9]. Integrating on-demand service with existing fixed route services and other shared mobility services can also address this challenge. In Greece, Astypalea has an on-demand ridesharing service, called AstyBUS, which utilises electric minibuses, and is integrated with other shared mobility services on the island, and travellers can make app-based payments for the services they use. The bus service is offered at a flat fare per ride, and residents are eligible for an annual ticket at EUR 60 [14].</t>
  </si>
  <si>
    <r>
      <t>Promoting electrification for crowdsourced services can also be challenging, as it may be difficult to target these drivers specifically. One option can be targeting subsidies for fleet renewal based on annual mileage, to encourage people with high annual mileage to transition to clean fleets. A combination of other measures, such as access restriction schemes (</t>
    </r>
    <r>
      <rPr>
        <sz val="9"/>
        <color theme="1"/>
        <rFont val="Arial"/>
        <family val="2"/>
      </rPr>
      <t xml:space="preserve">see </t>
    </r>
    <r>
      <rPr>
        <sz val="9"/>
        <color rgb="FF1FA784"/>
        <rFont val="Arial"/>
        <family val="2"/>
      </rPr>
      <t>Urban vehicle access regulations - UVR</t>
    </r>
    <r>
      <rPr>
        <sz val="9"/>
        <color rgb="FF000000"/>
        <rFont val="Arial"/>
        <family val="2"/>
      </rPr>
      <t xml:space="preserve">) and general subsidies for electrification can also be useful for encouraging the shift to cleaner vehicles. </t>
    </r>
  </si>
  <si>
    <t xml:space="preserve">Ridesharing and ridehailing schemes implemented without complementary policies can result in negative outcomes that may offset the potential benefits. For example, ridehailing has been found to increase total vehicle kilometres in many contexts due to induced travel and higher “deadheading” (empty vehicle travel necessary to provide transport services). As a result, the emissions per passenger kilometre are the highest of urban mobility options [3]. </t>
  </si>
  <si>
    <t xml:space="preserve">In some cases, ridehailing has been found to divert trips from more sustainable modes, specifically public transport and active modes [1]. If this diversion away from other public transport modes is higher than the observed shift towards ridehailing as a first/last mile access mode to heavy rail [9], such trends negatively impact the liveability of cities, through increasing congestion and traffic fatalities. </t>
  </si>
  <si>
    <t xml:space="preserve">However, given the existing benefits, various complementary policies can address these externalities. These include better integration with other mobility offers (e.g. shared mobility services, public transport, community transport services). Other complementary measures that encourage reduced car ownership, such as parking regulations and active travel can also help to address these challenges. </t>
  </si>
  <si>
    <t xml:space="preserve">The costs for an on-demand public transport service will vary based on the service delivery method, and service design. For a fully flexible crowdsourced on-demand service, similar to Innisfil, Ontario, the costs include licensing of the service, as well as subsidies for fares. For Innisfil, in 2021, the average per trip cost to the Town was approx. CAD 11 (EUR 8). This cost includes free trips provided by the Town as part of its Essential Trip Assistance Program, which in 2021 amounted to 25% of the total trips taken. These costs are almost double those of towns with similar-sized populations in Southern Ontario operating fixed route services. However, it’s worth noting that Innisfil’s population density is lower than those comparable towns, and the on-demand service maintains much higher service coverage. </t>
  </si>
  <si>
    <t>Starting a DRT service can be expensive, and doubts have been raised about its generalisability because of high subsidies (up to EUR 20-25 per trip in France) and low patronage in some contexts. In rural New South Wales, DRT services had an average cost per trip of USD 80 (EUR 74) in the first year of operation, with a farebox recovery of only 3% compared to 24% for fixed-route services. DRT service could become an individual taxi service in areas with low and dispersed demand. Nonetheless, examples like CallConnect in Lincolnshire or the Vidzeme region in Latvia show that the subsidy required for DRT is approximately the same as that required for the former, less effective fixed-route services. The lower costs of operating smaller eight-seater buses make this operation more affordable than conventional services for the provided service level. However, the low volume of passengers in a deeply rural area would result in a high subsidy per passenger [12].</t>
  </si>
  <si>
    <t xml:space="preserve">An on-demand service with a dedicated fleet will include operation costs (e.g. staff, vehicle acquisition and maintenance) in addition to software license costs. Costs for this type of services can be lower than for fixed route services offering a similar level of coverage. In some Danish municipalities, on-demand services replacing fixed routes that were not financially viable achieved cost savings of 20-40% compared to existing fixed routes [8]. If converting part of an existing public transport service to on-demand, then the only additional costs will be related to any changes to the existing scheduling and dispatch services. Most existing public transport management platform providers can also provide real-time dynamic scheduling and routing services, which would be required for on-demand service. If existing public transport management platforms include this option, the only additional costs would be related to the customer-facing trip-booking service, typically provided through online services or smartphone applications. Depending on the smartphone penetration rates, accompanying phone-in services may be necessary to provide an alternative option. Such services will require staffing. </t>
  </si>
  <si>
    <t>Crowdsourced ridesharing can be implemented with relatively low effort in most contexts. However, implementation of on-demand public transport should follow a participatory approach to address travel needs and should be integrated with the wider transport network to make it more successful. It also requires careful consideration of the operating environment and funding availability [12].</t>
  </si>
  <si>
    <t xml:space="preserve">Pilots can be considered but should be planned for a sufficient amount of time for the results to be meaningful, and should include time and resources for monitoring and evaluation. </t>
  </si>
  <si>
    <t xml:space="preserve">Currently, there are regulatory restrictions on the implementation of ridesharing schemes and on-demand public transport and therefore strong involvement from the national government is needed to draft and approve the necessary legislative framework. To simplify these processes and promote the implementation of on-demand transport trials, explicitly addressing DRT in legislation and guidance materials is essential. One crucial aspect is to maximise the number of potential service providers. To accomplish this, tender and operator licensing requirements should be adjusted to enable DRT transport providers to bid for public service contracts in rural areas [5]. </t>
  </si>
  <si>
    <t>For ridesharing schemes, there is no such obligation as no legal restriction applies in this context. There are no regulatory or legal restrictions for ridesharing schemes.</t>
  </si>
  <si>
    <t xml:space="preserve">To increase the adoption of clean fleets for ridesharing and ridehailing services, the national government can consider targeted subsidies for the electrification of fleets for these services. </t>
  </si>
  <si>
    <t>The national government can also provide a centralised platform for knowledge-sharing and guidance on legal, funding and operational requirements between municipalities to address the lack of financial and human resources for small municipalities [12].</t>
  </si>
  <si>
    <t>1. ITF (2019), Regulating App-Based Mobility Services: Summary and Conclusions, ITF Roundtable Reports, No. 175, OECD Publishing, Paris, https://doi.org/10.1787/94d27a3a-en.</t>
  </si>
  <si>
    <t>2. ITF (2021) Transport Climate Action Directory – Ride sharing / Ride hailing https://www.itf-oecd.org/policy/ride-sharing-ride-hailing</t>
  </si>
  <si>
    <t xml:space="preserve">3. ITF. (2020). Good to Go? Assessing the Environmental Performance of New Mobility. Paris: OECD Publishing. Retrieved from https://www.itf-oecd.org/good-to-go-environmental-performance-new-mobility </t>
  </si>
  <si>
    <t>4. EIT Urban Mobility. (2022). Demand Responsive Transport: recommendations for successful deployment. Barcelona: EIT Urban Mobility. Retrieved from https://www.eiturbanmobility.eu/wp-content/uploads/2022/12/EIT-UrbanMobilityNext7_HD_v2.pdf</t>
  </si>
  <si>
    <t>5. ITF (2021a) Transport Climate Action Directory – On-demand public transport https://www.itf-oecd.org/policy/demand-public-transport</t>
  </si>
  <si>
    <t>6. Jokinen, J.-P., Sihvola, T., &amp; Mladenović, M. N. (2017). Policy lessons from the flexible transport service pilot Kutsuplus in the Helsinki Capital Region. Transport Policy, 76, 123–133. https://doi.org/https://doi.org/10.1016/j.tranpol.2017.12.004</t>
  </si>
  <si>
    <t>7. Eckhardt, J., Lauhkonen, A., &amp; Aapaoja, A. (2020). Impact assessment of rural PPP MaaS pilots. European Transport Research Review, 12, 1–14. https://doi.org/https://doi.org/10.1186/s12544-020-00443-5</t>
  </si>
  <si>
    <t>8. Weigl, Dustin, Josh Sperling, Alejandro Henao, Andrew Duvall, and Stanley Young. 2022. Sustainability, Scalability and Resiliency of the Town of Innisfil Mobility-on-Demand Experiment: Preliminary Results, Analyses, and Lessons Learned: Preprint. Golden, CO: National Renewable Energy Laboratory. NREL/CP-5400-80754. https://www.nrel.gov/docs/fy22osti/80754.pdf.</t>
  </si>
  <si>
    <t xml:space="preserve">9. Alsaleh, N., Elbeshbishy, M., &amp; Farooq, B. (2022). Exploring On-demand Transit Options for the Town of Innisfil. Toronto: Laboratory of Innovations in Transportation (LiTrans), Ryerson University. Retrieved from https://litrans.ca/projects/smart-mobility/Innisfil_Transit_Report_V2.pdf </t>
  </si>
  <si>
    <t xml:space="preserve">10. Sanaullah, I., Alsaleh, N., Djavadian, S., &amp; Farooq, B. (2021). Spatio-temporal analysis of on-demand transit: A case study of Belleville, Canada. Transportation Reasearch Part A: Policy and Practice, 284-301. doi: https://doi.org/10.1016/j.tra.2021.01.020 </t>
  </si>
  <si>
    <t>11. Clewlow, R. R, &amp; Mishra, G. S. (2017). Disruptive Transportation: The Adoption, Utilization, and Impacts of Ride-Hailing in the United States. UC Davis: Institute of Transportation Studies. Retrieved from https://escholarship.org/uc/item/82w2z91j</t>
  </si>
  <si>
    <t>12. ITF (2021b), Innovations for Better Rural Mobility, ITF Research Reports, OECD Publishing, Paris.</t>
  </si>
  <si>
    <t xml:space="preserve">13. Plyushteva, Anna &amp; Boussauw, Kobe, 2020. "Does night-time public transport contribute to inclusive night mobility? Exploring Sofia's night bus network from a gender perspective," Transport Policy, Elsevier, vol. 87(C), pages 41-50. doi:10.1016/j.tranpol.2020.01.002. </t>
  </si>
  <si>
    <t xml:space="preserve">14. EIT Urban Mobility. (2023). Astypalea: On-demand &amp; shared mobility for an entire island. Retrieved from Mobility Innovation Marketplace: https://marketplace.eiturbanmobility.eu/best-practices/astypalea-on-demand-mobility-for-an-entire-island/ </t>
  </si>
  <si>
    <t xml:space="preserve">Local authorities (municipalities and regions)		</t>
  </si>
  <si>
    <t xml:space="preserve">✓ Carsharing and van sharing
✓ Micromobility sharing </t>
  </si>
  <si>
    <t>✓ Carsharing and van sharing</t>
  </si>
  <si>
    <r>
      <t>Fleet sharing schemes are services that provide temporary access to vehicles, including passenger cars and vans, and light vehicles (micromobility) – both powered (e-bikes, e-scooters, mopeds) and not (bicycles, scooters). Access to fleet sharing is typically through a mobility provider platform and can involve a subscription or membership. Access is usually for a short period of time, for example by the minute, hour or day. The fleets are owned by a company or platform facilitating access, but are operated by the traveller [1]. This is in contrast to ride services, such as ridesharing and hailing schemes which can utilise vehicles that are operated by a single driver that may own the veh</t>
    </r>
    <r>
      <rPr>
        <sz val="9"/>
        <rFont val="Arial"/>
        <family val="2"/>
      </rPr>
      <t xml:space="preserve">icle (see </t>
    </r>
    <r>
      <rPr>
        <sz val="9"/>
        <color rgb="FF1FA784"/>
        <rFont val="Arial"/>
        <family val="2"/>
      </rPr>
      <t>(Electric) ridesharing and hailing schemes - RSS</t>
    </r>
    <r>
      <rPr>
        <sz val="9"/>
        <rFont val="Arial"/>
        <family val="2"/>
      </rPr>
      <t xml:space="preserve">).  </t>
    </r>
  </si>
  <si>
    <t xml:space="preserve">This measure excludes long-term fleet rentals or leasing schemes, which are shared vehicles but where sharing occurs at a lower frequency, and rentals or leases can be longer, rather than involving serial usage. It also excludes peer-to-peer sharing, where car owners rent out their own vehicles, aided by digital platforms. This is because the measures for promoting vehicle sharing schemes may not have an impact on the behaviour of users of long-term rentals. Since peer-to-peer sharing does not involve a centralised fleet, measures targeting large fleet operators are also unlikely to be effective, though the availability of such platforms could also encourage lower car ownership/usage. </t>
  </si>
  <si>
    <t xml:space="preserve">The main objectives for promoting vehicle sharing schemes include [2, 3]: </t>
  </si>
  <si>
    <t xml:space="preserve">· reducing private car ownership and vehicle-kilometres; </t>
  </si>
  <si>
    <t xml:space="preserve">· reducing parking demand; </t>
  </si>
  <si>
    <t xml:space="preserve">· providing a range of multimodal integration; and, </t>
  </si>
  <si>
    <t xml:space="preserve">· promoting sustainable modes. </t>
  </si>
  <si>
    <t>Fleet sharing schemes can operate on a round-trip model, where the vehicle is picked up and dropped off at the same location (more commonly for car-sharing, less-so for micromobility), or on one-way models, where the vehicle can be dropped off at another location. One-way drop off can be within a predetermined geofence which is the service area (e.g. a neighbourhood, a campus, an administrative area), at a designated location (such as a docking station for e-bikes and bikes, or parking spaces for cars), or drop off location may not be designated at all (free-floating) [1].</t>
  </si>
  <si>
    <t xml:space="preserve">Carsharing and van sharing can be applicable in all area types, though they may be better utilised where there are challenges to car ownership, such as congestion and scarcity of parking space. In places without such barriers to car use and car ownership, utilisation of fleet sharing schemes may be lower, affecting revenues. </t>
  </si>
  <si>
    <t xml:space="preserve">Carsharing and van sharing have been around for a long time, and are available through several platforms. To compete with carsharing services, some traditional car rental companies also provide short-term carsharing. Carsharing has been found to decrease travellers’ total vehicle-kilometres, and can also reduce car ownership [4]. The reduction in vehicle-kilometres can reduce congestion and as a result, emissions – even more so where carsharing services utilise electric vehicles. </t>
  </si>
  <si>
    <r>
      <t>Carsharing typically utilises municipal parking infrastructure and on-street parking for a fee, with vehicles dispersed throughout the geographic area of operation such that vehicles are accessible to more users. Use of municipal parking is by agreement between the municipality or authority tasked with regulating parking and the carsharing provider. Local authorities can encourage carsharing through agreements with carsharing services to utilise public parking spaces. Some municipalities have also reduced parking requirements for developments that partner with carsharing services and provide them with parking spaces, because each shared car can replace several privately o</t>
    </r>
    <r>
      <rPr>
        <sz val="9"/>
        <color theme="1"/>
        <rFont val="Arial"/>
        <family val="2"/>
      </rPr>
      <t xml:space="preserve">wned cars [5]. (see </t>
    </r>
    <r>
      <rPr>
        <sz val="9"/>
        <color rgb="FF1FA784"/>
        <rFont val="Arial"/>
        <family val="2"/>
      </rPr>
      <t>Parking regulation - PRR</t>
    </r>
    <r>
      <rPr>
        <sz val="9"/>
        <color theme="1"/>
        <rFont val="Arial"/>
        <family val="2"/>
      </rPr>
      <t xml:space="preserve">) </t>
    </r>
    <r>
      <rPr>
        <sz val="9"/>
        <color rgb="FF000000"/>
        <rFont val="Arial"/>
        <family val="2"/>
      </rPr>
      <t xml:space="preserve">Finally, partnerships with corporate firms to make their fleets available to residents in sharing schemes outside of business hours (evenings, weekends) can be an option in contexts where dedicated carsharing services may not be profitable on their own. [18] Such an option would also be particularly relevant for managing the size of vehicle fleets in urban areas, which is beneficial from a space consumption perspective. </t>
    </r>
  </si>
  <si>
    <t>Where carsharing schemes utilise electric vehicles, some service providers take care of the charging at their own private depots (e.g. car2go, Zity), whereas others have been deployed as part of public-private partnerships, where the public sector has provided the funding for charging infrastructure (e.g. Autolib’ in Paris – no longer in operation, but infrastructure is now used by various other Mobilib’ services). A benefit of one-way and free-floating carsharing is their flexibility, which needs to be taken into consideration when providing charging infrastructure. However, it also poses some challenges for balancing supply and demand of vehicles through relocation as well as planning charging schedules, both of which have implications for the costs and strategic planning of carsharing operations. [6] One study of various electric carsharing operators found that more chargers than cars are needed for one-way and round-trip station-based carsharing services. For free-floating carsharing that can utilise public charging infrastructure, a network of approximately seven chargers per square kilometre would suffice [7].</t>
  </si>
  <si>
    <r>
      <t>Carsharing systems have been established in several cities worldwide. However, Greece lags in adopting these systems. Car ownership rates in Greece are high, and there is often a preference for using privately owned cars. Nevertheless, carsharing systems have started to be implemented in Greece, including some operations that use electric fleets [8]. For example, the Municipality of Vari Voula Vouliagmeni has an electric carsharing service which utilises municipal charging stations, as does the island of Astypalea [9, 10]. Local authorities can promote electrification of carsharing fleets because their cooperation is needed for such services to operate. For example, providing support for charging infrastructure, and setting targets for electrification of these fleets [7]. Other access restrictions, such as low emission zones can also increase the uptake of electrification for carsharing (</t>
    </r>
    <r>
      <rPr>
        <sz val="9"/>
        <color theme="1"/>
        <rFont val="Arial"/>
        <family val="2"/>
      </rPr>
      <t xml:space="preserve">see </t>
    </r>
    <r>
      <rPr>
        <sz val="9"/>
        <color rgb="FF1FA784"/>
        <rFont val="Arial"/>
        <family val="2"/>
      </rPr>
      <t>Urban Vehicle Access Regulation Schemes - UVR</t>
    </r>
    <r>
      <rPr>
        <sz val="9"/>
        <color rgb="FF000000"/>
        <rFont val="Arial"/>
        <family val="2"/>
      </rPr>
      <t xml:space="preserve">). </t>
    </r>
  </si>
  <si>
    <t>Micromobility sharing is typically more financially sustainable in larger cities (Type 1 and 2) where they may be better utilised. In addition, areas that have high levels of tourism can be well-suited to micromobility sharing schemes, which can both increase mobility, while being more space-efficient than carsharing schemes</t>
  </si>
  <si>
    <t xml:space="preserve">Micromobility sharing schemes include bike and e-bike share, e-scooter share and moped sharing. Bikesharing can be offered as both docked (fixed station), or free-floating. However, without designated spaces for drop-off, free-floating micromobility can cause a nuisance in public spaces, and can impede access for people with reduced mobility [3]. Hybrid models where the bikes can be docked or free-floating also exist, either by type of bike (e-bikes to be docked), or by zone (free-floating in more central parts of cities) [1]. Services can be provided by public authorities, by private companies (similar to carsharing), or through hybrid models where private companies are contracted to provide the service. </t>
  </si>
  <si>
    <t xml:space="preserve">Similar to carsharing, and in specific contexts, micromobility sharing can decrease car use (and emissions as a result). However, given these modes are typically used for shorter trips, the effect may not be significant in terms of reducing total vehicle-kilometres travelled [12], but can nonetheless contribute to reducing urban emissions, especially for short trips. In some cities, bike share users have reported up to a 50% reduction in driving [3]. However, the potential effect on emissions can differ based on operation (docked vs free-floating), quality of other mobility options, and the built environment. For example, on average, the mean distance per trip for docked bike share is higher than for free-floating bike share, which points to differences between the two with respect to substituting car trips [11]. Nonetheless, in compact, mixed-use environments where travel distances are shorter, such modes can be suitable alternatives to driving. In addition, the prevalence of free-floating modes has potential to replace more car trips as they are suitable for longer trips. The integration of micromobility as a feeder mode for public transport can also allow users to travel longer distances if it can complement existing public transport [12]. </t>
  </si>
  <si>
    <t xml:space="preserve">Compared to carsharing schemes, micromobility sharing schemes are much more common in Greece. Such systems are in operation in several cities across the country. In some municipalities (e.g. Serres, Trikala, Thermaikos), they are offered free of charge by the municipality (funded through a partnership agreement with the national government) to encourage people to use bicycles for daily commuting and reduce the use of cars [19]. </t>
  </si>
  <si>
    <r>
      <t>Integrating fleet sharing schemes as part of the overall urban mobility offer leverages the benefits of such services, and encourages mode shift from privately owned vehicles, while mitigating some of the potential issues related to public space consumption. In Greece, Astypalea is an example of such integrated services: on-demand public transport is integrated with shared EVs and micromobility and accessible through a MaaS platform. The service is intended to shift travel demand to more sustainable modes [10]. Local authorities can promote micromobility as a feeder mode for public transport, by integrating payments between shared micromobility and public transport, or by subsidising feeder trips to public transport stations [13]. Integration of physical infrastructure is also needed to ensure the connection between modes is smooth (</t>
    </r>
    <r>
      <rPr>
        <sz val="9"/>
        <color theme="1"/>
        <rFont val="Arial"/>
        <family val="2"/>
      </rPr>
      <t xml:space="preserve">see </t>
    </r>
    <r>
      <rPr>
        <sz val="9"/>
        <color rgb="FF1FA784"/>
        <rFont val="Arial"/>
        <family val="2"/>
      </rPr>
      <t>High quality multimodal connections - MMC</t>
    </r>
    <r>
      <rPr>
        <sz val="9"/>
        <color theme="1"/>
        <rFont val="Arial"/>
        <family val="2"/>
      </rPr>
      <t>)</t>
    </r>
    <r>
      <rPr>
        <sz val="9"/>
        <color rgb="FF000000"/>
        <rFont val="Arial"/>
        <family val="2"/>
      </rPr>
      <t xml:space="preserve">. </t>
    </r>
  </si>
  <si>
    <t xml:space="preserve">Fleet sharing systems can vary based on the coverage desired, the type of operation, and the desired service delivery model (public, private, hybrid). </t>
  </si>
  <si>
    <t>Costs for the use and maintenance of public space needed by shared fleets will fall to the authority. If the authority is providing charging infrastructure, they will also incur the associated installation and maintenance costs. Some of these costs can be offset through agreements with the operators to pay fees for occupying the spaces, and using the charging infrastructure. If the public authority opts to own and operate the fleet, they will also have costs for acquisition, maintenance of the fleet and stations (for docked systems), as well as personnel to operate the service [3]. Additional costs for the authority, regardless of operating model, include the costs of enforcing proper use of public spaces, the cost for regulating such schemes, as well as monitoring and evaluating costs – all of which entail staff resources.</t>
  </si>
  <si>
    <t>For privately operated schemes, operators will need to consider the size of the fleet and type of operation (one-way, round-trip, docked, free-floating) which will impact the staff costs to redistribute vehicles during operation. Where private organisations are involved in provision of fleet sharing, costs to public authorities can be limited [3].</t>
  </si>
  <si>
    <t>To meet urban mobility goals, local authorities can consider subsidising some costs, either directly through financial aid, or indirectly (e.g. preferred parking, reduced parking charges or the provision of public space for parking and/or vehicle recharging infrastructure where EVs are deployed) [2].</t>
  </si>
  <si>
    <t xml:space="preserve">One challenge presented by fleet sharing, is the potential for high urban space consumption and clutter, especially if there are no regulations to support smaller vehicles for carsharing. In dense urban areas where space is at a premium, this can be challenging. In addition, the approach to distributing and rebalancing vehicles in this system can be complex and costly, especially for electric fleets that also require recharging. Integrating shared mobility with existing public transportation can help with this challenge, as a well-integrated system can provide the necessary coverage with more reasonably sized fleets. </t>
  </si>
  <si>
    <t xml:space="preserve">Designating drop off space for free floating micromobility is also important in the deployment of such services, as the perception of these modes as a nuisance in the urban realm can result in pushback from residents, as was evidenced by their ban in Paris [16]. The deployment of free-floating shared micromobility should be accompanied by consideration for accessibility and the needs of all road users, in particular, people with impaired vision and people with limited mobility. There have also been valid concerns on the inclusivity of some micromobility vehicles in terms of who can use them, and on their lifecycle emissions due to their typically short operational lifespan [17]. Such limitations, while in the purview of the private operators, also emphasise the importance of robust monitoring and evaluation of such schemes by public authorities, to make sure they continue to meet urban mobility and accessibility goals. </t>
  </si>
  <si>
    <t>Carsharing schemes in Greece are facing a significant challenge due to high rates of car ownership, and the limited established private initiatives, resulting in a lack of awareness of such projects. In some Greek cities, pilot demonstrations of carsharing systems are being prepared and launched soon to introduce the locals to these new mobility options [8]. As for micromobility sharing schemes, they suffer from issues such as unregulated occupation of public space and vandalism.</t>
  </si>
  <si>
    <t xml:space="preserve">Although shared mobility has the potential to decrease emissions from usage, some evaluations of the lifecycle emissions of these modes indicate that their deployment and style of operation can reduce the potential emission reductions. For example, the initial competition by transportation network companies (TNCs) to capture market share for e-scooters resulted in oversupply and resource waste [11]. Local authorities can take practical measures to help regulate the distribution of these fleets, such as market entry rules that are aimed at maximising the benefits for all residents. </t>
  </si>
  <si>
    <t>In Thessaloniki, there is an ongoing pilot that aggregates all shared e-mobility services on a central MaaS platform, allowing users to access any of the service on one platform. This approach has additional benefits for the local authority, who can exercise greater direct control over the direction of the service and the data collection and reporting, which they can then use to simultaneously meet other objectives for urban mobility [15].</t>
  </si>
  <si>
    <t>One added indirect benefit of e-carsharing schemes is that they can also be an opportunity for people to try out electric vehicles, which can help to alleviate perception barriers (e.g. range anxiety) in the adoption of EVs.</t>
  </si>
  <si>
    <r>
      <rPr>
        <b/>
        <sz val="9"/>
        <color rgb="FF000000"/>
        <rFont val="Arial"/>
        <family val="2"/>
      </rPr>
      <t>Car-sharing</t>
    </r>
    <r>
      <rPr>
        <sz val="9"/>
        <color rgb="FF000000"/>
        <rFont val="Arial"/>
        <family val="2"/>
      </rPr>
      <t xml:space="preserve"> system costs are typically borne by the operator, who may be able to operate a profitable system if usage rates and vehicle utilisation rates are sufficient. For car-sharing schemes in the United States, it was estimated that a monthly revenue of around USD 1 700 (EUR 1 578) per vehicle can be achieved with a utilisation rate of 35% of the vehicles [2].</t>
    </r>
  </si>
  <si>
    <t xml:space="preserve">For electric carsharing, there should also be additional consideration for the impact the fleet size and operating model has on charging infrastructure and staff needs: depot charging may require more driving by staff to access charging infrastructure. </t>
  </si>
  <si>
    <t>The maximum cost for each charging station used by carsharing operators in Paris was EUR 50 000, paid for by the municipality of Paris and the region of Île-de-France. To recover some of that cost, the Autolib’, the original operator, paid EUR 750 annually per parking spot. Current carsharing operators in the region continue to use these spaces for a fee, in agreement with the public authority. In Los Angeles, under a similar agreement, the cost for 200 charging stations (40 of which ware in low-income communities) were funded by a combination of city and state funding through rebates and parking credits USD 2.8 million (EUR 2.6 million) as well as private investment USD 10 million (EUR 9.28 million) [7].</t>
  </si>
  <si>
    <r>
      <rPr>
        <b/>
        <sz val="9"/>
        <color rgb="FF000000"/>
        <rFont val="Arial"/>
        <family val="2"/>
      </rPr>
      <t>Micromobility sharing</t>
    </r>
    <r>
      <rPr>
        <sz val="9"/>
        <color rgb="FF000000"/>
        <rFont val="Arial"/>
        <family val="2"/>
      </rPr>
      <t xml:space="preserve"> system costs are also typically borne by the operator if private, which is common for e-bikes, e-scooters and mopeds, however, costs to the public authority for the regulation and maintenance of public space, and for monitoring the operations must still be considered, even for privately-operated systems. </t>
    </r>
  </si>
  <si>
    <t xml:space="preserve">For bike share, capital cost estimates range from USD 3 000 (EUR 2 785) to USD 4 500 (EUR 4 177) per bike and annual operating/maintenance costs from USD 1 200 (EUR 1 114) to USD 2 000 (EUR 1 856). These costs are typically offset through user fees, and in some cases advertising or sponsorship agreements. [3] For example, the New York City bike share service is sponsored by Citigroup, allowing them to name the service, and advertise on the bikes and stations. The sponsorship agreement was for USD 70.5 million (EUR 65.4 million) over 10 years, set to expire in 2023, but has been renewed to 2034 for a yet to be disclosed value [14]. </t>
  </si>
  <si>
    <t>The prevalence of fleet sharing services can reduce the time needed for their deployment. Most fleet sharing services can begin operation as soon as the urban space required for their operation is reallocated from private modes (e.g. parking spaces).</t>
  </si>
  <si>
    <t>Installing charging infrastructure, particularly for car sharing may take longer to implement as it requires co-ordination with utilities and land use authorities.</t>
  </si>
  <si>
    <t>Implementing carsharing and micromobility schemes does not necessarily require any specific national intervention. However, in the case of dockless micromobility sharing schemes, regulations for using urban space may be necessary. These regulations are usually established at the municipal level.</t>
  </si>
  <si>
    <r>
      <t xml:space="preserve">1. </t>
    </r>
    <r>
      <rPr>
        <sz val="9"/>
        <color theme="1"/>
        <rFont val="Arial"/>
        <family val="2"/>
      </rPr>
      <t>ITF (2023), “Measuring New Mobility: Definitions, Indicators, Data Collection”, International Transport Forum Policy Papers, No. 114, OECD Publishing, Paris</t>
    </r>
  </si>
  <si>
    <t xml:space="preserve">2. ITF (2021) Transport Climate Action Directory – Car sharing https://www.itf-oecd.org/policy/car-sharing </t>
  </si>
  <si>
    <t>3. ITF (2021a) Transport Climate Action Directory – Bike sharing https://www.itf-oecd.org/policy/bike-sharing</t>
  </si>
  <si>
    <t xml:space="preserve">4. Nijland, H., &amp; van Meerkerk, J. (2017). Mobility and environmental impacts of car sharing in the Netherlands. Environmental Innovation and Societal Transitions, 23, 84-91. doi:https://doi.org/10.1016/j.eist.2017.02.001   </t>
  </si>
  <si>
    <t xml:space="preserve">5. Litman, T. (2023). Parking Management: Comprehensive Implementation Guide. Victoria: Victoria Transport Policy Institute. Retrieved from https://www.vtpi.org/park_man_comp.pdf </t>
  </si>
  <si>
    <t xml:space="preserve">6. Huang, K., An, K., &amp; Correia, G. H. D. A. (2020). Planning station capacity and fleet size of one-way electric carsharing systems with continuous state of charge functions. European Journal of Operational Research, 287(3), 1075-1091. https://doi.org/10.1016/j.ejor.2020.05.001 </t>
  </si>
  <si>
    <t xml:space="preserve">7. ICCT. (2021). Success factors for electric carsharing. Berlin: International Council on Clean Transportation. Retrieved from https://euagenda.eu/upload/publications/na-us-eu-ldv-electric-carsharing-factors-aug21-0.pdf </t>
  </si>
  <si>
    <r>
      <t xml:space="preserve">8. </t>
    </r>
    <r>
      <rPr>
        <sz val="9"/>
        <color theme="1"/>
        <rFont val="Arial"/>
        <family val="2"/>
      </rPr>
      <t xml:space="preserve">Nikiforiadis, A., Stefanidou, M., &amp; Ayfantopoulou, G. (2023). Will electric car-sharing attract citizens of touristic islands? Evidence from the island of Rhodes, Greece. </t>
    </r>
    <r>
      <rPr>
        <i/>
        <sz val="9"/>
        <color theme="1"/>
        <rFont val="Arial"/>
        <family val="2"/>
      </rPr>
      <t>Transportation Research Procedia, 69,</t>
    </r>
    <r>
      <rPr>
        <sz val="9"/>
        <color theme="1"/>
        <rFont val="Arial"/>
        <family val="2"/>
      </rPr>
      <t xml:space="preserve"> 265–272. https://doi.org/https://doi.org/10.1016/j.trpro.2023.02.171</t>
    </r>
  </si>
  <si>
    <t xml:space="preserve">9. KEDE. (2021). Municipality of Vari – Voula – Vouliagmeni: The first system of common electric vehicles. Athens: KEDE. Retrieved from https://kede.gr/en/municipality-of-vari-voula-vouliagmeni-the-first-system-of-common-electric-vehicles/ </t>
  </si>
  <si>
    <t>10. KEDE. (2021a). Astypalea: The first Smart and Green Mediterranean Island. Athens: KEDE. Retrieved from https://kede.gr/en/astypalea-the-first-smart-and-green-mediterranean-island/</t>
  </si>
  <si>
    <t xml:space="preserve">11. Sun, S., &amp; Ertz, M. (2022). Can shared micromobility programs reduce greenhouse gas emissions: Evidence from urban transportation big data. Sustainable Cities and Society. doi: https://doi.org/10.1016/j.scs.2022.104045 </t>
  </si>
  <si>
    <r>
      <t xml:space="preserve">12. </t>
    </r>
    <r>
      <rPr>
        <sz val="9"/>
        <color theme="1"/>
        <rFont val="Arial"/>
        <family val="2"/>
      </rPr>
      <t xml:space="preserve">ITF (2023a), “Towards the Light: Effective Light Mobility Policies in Cities”, International Transport Forum Policy Papers, No. 118, OECD Publishing, Paris. </t>
    </r>
  </si>
  <si>
    <t xml:space="preserve">13. ITF. (2020). Good to Go? Assessing the Environmental Performance of New Mobility. Paris: OECD Publishing. Retrieved from https://www.itf-oecd.org/good-to-go-environmental-performance-new-mobility </t>
  </si>
  <si>
    <t xml:space="preserve">14. Barron, J. (2023, May 26). Citi Bike, 10 Years Old and Part of New York’s Street Life. New York Times. Retrieved from https://www.nytimes.com/2023/05/26/nyregion/citi-bike-10-years-old.html </t>
  </si>
  <si>
    <t>15. ITF (2021) Transport Climate Action Directory – Mobility as a service (MaaS) https://www.itf-oecd.org/policy/mobility-as-a-service</t>
  </si>
  <si>
    <t xml:space="preserve">16. ITF. (2023b). Paris votes on e-scooters: what you need to know. Retrieved from Transport Policy Matters: https://transportpolicymatters.org/2023/03/29/paris-e-scooters/ </t>
  </si>
  <si>
    <r>
      <t xml:space="preserve">17. </t>
    </r>
    <r>
      <rPr>
        <sz val="9"/>
        <color theme="1"/>
        <rFont val="Arial"/>
        <family val="2"/>
      </rPr>
      <t xml:space="preserve">ITF (2021), Micromobility, Equity and Sustainability: Summary and Conclusions, ITF Roundtable Reports, No. 185, OECD Publishing, Paris. </t>
    </r>
  </si>
  <si>
    <t xml:space="preserve">18. Lagadic, Verloes, A., &amp; Louvet, N. (2019). Can carsharing services be profitable? A critical review of established and developing business models. https://doi.org/10.1016/j.tranpol.2019.02.006 </t>
  </si>
  <si>
    <t xml:space="preserve">19. Υποδομές Μεταφορών, Περιβάλλον και Αειφόρος Ανάπτυξη. (2022). Sustainable micromobility through a system of shared bicycles in Municipalities of the Country (except Municipalities of Metropolitan Centers), MIS 5163963, OPS Invitation. Athens: Υποδομές Μεταφορών, Περιβάλλον και Αειφόρος Ανάπτυξη. Retrieved from https://www.ymeperaa.gr/edaxis-ergon/entakseis-ergon/1497-viosimi-mikrokinitikotita-meso-systimatos-koinoxriston-podilaton-se-dimous-tis-xoras-ektos-dimon-mitropolitikon-kentron-mis-5163963-ops-prosklisis </t>
  </si>
  <si>
    <t xml:space="preserve">✓ Education programmes
✓ Awareness campaigns </t>
  </si>
  <si>
    <t xml:space="preserve">✓ Awareness campaigns </t>
  </si>
  <si>
    <t>Education programmes and awareness campaigns can be tools to motivate change in attitude and behaviour. The effectiveness of policies targeting behaviour change can be influenced by social context. Behaviour change initiatives are typically most effective at points when people are already rethinking or reforming their habits [1]. This can include significant life changes such as moving, starting a new job, or starting a family, and on a smaller scale key points in the calendar such as a new school year. The timing of education programmes and awareness campaigns can take this into consideration. Since these “soft” measures complement “harder” mobility measures, they should target those who are in a position to change their habits due to the availability of alternative options.</t>
  </si>
  <si>
    <t>Education programmes and awareness campaigns in Greece primarily focus on educating children and adolescents about safe mobility issues, particularly bicycle and pedestrian safety. These initiatives are typically organised by non-governmental organisations like ECOCITY and the Road Safety Institute "Panos Mylonas," with support from relevant Ministries. Furthermore, in recent years, municipalities have taken various actions during the European Mobility Week to promote sustainable urban mobility and raise awareness about alternative modes of transport.</t>
  </si>
  <si>
    <t>Education programmes can be applicable to most area types, but can be especially effective when targeted at a smaller scale.</t>
  </si>
  <si>
    <t>Education programmes can be an opportunity to encourage a less moto-normative perception of mobility. For example, in The Netherlands, cycling education begins in schools, with traffic exams (“verkeersexam”) organised for children before they begin secondary school to ensure they can cycle independently. Similar programmes are also offered in Japanese schools, organised by local police and focused on safety training [2]. In Japan, programmes for all age groups are also offered directly by local police. In Denmark and The Netherlands, cycling courses have been included as part of immigrant integration programmes in some municipalities [3]. Cycling can be an affordable alternative to driving, especially for short and middle-distance trips, putting more opportunities within reach for more people. Encouraging access to cycling through education programmes can improve access to opportunities for people who cannot or do not drive. Additionally, mandatory inclusion of safe cycling and pedestrian information in driver’s education can encourage safer behaviour from motorists [4].</t>
  </si>
  <si>
    <t>Awareness campaigns are suitable for all types of areas, including municipalities of varying sizes and regions.</t>
  </si>
  <si>
    <t xml:space="preserve">Awareness campaigns can take various forms. They are intended to increase sustainable mode share, improve safety, or decrease private motorised travel. They can have different use cases, such as: </t>
  </si>
  <si>
    <r>
      <t xml:space="preserve">· </t>
    </r>
    <r>
      <rPr>
        <sz val="9"/>
        <color rgb="FF000000"/>
        <rFont val="Arial"/>
        <family val="2"/>
      </rPr>
      <t xml:space="preserve">easing mode shift for specific groups (e.g. carpool programmes for single occupant commuters, public transport for tourism); </t>
    </r>
  </si>
  <si>
    <r>
      <t xml:space="preserve">· </t>
    </r>
    <r>
      <rPr>
        <sz val="9"/>
        <color rgb="FF000000"/>
        <rFont val="Arial"/>
        <family val="2"/>
      </rPr>
      <t xml:space="preserve">encouraging mode shift for specific trip types (e.g. active and safe routes to schools, commute trips); </t>
    </r>
  </si>
  <si>
    <r>
      <t xml:space="preserve">· </t>
    </r>
    <r>
      <rPr>
        <sz val="9"/>
        <color rgb="FF000000"/>
        <rFont val="Arial"/>
        <family val="2"/>
      </rPr>
      <t xml:space="preserve">managing transport demand for large events (e.g. festivals, sporting events); and </t>
    </r>
  </si>
  <si>
    <r>
      <t xml:space="preserve">· </t>
    </r>
    <r>
      <rPr>
        <sz val="9"/>
        <color rgb="FF000000"/>
        <rFont val="Arial"/>
        <family val="2"/>
      </rPr>
      <t xml:space="preserve">addressing specific issues (e.g. safety training, education about options) </t>
    </r>
  </si>
  <si>
    <t xml:space="preserve">Some campaigns rely on points of attachment, such as role models, to promote sustainable behaviours [5]. Others are part of wider transport demand management (TDM) programmes (e.g. to complement measures such as reduced parking requirements for new developments, part of construction management plans, or for large events). The types of campaigns will require different levels of investment. </t>
  </si>
  <si>
    <t xml:space="preserve">For example, the Smart Commute programme in the Greater Toronto and Hamilton Area (GTHA) of Ontario, Canada is a region-wide TDM programme that aims to encourage mode shift from private vehicles for commuters and students. Included among its mandates are: reviewing development applications to ensure the inclusion of connections to existing active and public transport services as well as end-of-trip facilities for cycling, coordinating active school travel plans for elementary schools and other community-based social marketing programmes (e.g. bike to work month) [6]. Results from the 2019 Smart Commute survey showed a 10% increase in public transport use, a 1.6% increase in cycling and a 5.4% reduction in single-occupant vehicle commutes between 2016 and 2019 for workplaces in the City of Toronto that participated in this programme [7]. </t>
  </si>
  <si>
    <t>Awareness campaigns can be included in event transportation plans or venue TDM programmes to inform attendees about their travel options. The influx of visitors for events (festivals, sporting events) can result in peaks in demand that may exceed the capacity of transport networks, creating bottlenecks and disruptions, despite TDM plans. Even for smaller events where transportation needs can typically be accommodated on an ad hoc basis, there can be capacity constraints. Beyond disruptions and capacity issues, event transportation is a significant contributor to emissions, even for small-scale events, particularly when private cars have a large mode share [8,9].</t>
  </si>
  <si>
    <t xml:space="preserve">In Greek municipalities with a high seasonal demand due to tourism, authorities can work with tourism-focused businesses to increase awareness of sustainable options. For example, some Swiss cities include free local public transportation for the duration of the stay in tourism accommodations funded by the local tourist tax. For example, in Basel any stay in a tourism accommodation entitles the traveller to the BaselCard (up to 30 days), which allows free use of buses and trams, and discounted e-bike rentals. [10] Greek municipalities with high seasonal travel demand, or high peaks associated with events and festivals can use a similar approach, linking free travel on public transport to accommodation, or tickets associated with the festivals. For large events, cities with shared micromobility fleets can work with event organisers to set up temporary fleets at the events and include their use as an optional addition to user fees. For this approach to be effective in reducing private four-wheeler travel, the public transport services should be adequate to support the demand, as should the availability of shared micromobility services. </t>
  </si>
  <si>
    <t>Some awareness campaigns focus on safety and reducing barriers to use of sustainable modes (e.g. cost, perception). For example, in the Seoul Metropolitan Area, some municipalities provide transport allowances to seniors to encourage driver cessation as cognitive abilities decline as a safety measure [11]. Finally, EV test drive events have been used to increase the visibility and familiarity of EVs, and may have an impact on uptake of EVs [12].</t>
  </si>
  <si>
    <t>The main costs associated with education and awareness campaigns are staff and promotion costs. Staff costs are based on the duration and scale of the campaigns, and should account for the planning, implementation and evaluation and monitoring of the campaigns. Promotion costs include the materials associated with the campaigns, as well as incentives (e.g. public transport passes, prizes).</t>
  </si>
  <si>
    <t>The Smart Commute programme was initially funded jointly, between the participating municipalities and the regional transport authority (Metrolinx). Metrolinx has since ended their involvement in the programme, but some of the associated municipalities have taken over and maintained the programme. Funding sources within the municipalities vary, from capital budget requests (as part of long term mobility strategies in the Town of Oakville) [6], to the operating budgets (Environment and Energy Division of the City of Toronto) [7].</t>
  </si>
  <si>
    <t xml:space="preserve">Evaluating the impact of education and awareness campaigns on the travel behaviour of participants can be complex. Some studies have shown that voluntary behaviour change incentive programmes can be effective in producing lasting behaviour change, particularly when participants experience the benefits of reduced consumption or time savings [13].  However, these tend to be user-centric targeted programmes, tailored to focus on participants in the right conditions to change their behaviour. As such, these programmes can be costly to scale up, and can be less effective at larger scales. </t>
  </si>
  <si>
    <t xml:space="preserve">While campaigns to increase the awareness and improve the perception of sustainable options can make a difference, the ease with which sustainable choices can be made, and the additional time they may entail, plays a significant role in the effectiveness of the campaigns [14]. That is, the availability, quality and reliability of infrastructure and services play a larger role in encouraging sustained behaviour change. Additionally, during events or in touristic areas, clear wayfinding and information systems are a priority for participants using public transport [15, 16]. Campaigns targeting leisure travel activity may also require different approaches compared to those targeting daily mobility. </t>
  </si>
  <si>
    <t>In Greece, initiatives and campaigns are typically focus on specific issues (such as road safety), with fewer programmes aimed at promoting all mobility options to encourage behaviour change. Although municipalities have made significant efforts to organise awareness-raising and behaviour change campaigns, specifically through the SUMPs process, their efforts are more limited and do not reach all residents. Guidance from the national level can be aimed at promoting municipal efforts and encouraging a comprehensive approach to education programmes to include all modes, particularly when promoting safety. Embedding education programmes in existing mandatory processes, such as through driving training should be considered, and would require national intervention.</t>
  </si>
  <si>
    <t>Wider public participation in voluntary campaigns can also be challenging. Municipalities in Greece have indicated that public engagement is challenging during the SUMP development process. The communication for such campaigns should focus on the tangible benefits for participants (e.g. time and money savings) and include incentives where possible. For awareness campaigns, timing them around key calendar dates (the start of spring for cycling campaigns, or the start of the school year for active travel to schools campaigns) may be a useful strategy for increasing uptake.</t>
  </si>
  <si>
    <t xml:space="preserve">TDM programmes may generate useful data for other planning purposes.  Data collected as part of the monitoring for TDM programmes can supplement travel survey data, which in some Greek municipalities is collected infrequently if at all, or on an ad hoc basis. Such data may also provide more insights into travel behaviour and individual needs and preferences. The inclusion of data collection will require staff resources, which will be a barrier for Greek municipalities with limited funding for staff resources.  </t>
  </si>
  <si>
    <r>
      <t>The private car is ubiquitous and associated with freedom and status, contributing to car-centrism. Cars are embedded in every part of life: children play with toy cars, drivers’ licenses are considered a “coming of age” milestone, access to company cars are included as employment benefits, and transport systems enable car use for even short trips. Where education programmes and awareness campaigns can improve people’s perceptions of sustainable modes, they may play a role in shifting cultural norms related to cars [17]. If more people consider sustainable modes as a result of such programmes and initiatives, it can also contribute to making investment in these modes more cost-effective</t>
    </r>
    <r>
      <rPr>
        <sz val="9"/>
        <color theme="1"/>
        <rFont val="Arial"/>
        <family val="2"/>
      </rPr>
      <t>. </t>
    </r>
  </si>
  <si>
    <t xml:space="preserve">Case studies of campaigns can be identified that vary in their costs, and in how efficient they are in generating change. While some standardised programs can be less costly per person, they can be less effective due to lack of personalisation. </t>
  </si>
  <si>
    <t>Education and awareness campaigns that provide standardised materials can have lower per unit costs, mainly related to material production and distribution. Typical costs for campaigns ranged from EUR 0.10 to EUR 0.50 per target group member [11].</t>
  </si>
  <si>
    <t>Targeted initiatives that include personalised content, incentives, and outreach activities can be much more costly. One campaign that included free public transport passes and cycling equipment for participants cost EUR 2 300 per participant [11].</t>
  </si>
  <si>
    <t xml:space="preserve">Education programmes such as cycling training can be implemented on shorter timescales, especially if courses are offered on a voluntary basis and run through partnerships with resident associations and citizen advocacy organisations (e.g. cycling advocates, road safety advocates). </t>
  </si>
  <si>
    <t xml:space="preserve">Mandatory education programmes that are included in driver education and school curriculums may take longer to implement depending on the existing process for adding or modifying training content. In addition, the availability of staff resources dedicated to making these changes can increase the implementation timescales. </t>
  </si>
  <si>
    <t xml:space="preserve">Awareness campaigns can have a short implementation timeline. For example, for events, information about sustainable travel options can be included in marketing materials for the event. </t>
  </si>
  <si>
    <t xml:space="preserve">Initiatives that involve providing incentives to promote more sustainable travel behaviour, and those that require partnerships with workplaces and businesses can take longer to implement, as they will require staff support to define the scope of the activities, and will involve administrative tasks as well as promotional activities. </t>
  </si>
  <si>
    <t>TDM programmes that are longer-term in nature require longer implementation timescales because they involve more partners, and a larger scope than one-off awareness campaigns. Such initiatives also require dedicated staff to define the scope and implement the programme. Long-term TDM programmes can start with small scale pilots, which require less time for implementation in order to define the scope. For example, active school travel programmes can begin with a small handful of schools which have particular challenges related to pick up and drop off activity, then expand to other schools.</t>
  </si>
  <si>
    <t xml:space="preserve">Changes to driver education and school curriculums will require the involvement of the national government, to make sure that the same standards are applied nationally. </t>
  </si>
  <si>
    <t>Voluntary education programmes, awareness campaigns, and TDM programmes do not require national involvement.</t>
  </si>
  <si>
    <r>
      <t xml:space="preserve">1. </t>
    </r>
    <r>
      <rPr>
        <sz val="9"/>
        <color theme="1"/>
        <rFont val="Arial"/>
        <family val="2"/>
      </rPr>
      <t>Bamberg, Sebastian. (2007). Is a Stage Model a Useful Approach to Explain Car Drivers' Willingness to Use Public Transportation?. Journal of Applied Social Psychology. https://doi.org/10.1111/j.1559-1816.2007.00236.x</t>
    </r>
  </si>
  <si>
    <r>
      <t xml:space="preserve">2. </t>
    </r>
    <r>
      <rPr>
        <sz val="9"/>
        <color theme="1"/>
        <rFont val="Arial"/>
        <family val="2"/>
      </rPr>
      <t>Shinagawa City. (2022). A traffic safety bicycle classroom is conducted in the second Nobuyama elementary school. Shinagawa: Shinagawa City. Retrieved from https://shinagawa.j-server.com/LUCSNGWAI/ns/tl.cgi/https://www.city.shinagawa.tokyo.jp/PC/shinagawaphotonews/shinagawaphotonews-2022/20220520195523.html?SLANG=ja&amp;TLANG=en&amp;XMODE=0&amp;XCHARSET=utf-8&amp;XJSID=0</t>
    </r>
  </si>
  <si>
    <r>
      <t xml:space="preserve">3. </t>
    </r>
    <r>
      <rPr>
        <sz val="9"/>
        <color theme="1"/>
        <rFont val="Arial"/>
        <family val="2"/>
      </rPr>
      <t>Haustein, S., Kroesen, M., &amp; Mulalic, I. (n.d.). Cycling culture and socialisation: Modelling the effect of immigrant origin on cycling in Denmark and the Netherlands. Transportation, 2020. https://doi.org/10.1007/s11116-019-09978-6</t>
    </r>
  </si>
  <si>
    <r>
      <t xml:space="preserve">4. </t>
    </r>
    <r>
      <rPr>
        <sz val="9"/>
        <color theme="1"/>
        <rFont val="Arial"/>
        <family val="2"/>
      </rPr>
      <t>Dutch Cycling Embassy. (2023). Cycling &amp; Behaviour. Retrieved from http://dutchcycling.nl/expertises/cycling-behaviour/</t>
    </r>
  </si>
  <si>
    <r>
      <t xml:space="preserve">5. </t>
    </r>
    <r>
      <rPr>
        <sz val="9"/>
        <color theme="1"/>
        <rFont val="Arial"/>
        <family val="2"/>
      </rPr>
      <t>Hanna, P., Kantenbacher, J., Cohen, S., &amp; Gössling, S. (2018). Role model advocacy for sustainable transport. Transport Research Part D: Transport and Environment. https://doi.org/10.1016/j.trd.2017.07.028</t>
    </r>
  </si>
  <si>
    <r>
      <t xml:space="preserve">6. </t>
    </r>
    <r>
      <rPr>
        <sz val="9"/>
        <color theme="1"/>
        <rFont val="Arial"/>
        <family val="2"/>
      </rPr>
      <t>Town of Oakville. (2022). Memorandum of Understanding – Smart Commute Programme. Oakville: Town of Oakville. Retrieved from https://pub-oakville.escribemeetings.com/filestream.ashx?DocumentId=39356</t>
    </r>
  </si>
  <si>
    <r>
      <t xml:space="preserve">7. </t>
    </r>
    <r>
      <rPr>
        <sz val="9"/>
        <color theme="1"/>
        <rFont val="Arial"/>
        <family val="2"/>
      </rPr>
      <t>City of Toronto. (2019). Smart Commute Programme Transition. Toronto: City of Toronto. Retrieved from https://www.toronto.ca/legdocs/mmis/2020/ie/bgrd/backgroundfile-141420.pdf</t>
    </r>
  </si>
  <si>
    <r>
      <t xml:space="preserve">8. </t>
    </r>
    <r>
      <rPr>
        <sz val="9"/>
        <color theme="1"/>
        <rFont val="Arial"/>
        <family val="2"/>
      </rPr>
      <t>Dolf, M., &amp; Teehan, P. (2015). Reducing the carbon footprint of spectator and team travel at the University of British Columbia's varsity sports events. Sports Management Review, 244-255. https://doi.org/10.1016/j.smr.2014.06.003</t>
    </r>
  </si>
  <si>
    <r>
      <t xml:space="preserve">9. </t>
    </r>
    <r>
      <rPr>
        <sz val="9"/>
        <color theme="1"/>
        <rFont val="Arial"/>
        <family val="2"/>
      </rPr>
      <t>Triantafyllidis, S., Ries, R. J., &amp; Kaplanidou, K. (. (2018). Carbon Dioxide Emissions of Spectators’ Transportation in Collegiate Sporting Events: Comparing On-Campus and Off-Campus Stadium Locations. Sustainability. doi:https://doi.org/10.3390/su10010241</t>
    </r>
  </si>
  <si>
    <t>10. Switzerland Tourism. (2023). Guest cards and tickets. Retrieved from Switzerland Travel and Vacation: https://www.myswitzerland.com/en/planning/about-switzerland/eight-tips-for-a-money-saving-holiday-in-switzerland/guest-cards-and-tickets/</t>
  </si>
  <si>
    <t>11. Kim, D. (2022, January 4). Aging S. Korea moves to issue conditional licenses for elderly drivers. Yonhap News Agency. Seoul. Retrieved from https://en.yna.co.kr/view/AEN20220103006100315</t>
  </si>
  <si>
    <t>12. Herziger, A., &amp; Sintov, N. D. (2023). Give it a Try! How electric vehicle test drives influence symbolism perceptions and adoption intent. Journal of Environmental Psychology. https://doi.org/10.1016/j.jenvp.2022.101907</t>
  </si>
  <si>
    <r>
      <t>13. ADEME, 6t, 2020.</t>
    </r>
    <r>
      <rPr>
        <b/>
        <sz val="9"/>
        <color rgb="FF000000"/>
        <rFont val="Arial"/>
        <family val="2"/>
      </rPr>
      <t xml:space="preserve"> </t>
    </r>
    <r>
      <rPr>
        <i/>
        <sz val="9"/>
        <color rgb="FF000000"/>
        <rFont val="Arial"/>
        <family val="2"/>
      </rPr>
      <t>Analyse des opportunités de l’accompagnement au changement de comportement automatisé au regard de l’accompagnement humanisé</t>
    </r>
    <r>
      <rPr>
        <sz val="9"/>
        <color rgb="FF000000"/>
        <rFont val="Arial"/>
        <family val="2"/>
      </rPr>
      <t xml:space="preserve">. Rapport final. </t>
    </r>
  </si>
  <si>
    <r>
      <t xml:space="preserve">14. </t>
    </r>
    <r>
      <rPr>
        <sz val="9"/>
        <color theme="1"/>
        <rFont val="Arial"/>
        <family val="2"/>
      </rPr>
      <t>ITF. (2021). Transport Climate Action Directory – Awareness campaigns. ITF. Retrieved from https://www.itf-oecd.org/policy/awareness-campaigns</t>
    </r>
  </si>
  <si>
    <r>
      <t xml:space="preserve">15. </t>
    </r>
    <r>
      <rPr>
        <sz val="9"/>
        <color theme="1"/>
        <rFont val="Arial"/>
        <family val="2"/>
      </rPr>
      <t>Martins, R., Pereira, E., Rosado, A., Maroco, J., McCullough, B., &amp; Mascarenhas, M. (2022). Understanding spectator sustainable transportation intentions in international sport tourism events. Journal of Sustainable Tourism. https://doi.org/10.1080/09669582.2021.1991936</t>
    </r>
  </si>
  <si>
    <r>
      <t xml:space="preserve">16. </t>
    </r>
    <r>
      <rPr>
        <sz val="9"/>
        <color theme="1"/>
        <rFont val="Arial"/>
        <family val="2"/>
      </rPr>
      <t>Chen, M.-C., Hsu, C.-L., &amp; Huang, C.-H. (2021). Applying the Kano model to investigate the quality of transportation services at mega events. Journal of Retailing and Consumer Services. https://doi.org/10.1016/j.jretconser.2021.102442</t>
    </r>
  </si>
  <si>
    <r>
      <t xml:space="preserve">17. </t>
    </r>
    <r>
      <rPr>
        <sz val="9"/>
        <color theme="1"/>
        <rFont val="Arial"/>
        <family val="2"/>
      </rPr>
      <t>Stephenson, Janet, Barry Barton, Gerry Carrington, Adam Doering, Rebecca Ford, Debbie Hopkins, Rob Lawson, et al. 2015. “The Energy Cultures Framework: Exploring the Role of Norms, Practices and Material Culture in Shaping Energy Behaviour in New Zealand.” Energy Research &amp; Social Science. Elsevier. https://doi.org/10.1016/j.erss.2015.03.005.</t>
    </r>
  </si>
  <si>
    <t>✓ Data sharing 
✓ Physical integration</t>
  </si>
  <si>
    <t>Multimodality leverages the benefits of different modes by combining them to make end-to-end trips more efficient. Applied to passenger movement, this measure aims to make the connections between different modes more convenient so that in combination, these modes offer an alternative to car dependency. Improving multimodal connectivity is a step toward more seamlessly integrated transport and can bring about social, environmental and economic benefits [1].</t>
  </si>
  <si>
    <t>This measure requires consideration for:</t>
  </si>
  <si>
    <t xml:space="preserve">· data sharing; and </t>
  </si>
  <si>
    <t>· physical integration</t>
  </si>
  <si>
    <t>both of which will rely on coordination between institutions and private actors. Since multimodal trips may involve distinct service providers, coordination between institutions and the private sector is an important part of improving connectivity. This can include coordinating public transport schedules to reduce wait times and minimise delays. It can also include coordination across administrative boundaries to provide infrastructure and service, as well as within municipalities to develop transport hubs where they can be most effective, and to encourage context-sensitive design.</t>
  </si>
  <si>
    <t xml:space="preserve">For example, in Barcelona, responsibility for public transport service planning is shared by the Metropolitan Area of Barcelona (AMB) who plans the metro and bus systems within the metropolitan area, and the Metropolitan Transport Authority (ATM), who plans the suburban railways connecting to the metropolitan area and the tramway. However, the service planning criteria requires that both agencies identify synergies between the urban and interurban networks [2]. Coordination between institutions can reduce barriers to multimodal connectivity, which can include duplication or gaps in responsibilities, inconsistent processes, data interoperability and legislative and regulatory constraints [1]. </t>
  </si>
  <si>
    <t>Data sharing to improve multimodal connectivity applies to all area types. Smaller municipalities with fewer resources for data collection would benefit from regional support to ensure that multimodal data is collected and used to coordinate services and monitor performance.</t>
  </si>
  <si>
    <t xml:space="preserve">Providing integrated travel information can improve the passenger experience – particularly with respect to real time updates. It can also make it easier for people to choose the most appropriate sustainable modes depending on their trip. EU regulations for the provision of multimodal travel information require the establishment of National Access Points (NAP) which include travel data from all modes, adhering to common standards [3]. Three main types of data are particularly relevant to improve multimodal connectivity: </t>
  </si>
  <si>
    <t>· Informational data, which supports the planning, scheduling, and coordination of trips, and can include vehicle information, location, service type, schedule information, or dynamic data as is used for on-demand transport;</t>
  </si>
  <si>
    <t xml:space="preserve">· Οperational data, which supports transport service provision, enables the physical connections in a multimodal trip, and can include vehicle or station access information (e.g. turnstile access, docking bays, bus bays); and </t>
  </si>
  <si>
    <t>· Τransactional data, which allows people to book and pay for services across providers, allocation of revenues among service providers, and can be commercially sensitive as it may include price information [4].</t>
  </si>
  <si>
    <t xml:space="preserve">Enabling the sharing of such data can be useful in the development of multimodal trip planners, provided the data is up to date. Public authorities have a role to play in establishing the requirements for mobility operators to share data related to multimodal trip planning. For example, the Commission Delegated Regulation (EU)  2017/1926 on EU-wide multi-modal travel information services (MMTIS) specifies the types of data to be shared by transport operators an data holders as soon as it is available to them, and is expected to be updated in 2024 with a requirement to include dynamic data, and potentially, transactional data [4]. </t>
  </si>
  <si>
    <t xml:space="preserve">The availability and quality of multimodal travel information can also facilitate integrated payment, to further improve the convenience of multimodal trips. Integrated fare payments ease the booking and payment of intermodal trips by allowing for integrated payment via a single app or even the issue of a single ticket that can work across different services. This process will require co-ordination between mobility providers, which can be facilitated by public authorities [5]. However, this aspect of improving multimodal connectivity may require a longer timescale due to the complexity of legal requirements and concession agreements, and the structure of the market [6]. Importantly, better information cannot overcome gaps in service, or lack of physical connections. </t>
  </si>
  <si>
    <t>Physical connections to enable multimodal trips will also be applicable for all area types, because physical infrastructure is needed to facilitate transfers between services.</t>
  </si>
  <si>
    <t>Implementing the infrastructure to enhance multimodal connectivity requires different approaches at different scales, based on the trip length and on the type of connection. At the smallest scale, it can entail providing multimodal connections at nodes linking trip generators (e.g. interchanges). These can include end-of-trip facilities at stations, such as secure bike parking and shared e-mobility stations, which may be most relevant in Type 1 and Type 2 cities. It can also include local public transport connections to regional bus services which are relevant in all urban areas. At the regional, national and supra-national levels, the scale of the infrastructure may be greater, and typically warrant a more coordinated approach (e.g. the Trans-European Transport Network, or TEN-T). For example, ports and airports play a large role in linking modes at larger scales. Nonetheless, the objectives are the same as at the local scale – making connections between modes more convenient.</t>
  </si>
  <si>
    <t xml:space="preserve">The possible links that facilitate access and egress from transport hubs, such that the most efficient mode for each travel segment can be selected, can ensure that all modes are better utilised. In that regard, it is necessary for the built form to support multimodal travel (e.g. active transport links, tramways, roads) so that the connections are seamless. For example, higher-order public transport services (operating in exclusive rights-of-way, or with priority infrastructure) provide lower coverage and are typically less cost-effective in low density and sparsely populated contexts. However, by providing a variety of options for last mile connectivity, these modes can still be used by people who live far from routes [7]. These can include transfer facilities for local public transport (e.g. bus bays in an interchange, on-street bus stops), multimodal park and ride facilities where people can leave their owned or shared vehicles (e.g. bikes, e-scooters, cars) and pick up and drop off spaces for taxis or ridehailing services. Investing in these hubs that facilitate transfers can improve multimodal connectivity. </t>
  </si>
  <si>
    <t xml:space="preserve">Although transport hubs are not necessarily the origin or destination of a multimodal journey, when planning for them, it is important to consider the wider urban context. Multimodal hubs can emerge from places that naturally function as nodes, such as town centres. Planning hubs can take this into consideration, but should also factor in travel demand patterns to locate the hubs where they are most needed. For example, in Greece, ports and airports where many passengers need to change modes after disembarking have high potential demand for connectivity, and seasonal peaks in demand necessitate the provision of alternatives to driving for those passengers. Encouraging public transport, shared and active connections from ports can be useful in managing the seasonal influx of travel activity. </t>
  </si>
  <si>
    <t>In urban areas, multimodal hubs are typically organised around major public transport services, to provide regional and local connections, reflecting the principles of transit-oriented development (TOD). In such places, transport hubs can serve multiple functions, such as housing public services (e.g. libraries, childcare facilities) and commercial developments. Locating other services at transport hubs can reduce the overall trip lengths required to fulfil day-to-day needs, particularly for people with caregiving duties who are more likely to trip-chain. Shorter trips also have more available modes to choose from, particularly active modes which are more sustainable [9].</t>
  </si>
  <si>
    <t xml:space="preserve">As some areas opt to pedestrianise their urban core, or as economic activity develops in the fringes of urban settlements, some peripheral areas can also emerge as multimodal hubs. Involving local stakeholders in the development process is necessary to gain the acceptance of residents. Particularly in areas where car travel is dominant, or the location of transport hubs meets opposition, it will be necessary to both attract travellers to the transport hubs and encourage them to use associated services through incentives and disincentives [8]. Incentives can include vouchers to try the mobility services at the hub, and disincentives can include access restrictions and parking pricing. </t>
  </si>
  <si>
    <r>
      <t xml:space="preserve">Neighbourhood design, improving the urban realm and the experience of people walking and wheeling can also be an incentive to encourage multimodal travel. Paying particular attention to placemaking, universal design and accessibility can also increase acceptance, as they can allow new services to emerge, activating the surrounding areas [8] </t>
    </r>
    <r>
      <rPr>
        <sz val="9"/>
        <color theme="1"/>
        <rFont val="Arial"/>
        <family val="2"/>
      </rPr>
      <t xml:space="preserve">(see </t>
    </r>
    <r>
      <rPr>
        <sz val="9"/>
        <color rgb="FF1FA784"/>
        <rFont val="Arial"/>
        <family val="2"/>
      </rPr>
      <t>Pedestrianisation schemes and urban realm improvements - PED</t>
    </r>
    <r>
      <rPr>
        <sz val="9"/>
        <color theme="1"/>
        <rFont val="Arial"/>
        <family val="2"/>
      </rPr>
      <t xml:space="preserve">). </t>
    </r>
    <r>
      <rPr>
        <sz val="9"/>
        <color rgb="FF000000"/>
        <rFont val="Arial"/>
        <family val="2"/>
      </rPr>
      <t>Public authorities also have a role to play in establishing guidelines for wayfinding information that can make connections between modes more seamles</t>
    </r>
    <r>
      <rPr>
        <sz val="9"/>
        <color theme="1"/>
        <rFont val="Arial"/>
        <family val="2"/>
      </rPr>
      <t xml:space="preserve">s (see </t>
    </r>
    <r>
      <rPr>
        <sz val="9"/>
        <color rgb="FF1FA784"/>
        <rFont val="Arial"/>
        <family val="2"/>
      </rPr>
      <t>Wide availability of accessible information on sustainable mobility - SMI</t>
    </r>
    <r>
      <rPr>
        <sz val="9"/>
        <color theme="1"/>
        <rFont val="Arial"/>
        <family val="2"/>
      </rPr>
      <t>).</t>
    </r>
  </si>
  <si>
    <t xml:space="preserve">The costs related to integrated information and payment can include new or upgraded fare collection systems. The public authority will need the staff resources to develop the appropriate regulatory structure to ease the sharing and integration of informational, operational and transactional data, and support the delivery of multimodal hubs [4]. This includes consideration for data sharing structures [5]. There will also be costs for revising existing regulations that may prevent multimodal trip delivery for private mobility services, such as existing service agreements with public transport operators. </t>
  </si>
  <si>
    <t>Other costs for multimodal connectivity are related to the construction of physical infrastructure, which can vary by scale. Space to accommodate different mobility options at multimodal hubs can also be considered an indirect cost, as can any costs related to improving or restructuring public transport to serve new multimodal hubs. Some costs can potentially be recouped through parking pricing, or through agreements with shared mobility operators. Various public transport agencies have explored allowing shared micromobility at their stations and properties to encourage multimodal connections to public transport. Typically, these are enabled through permits and agreements with micromobility providers, allowing them to use the space.</t>
  </si>
  <si>
    <t xml:space="preserve">Staff costs for the co-ordination between agencies, as well as consultation with stakeholders to convene dialogue between operators can be expected as part of the process of improving multimodal connectivity.  </t>
  </si>
  <si>
    <t>In some Greek municipalities, coordinating local and interurban services is a challenge, which can be a barrier for providing travel information, and for developing integrated fare payment options. The lack of dedicated resources for data collection and maintenance in many Greek municipalities also poses a challenge for planning for multimodal connectivity. People-centric measurement tools (e.g. accessibility analyses, METPEX – the EU Measurement of the Quality of the Passenger Experience) that combine indicators across modes and user groups can inform decision-makers looking to improve multimodal connectivity [11].</t>
  </si>
  <si>
    <r>
      <t xml:space="preserve">This will require information sharing, which can also be a challenge in the Greek context, in part due to the lack of local authority staff to monitor services, and due to reluctance from private operators to share information (commercial reasons, competition) [6]. However, with data governance frameworks, municipalities can explore opportunities for data sharing that come at no additional cost. For example, they can create data sharing agreements with major transport operators, (such as OASA and OSETh for Type 1 municipalities) and include data sharing within their contract agreements and procurement processes, for municipalities working with third party operators, such as KTELs (see </t>
    </r>
    <r>
      <rPr>
        <sz val="9"/>
        <color rgb="FF1FA784"/>
        <rFont val="Arial"/>
        <family val="2"/>
      </rPr>
      <t>Wide availability of accessible information on sustainable mobility - SMI</t>
    </r>
    <r>
      <rPr>
        <sz val="9"/>
        <color rgb="FF000000"/>
        <rFont val="Arial"/>
        <family val="2"/>
      </rPr>
      <t>).</t>
    </r>
  </si>
  <si>
    <r>
      <t xml:space="preserve">Park and ride facilities can reduce overall car use, but their placement can result in higher vehicle kilometres travelled, particularly in the absence of parking pricing [10] (see </t>
    </r>
    <r>
      <rPr>
        <sz val="9"/>
        <color rgb="FF1FA784"/>
        <rFont val="Arial"/>
        <family val="2"/>
      </rPr>
      <t>Parking regulation - PRR</t>
    </r>
    <r>
      <rPr>
        <sz val="9"/>
        <color theme="1"/>
        <rFont val="Arial"/>
        <family val="2"/>
      </rPr>
      <t>). In the Greek context, there has also been some pushback over the placement of park and ride facilities and transport interchanges from adjacent residents (e.g. Chania). A robust planning and consultation process is needed to ensure an overall positive impact on service operations and to address, to the extent possible, concerns from neighbouring communities.</t>
    </r>
  </si>
  <si>
    <t>Implementing the physical infrastructure needed for multimodal connectivity may pose challenges and delays where links are needed across jurisdictional boundaries. For changes to the geometric or functional characteristics of streets that are not in their jurisdiction, Municipalities must obtain the approval of the competent Decentralised Administration. However, amendments to the Road Traffic Code (Law 5003/22) to accelerate the process for changes to traffic regulation can reduce some of the barriers local authorities face in coordinating between institutions.</t>
  </si>
  <si>
    <t>Improving multimodal connectivity can reduce private car travel by making connections between active modes and public transport more seamless, thus increasing the distance people can travel on these modes.</t>
  </si>
  <si>
    <t xml:space="preserve">If the transport system is planned such that people can select the most efficient mode for each leg of a journey, without the barriers related to schedule coordination and disparate payment systems, then all modes can be better utilised. A better integrated transport network, with public transport at its core, can also better utilise existing capacity of buses, trains and roads. This allows public transport operators to reallocate service where it can be more productive and can lead to financial sustainability. </t>
  </si>
  <si>
    <t>Multimodal transport hubs can also be used to manage parking supply, and reduce on-street parking, which is necessary given the competing demands for curb space. However, increasing parking supply without complementary measures to restrict parking in other areas, and without providing suitable mode alternatives can increase car use, and may also negatively impact public transport ridership [12].</t>
  </si>
  <si>
    <r>
      <t>The costs related to integrated information and payment can include new or upgraded fare collection systems. The associated costs will depend on the scale of the project and the existing fare collection and payment methods.</t>
    </r>
    <r>
      <rPr>
        <sz val="10.5"/>
        <color rgb="FF333333"/>
        <rFont val="Arial"/>
        <family val="2"/>
      </rPr>
      <t xml:space="preserve"> </t>
    </r>
    <r>
      <rPr>
        <sz val="9"/>
        <color rgb="FF000000"/>
        <rFont val="Arial"/>
        <family val="2"/>
      </rPr>
      <t>The capital costs of implementing a smart and integrated ticketing strategy for public transport operations outside of London, which involved around 6.7 million passenger journeys per day, were estimated to be GBP 330 million (British pounds) (EUR 386.48 million). [5]</t>
    </r>
  </si>
  <si>
    <t xml:space="preserve">The costs for multimodal connectivity are mainly related to the physical infrastructure, which can vary by scale. These include costs to acquire land, construct the facilities, and well and costs for maintenance and operation of the facilities. </t>
  </si>
  <si>
    <t>For example, costs for a BRT station are estimated to be around EUR 0.5 million to USD 2 million (EUR 1.86 million) [13], but can vary based on the services available at the station. The Kipling Bus Terminal at the border of Mississauga and Toronto in Ontario was developed as part of a mobility hub in the area is an inter-regional bus terminal that connects to Toronto’s subway service, Mississauga's urban bus services, as well as the regional commuter rail service. The new bus terminal, renovations to existing pick up and drop-off facilities, new pedestrian connections, and improved vehicular, bicycle and parking accesses were awarded at a fixed-price design, build and finance contract for CAD 73 million (EUR 50.33 million), in a public-private-partnership. [14]</t>
  </si>
  <si>
    <t>Costs to acquire land vary significantly, but can be high in already developed areas compared to peripheral areas, such as was the case for the Kipling Bus Terminal. In places with high land costs, there is an opportunity to better utilise existing space and accommodate more mobility options through space reallocation and compact development. For example, a single parking space for a car can accommodate multiple bikes.</t>
  </si>
  <si>
    <t>Promoting multimodal travel requires long-term funding, rethinking of transport networks where car travel is dominant, and policy support. The scale and range of these hubs will vary by region and population density [6] However, in most contexts it is likely to require strategic coordination between municipalities, or at the regional level. Involving local stakeholders meaningfully in this process will be necessary to get their buy-in. All these activities take time.</t>
  </si>
  <si>
    <t>Existing long term transport plans may already account for the development of such hubs and for linkages between communities. Building on any existing processes, particularly transit-oriented development processes, and community redevelopment and revitalisation projects can be an opportunity to shorten the timescale. Projects to upgrade existing transport hubs, such as ports and bus interchanges also present an opportunity to introduce new shared mobility modes and provide more multimodal options, with shorter timescales.</t>
  </si>
  <si>
    <t>The national government can play a role in funding the infrastructure, particularly for nationally relevant multimodal hubs, such as airports and ports, and cities identified as part of the TEN-T network. National involvement can address issues related to coordination of responsibilities between different actors, across different administrative boundaries, as well as ensure data sharing, interoperability of data, and the maintenance of the NAP.</t>
  </si>
  <si>
    <r>
      <t xml:space="preserve">1. </t>
    </r>
    <r>
      <rPr>
        <sz val="9"/>
        <color theme="1"/>
        <rFont val="Arial"/>
        <family val="2"/>
      </rPr>
      <t xml:space="preserve">Preston, J. (2012). Integration for Seamless Transport. International Transport Forum Discussion Papers. https://doi.org/10.1787/5k8zvv8lmswl-en </t>
    </r>
  </si>
  <si>
    <r>
      <t xml:space="preserve">2. </t>
    </r>
    <r>
      <rPr>
        <sz val="9"/>
        <color theme="1"/>
        <rFont val="Arial"/>
        <family val="2"/>
      </rPr>
      <t>Lloveras Minguell, F. (2018), “Public Transport Governance in Greater Barcelona”, Discussion Paper, International Transport Forum, Paris.</t>
    </r>
  </si>
  <si>
    <t xml:space="preserve">3. European Commission. (n.d.). Multimodal Travel Information. Retrieved from Mobility and Transport: https://transport.ec.europa.eu/transport-themes/intelligent-transport-systems/road/action-plan-and-directive/multimodal-travel-information_en </t>
  </si>
  <si>
    <r>
      <t xml:space="preserve">4. </t>
    </r>
    <r>
      <rPr>
        <sz val="9"/>
        <color theme="1"/>
        <rFont val="Arial"/>
        <family val="2"/>
      </rPr>
      <t>ITF (2023), “Mix and MaaS: Data Architecture for Mobility as a Service”, International Transport Forum Policy Papers, No. 113, OECD Publishing, Paris.</t>
    </r>
  </si>
  <si>
    <t xml:space="preserve">5. ITF (2021) Transport Climate Action Directory – Integrated ticketing https://www.itf-oecd.org/policy/integrated-ticketing </t>
  </si>
  <si>
    <t>6. Frazzani, S., Taranic, I., Jensen, M., Zamboni, A., Noti, K., &amp; Plantoni, M. (2019). Remaining challenges for EU-wide integrated ticketing and payment systems. Brussels: European Commission. Retrieved from https://op.europa.eu/en/publication-detail/-/publication/af05b3eb-df43-11e9-9c4e-01aa75ed71a1</t>
  </si>
  <si>
    <r>
      <t xml:space="preserve">7. </t>
    </r>
    <r>
      <rPr>
        <sz val="9"/>
        <color theme="1"/>
        <rFont val="Arial"/>
        <family val="2"/>
      </rPr>
      <t xml:space="preserve">Rogers, W. P., Chen, N., &amp; Looye, J. W. (2023). Beyond Traditional TOD: Integrating Multiuse Paths and Bike Share into Public Transit to Address the First/Last Mile Issue. Urban Rail Transit, 42-56. https://doi.org/10.1007/s40864-022-00182-x </t>
    </r>
  </si>
  <si>
    <r>
      <t xml:space="preserve">8. </t>
    </r>
    <r>
      <rPr>
        <sz val="9"/>
        <color theme="1"/>
        <rFont val="Arial"/>
        <family val="2"/>
      </rPr>
      <t xml:space="preserve">ITF (2021), Innovations for Better Rural Mobility, ITF Research Reports, OECD Publishing, Paris. </t>
    </r>
  </si>
  <si>
    <r>
      <t xml:space="preserve">9. </t>
    </r>
    <r>
      <rPr>
        <sz val="9"/>
        <color theme="1"/>
        <rFont val="Arial"/>
        <family val="2"/>
      </rPr>
      <t>ITF (2023a), “Accessibility in the Seoul Metropolitan Area: Does Transport Serve All Equally?”, International Transport Forum Policy Papers, No. 117, OECD Publishing, Paris.</t>
    </r>
  </si>
  <si>
    <r>
      <t xml:space="preserve">10. </t>
    </r>
    <r>
      <rPr>
        <sz val="9"/>
        <color theme="1"/>
        <rFont val="Arial"/>
        <family val="2"/>
      </rPr>
      <t>Mingardo, G. (2013). Transport and environmental effects of rail-based Park and Ride: evidence from the Netherlands. Journal of Transport Geography, 7-16. https://doi.org/10.1016/j.jtrangeo.2013.02.004</t>
    </r>
  </si>
  <si>
    <t xml:space="preserve">11. Woodcock, A., Susilo, Y., Diana, M., Abenoza, R., Pirra, M., Tovey, M. (2018). Measuring Mobility and Transport Services: The METPEX Project. In: Stanton, N. (eds) Advances in Human Aspects of Transportation. AHFE 2017. Advances in Intelligent Systems and Computing, vol 597. Springer, Cham. https://doi.org/10.1007/978-3-319-60441-1_98 </t>
  </si>
  <si>
    <t xml:space="preserve">12. ITF (2021) Transport Climate Action Directory – Park and ride facilities https://www.itf-oecd.org/policy/park-and-ride-facilities </t>
  </si>
  <si>
    <t xml:space="preserve">13. ITF (2021) Transport Climate Action Directory – Bus rapid transit network https://www.itf-oecd.org/policy/bus-rapid-transit-network </t>
  </si>
  <si>
    <t xml:space="preserve">14. Infrastructure Ontario. (2023). GO Rail Expansion - Kipling Bus Terminal. Retrieved from https://www.infrastructureontario.ca/en/what-we-do/projectssearch/go-rail-expansion---kipling-bus-terminal/ </t>
  </si>
  <si>
    <t xml:space="preserve">✓ Space allocation for logistic facilities in urban development plans
✓ Update of zoning and building regulations 
✓ Promotion of urban consolidation centres 
✓ Fostering collaboration between public and logistics sector	</t>
  </si>
  <si>
    <t xml:space="preserve">✓ Space allocation for logistic facilities in urban development plans
✓ Promotion of urban consolidation centres 
✓ Fostering collaboration between public and logistics sector	</t>
  </si>
  <si>
    <t xml:space="preserve">✓ Space allocation for logistic facilities in urban development plans
✓ Update of zoning and building regulations </t>
  </si>
  <si>
    <r>
      <rPr>
        <sz val="9"/>
        <color rgb="FF000000"/>
        <rFont val="Arial"/>
        <family val="2"/>
      </rPr>
      <t xml:space="preserve">Urban logistic hubs are facilities within urban areas used by freight carriers to facilitate city deliveries. They vary in size and in characteristics depending on the activities they support. Some of these activities include cross-docking operations – shifting loads from larger vehicles to smaller ones or from one mode to another; warehousing activities; goods’ consolidation; and goods’ sortation. In the specific case of pick-up and drop-off points, these spaces can also foster end-user delivery [1]. Hubs can include city delivery stations, often dedicated for cross-docking operations; urban consolidation centres; and local freight stations such as pick-up and drop-off points or lockers within stores or even on-street [2]. New types of hubs are appearing in cities around the world as part of the fast-paced evolution of urban logistic activities, particularly of e-commerce. For instance, (un)loading bays are increasingly used for cross-docking operations [3]. Facilities can be used by one or multiple carriers (see </t>
    </r>
    <r>
      <rPr>
        <sz val="9"/>
        <color rgb="FF1FA784"/>
        <rFont val="Arial"/>
        <family val="2"/>
      </rPr>
      <t>Curb management for logistics - CML</t>
    </r>
    <r>
      <rPr>
        <sz val="9"/>
        <color rgb="FF000000"/>
        <rFont val="Arial"/>
        <family val="2"/>
      </rPr>
      <t xml:space="preserve">). Likewise, they can be operated by one or more carriers, or by a third-party operator. </t>
    </r>
  </si>
  <si>
    <r>
      <rPr>
        <sz val="9"/>
        <color rgb="FF000000"/>
        <rFont val="Arial"/>
        <family val="2"/>
      </rPr>
      <t xml:space="preserve">Urban logistic hubs can improve the sustainability of urban freight transport systems. The use of in-city facilities can promote the consolidation of logistic flows, contributing to increases in vehicle load factors and reducing the number of vehicles in city streets. In Europe, a survey of more than 100 urban logistic hubs serving as consolidation centres found that these facilities could double vehicle load factors and reduce vehicle kilometres travelled by up to 80% for last-mile deliveries [4]. The benefits of consolidation vary from sector to sector. Major construction projects are particularly well placed to benefit from the use of urban hubs for consolidation– leading to potentially 70% fewer vehicles being required for transporting goods [5]. Hubs could also be required for electrifying light commercial vehicles (LCVs), by providing in-depot charging infrastructure where vehicles can charge at nighttime. Such facilities could also foster mode shift from LCVs to cargo bikes and emerging smaller freight vehicles (see </t>
    </r>
    <r>
      <rPr>
        <sz val="9"/>
        <color rgb="FF1FA784"/>
        <rFont val="Arial"/>
        <family val="2"/>
      </rPr>
      <t>Freight electrification of logistics - FLE</t>
    </r>
    <r>
      <rPr>
        <sz val="9"/>
        <color rgb="FF000000"/>
        <rFont val="Arial"/>
        <family val="2"/>
      </rPr>
      <t>). Hubs require high throughput of goods to be economically viable. To guarantee viable levels of freight demand, freight carriers must have one or many final receivers within a hub's catchment area. Due to this, freight receivers play a strong role in the promotion of hubs, for instance by requiring freight carriers to use hubs as part of deliveries [6]. Authorities of larger, denser urban areas, as well as highly touristic cities, can benefit from fostering urban logistics centres within city boundaries</t>
    </r>
    <r>
      <rPr>
        <b/>
        <sz val="9"/>
        <color rgb="FF000000"/>
        <rFont val="Arial"/>
        <family val="2"/>
      </rPr>
      <t>.</t>
    </r>
  </si>
  <si>
    <t xml:space="preserve">Pick-up and drop-off points can also deliver benefits, under conditions. These spaces are secure places where carriers can drop off goods (often parcels) for customers, and customers can drop-off goods to return. They can be located within a store or supermarket, as well as in public spaces, such as public transport stations or city streets themselves. From a carrier’s point of view, these facilities can improve the efficiency of deliveries: they can be done during off-peak hours, pending access to the space; they can also decrease the number of failed deliveries, for instance in case the receiver was absent; they can be fulfilled with cargo bikes; and they can also streamline return logistics [7]. Yet, the sustainability impact of pick-up and drop-off points depends on the way end receivers go to these points to pick-up their goods.  Going by active modes or public transport could decrease overall delivery emissions, while going by private motorized vehicles increase emissions. In New York, for instance, for parcel pick-up points to reduce CO2 emissions when compared to home deliveries, no more than one person in five should use a car to access these facilities [8]. Beyond CO2 emissions, depending on the location of points or lockers, they can increase congestion and urban nuisances rather than solve them. Experiences in the use of street lockers in various Dutch cities highlighted that this practice heightened congestion and noise pollution in the vicinity of lockers as end users often picked-up goods by private car [3]. </t>
  </si>
  <si>
    <t>Authorities of all cities could benefit from promoting these spaces under the right conditions. All cities could facilitate the availability of pick-up and drop-off points in public transport stations and other public facilities that do not generate an additional private motorised trip. For denser cities, authorities can also think about allowing for the positioning of these facilitates on-street, after careful consideration of the traffic flows that they could generate. Authorities have various tools for supporting these spaces:</t>
  </si>
  <si>
    <t xml:space="preserve">Space allocation for logistic facilities in urban development plans may be relevant for Type 1 and 2 urban areas, high-tourism areas, and regions where dedicated space for logistics is needed. </t>
  </si>
  <si>
    <t xml:space="preserve">Authorities can identify existing public land and street space that could accommodate logistic facilities without hampering other uses. They can also integrate provisions in local urban development plans to encourage urban facilities in specific locations where they can be an asset. Spaces can include infill, brownfield, former industrial land and unused spaces that could be repurposed for urban logistics, such as underground parking facilities with low utilisation. By communicating these locations to potential carriers and receivers, authorities can help freight operators find logistic spaces that could serve their business needs within urban areas in alignment with sustainable urban land development plans [3]. 
Authorities of all sizes should use municipal, metropolitan or regional mobility and development plans to orient the development of freight activities in specific city areas where it could make the most sense in terms of efficiency, sustainability, and other objectives. In Paris, for instance, authorities identified around 100 slots of land throughout the city where urban logistic facilities could be set up, including unused parking spaces in the city centre [3]. In addition to this, the urban development plan of the city has also set "logistic location perimeters”, that is, areas in the city around where developers applying for building permits have to prove that their project either includes maintenance or the creation of logistic spaces – or does not prevent their future creation [3].
</t>
  </si>
  <si>
    <t>Update of zoning and building regulations is relevant for Type 1 and larger Type 2 urban areas and high-tourism areas.</t>
  </si>
  <si>
    <r>
      <t xml:space="preserve">Authorities can update zoning regulations as a way to foster logistic hubs in central areas, as part of more sustainable urban development patterns. In Tokyo, Japan, for instance, facing the sprawl of logistic facilities due to high land prices in the city’s central business district, the government loosened regulations on land that was not meant to be urbanised around central areas. This increased the land available for potential facilities. The policy also required, as part of a project’s evaluation process, an estimation of carbon emissions reductions linked to the setting up of a facility. This contributed to the development of more than 40 urban logistic facilities in the Tokyo area, supporting more sustainable logistics [14]. Likewise, in Paris authorities have reserved specific zones within the denser central area for transport and urban logistics, especially for activities promoting multimodality with railways and river transport [3].
Authorities should also update building regulations that create barriers for sustainable logistic operations. In France and the United Kingdom, for instance, regulations need to be updated to allow for vehicle charging infrastructure within logistic hubs, without which the full benefit of hubs for vehicle electrification cannot be achieved. In addition to this, areas where hubs and other facilities are put in place could benefit from having sufficient provision of (un)loading bays (see </t>
    </r>
    <r>
      <rPr>
        <sz val="9"/>
        <color rgb="FF1FA784"/>
        <rFont val="Arial"/>
        <family val="2"/>
      </rPr>
      <t>Curb management for logistics - CML</t>
    </r>
    <r>
      <rPr>
        <sz val="9"/>
        <color rgb="FF000000"/>
        <rFont val="Arial"/>
        <family val="2"/>
      </rPr>
      <t>). Changes in regulations should go in hand with safe</t>
    </r>
    <r>
      <rPr>
        <sz val="9"/>
        <rFont val="Arial"/>
        <family val="2"/>
      </rPr>
      <t>ty provisions and with the regular review of the suitability of hubs’ activities to operate in specific city sectors. All authorities interested in fostering these facilities should look at updating regulations.
Finally, authorities could also update regulations to facilitate, whenever it is possible and safe, the mixed-use of buildings hosting logistics activities. The financial sustainability and the public acceptance of logistics hubs can be increased if the facilities that host these spaces can also be used for other purposes, such as gyms or supermarkets. For this to be possible, authorities could need to update the existing zoning and building regulations to allow for mixed uses. Regulations updates would require thorough checks on the safety and technical feasibility of mixed-uses.</t>
    </r>
  </si>
  <si>
    <t>Promotion of urban consolidation centres is relevant for Type 1 and larger Type 2 urban areas and regions where there is adequate freight volumes to consolidate.</t>
  </si>
  <si>
    <r>
      <t xml:space="preserve">Authorities could promote the initial creation of urban consolidation centres, provided there are sufficient freight volumes in an area and that they have the resources. In the Netherlands, both in Amsterdam and in the Hague, public bodies, both local and national, decided to require their suppliers to use urban consolidation centres for delivering their goods. To this end, they included the use of centres as a requirement for public procurement processes (see </t>
    </r>
    <r>
      <rPr>
        <sz val="9"/>
        <color rgb="FF1FA784"/>
        <rFont val="Arial"/>
        <family val="2"/>
      </rPr>
      <t>Green public procurement - GPP</t>
    </r>
    <r>
      <rPr>
        <sz val="9"/>
        <color rgb="FF000000"/>
        <rFont val="Arial"/>
        <family val="2"/>
      </rPr>
      <t xml:space="preserve">). In the two cities, public bodies contributed to the setting-up of the urban consolidation centres by covering initial operation costs and then handing the operations over to a third-party provider. In centres that have been present for around four years, the costs have progressively shifted to carriers. In others, public bodies expect the running costs of the hubs to be covered by carriers in the future, as they realise the benefits that they bring [6]. Financial involvement of local authorities in setting up logistics hubs may not be advised in many cases, unless the public benefit is considerable. Even in cases where public bodies provide the initial conditions for establishing centres, including financial support, it is essential that hub operators and carriers quickly start covering costs. Ensuring the financial viability of centres, for instance by providing clear services such as storage or vehicle maintenance, is essential. Without a clear business model, centres will not be able to exist independently from public funds, straining resources of local authorities [6, 3]. </t>
    </r>
  </si>
  <si>
    <t>Fostering collaboration between public and logistics sector</t>
  </si>
  <si>
    <t>Collaboration between public and logistics sector for the setting-up of hubs is relevant for Type 1 and larger Type 2 urban areas and regions that could benefit from more coordinated freight flows.</t>
  </si>
  <si>
    <t>Authorities can foster or require collaboration with private stakeholders for the setting up of hubs that support more sustainable logistics. This includes fostering collaboration for better logistics outcomes among different public sector stakeholders, industry players, academia, not-for-profit organisations, and civil society. For instance, in Paris the public transport authority, Île-de-France Mobilités requires public transport operators to create partnerships with third party stakeholders to set up parcel lockers within certain stations [9]. This allows end-users to pick-up parcels by public transport rather than with private motorised modes. Fostering collaboration, specifically among public entities, can also be essential for harmonising relevant regulations for facilitating the deployment of hubs.</t>
  </si>
  <si>
    <r>
      <t>Other transport measures fostering mode shift, for instance the use of low emission zones (LEZ), promote shift towards cleaner fleets and cargo bikes, and can give incentives to carriers to set up hubs and other facilities (</t>
    </r>
    <r>
      <rPr>
        <sz val="9"/>
        <color theme="1"/>
        <rFont val="Arial"/>
        <family val="2"/>
      </rPr>
      <t xml:space="preserve">see </t>
    </r>
    <r>
      <rPr>
        <sz val="9"/>
        <color rgb="FF1FA784"/>
        <rFont val="Arial"/>
        <family val="2"/>
      </rPr>
      <t>Urban vehicle access regulation schemes - UVR</t>
    </r>
    <r>
      <rPr>
        <sz val="9"/>
        <color rgb="FF000000"/>
        <rFont val="Arial"/>
        <family val="2"/>
      </rPr>
      <t>). These helps consolidate loads and reduce the number of vehicles that may incur a charge in a LEZ. Additional measures include promoting awareness about the usefulness and benefits of light mobility deliveries, and of using these facilities for supporting them.</t>
    </r>
  </si>
  <si>
    <t xml:space="preserve">The cost of setting up and managing urban logistics hubs tends to be high due to the land value within central urban areas. The business case for operating urban logistic hubs requires having high quantities of goods’ traffic for providing benefits for freight carriers. Urban vehicle access regulations or road pricing schemes giving carriers cost incentives for switching from larger truck deliveries to smaller vehicles in urban areas can support such a business case by encouraging the use of hubs. Previous studies have found that the minimum daily throughput volumes for some centres to be economically sustainable are between 335 to 380 parcels, although this is very context dependent [10]. </t>
  </si>
  <si>
    <t xml:space="preserve">Setting-up urban logistics facilities brings various associated costs for carriers or third parties willing to operate one. These include the acquisition or leasing of land or street space required for a facility, as well as any infrastructure works needed to adapt them to the operational needs of carriers. In addition, facilities could require staff for the management of spaces and coordination between users, as well as utilities’ costs such as electricity. In the case of pick-up or drop-off points, carriers could pay a fee to local stores which might accept to receive goods. Parcel lockers can also require renting space in public spaces. </t>
  </si>
  <si>
    <t xml:space="preserve">Authorities could support initial costs, for instance by making available public land or street space where a facility could be located. They could also support the initial stages of a hub financially, for instance by temporarily covering the operation costs of hubs created by public authorities where they are the receivers of goods, while carriers and other receivers adapt and join in the use of these spaces [6]. In addition to this, authorities aiming at fostering (shared) consolidation centres can invest human resources in promoting this idea with various local receivers, public or not, such as local universities or major retailers [6]. Regulations for fostering the use of these facilities can further require investments in human resources in local authorities’ teams, for instance for developing vehicle access restrictions, or for updating zoning and land use regulations allowing for the building of in-depot charging infrastructure in logistic hubs. </t>
  </si>
  <si>
    <t>Funds from supra-national institutions, such as European Union bodies, can support the contruction of urban logistics facilities. For instance, the European Institute of Innovation and Technology (EIT), part of the EU, has provided more than EUR 500 000 for building urban logistic facility pilots that support more sustainable deliveries [11].</t>
  </si>
  <si>
    <t xml:space="preserve">The first major challenge for fostering logistic facilities within dense urban areas are the high costs of land. To address this challenge, authorities can help interested logistic stakeholders to identify potential spaces where they could set up their facilities. In cases where desirable spaces and land are publicly owned, authorities can also make them available for lower than market prices or offer lower rent for stakeholders aiming at setting up hubs as part of strategies to foster more sustainable logistics. For larger hubs, such as consolidation centres, other alternatives include the promotion of mixed-use facilities – hubs which can also include other uses, such as gyms and offices. The sharing of hubs can also be a way of reducing costs, if a viable business model is found that serves all participating stakeholders. </t>
  </si>
  <si>
    <r>
      <t>Beyond costs, logistic facilities can also face challenges linked to public acceptability as they can generate higher vehicle traffic and sound pollution.  Authorities should plan for hubs in locations that provoke the fewest disruptions possible for residential sectors during the day, while taking special attention to reduce disruptions during nighttime (</t>
    </r>
    <r>
      <rPr>
        <sz val="9"/>
        <color theme="1"/>
        <rFont val="Arial"/>
        <family val="2"/>
      </rPr>
      <t xml:space="preserve">see </t>
    </r>
    <r>
      <rPr>
        <sz val="9"/>
        <color rgb="FF1FA784"/>
        <rFont val="Arial"/>
        <family val="2"/>
      </rPr>
      <t>Changes in delivery schedules / off-peak deliveries - CDS</t>
    </r>
    <r>
      <rPr>
        <sz val="9"/>
        <color rgb="FF000000"/>
        <rFont val="Arial"/>
        <family val="2"/>
      </rPr>
      <t xml:space="preserve">). They should also consult with citizens living close to emerging facilities, such as those being created in places where high volumes of logistic activities were not initially foreseen. Authorities should pay special attention to potential impacts to communities when hubs are set in peripheral and lower-income areas of cities, since this might create concerns regarding distributional effects. In such situations, it is possible to combine the building of hubs with the provision of other services within or around hubs’ premises that benefit the community. In Paris, for instance, the building of the Chapelle International logistics hotel, in one of the city’s lower income neighbouhoods, was developed in a way that also benefited the local community. The building and areas of operation were designed to minimise noise and the hub included spaces for urban farming, professional schools, a gym and other facilities to benefit the community at large [3]. </t>
    </r>
  </si>
  <si>
    <t xml:space="preserve">Authorities also face challenges for the short, medium and long-term planning of hubs. Due to the fast-paced nature of urban logistics and e-commerce, the locations that make the most sense for carriers could change within a short amount of time – in some cases months, especially for e-commerce activities. Carrier enterprises can adapt to this fast pace, but authorities might find it challenging to do so in a way that allows them to manage demand for urban logistic spaces in a way that fosters urban sustainability. A first way forward for authorities is to dedicate staff to keep monitoring the evolution of urban logistics activities over time, as well as to maintain continuous communication with freight carriers and receivers to assess their evolving needs. In cases where authorities might be renting publicly-owned facilities or land for private logistics’ use, contractual arrangements can include limited time for the use of the land, giving the possibility to adapt spaces for other uses upon contract termination. For instance, in Paris, the city lends land to its logistics real state agency for 10 years – after this period, facilities are dismantled and the space is repurposed to adapt it to the shifting dynamics of urban life [3].  </t>
  </si>
  <si>
    <t xml:space="preserve">Fostering urban logistics facilities can contribute to reducing urban freight-related emissions. The increased consolidation of goods linked to the use of these spaces, means higher vehicle load factors, and therefore fewer vehicle-kilometres required to meet demand. They can also support emissions reductions by facilitating the use of alternative, more sustainable vehicle types, such as electric vehicles and cargo bikes. </t>
  </si>
  <si>
    <t xml:space="preserve">Emissions reductions depend on the type of logistics facility and on its use. Pick-up and drop-off facilities could increase overall emissions if the final receiver goes to pick-up or drop-off their parcel using private motorised vehicles. Modelling on the impact of pick-up and drop-off points in Amsterdam and its surrounding area found out that, in sectors of Amsterdam the use of pick-up points would bring about a potential decrease of emissions of 0.2 kgCO2eq per delivery. The decrease is a result of using active mobility for picking up parcels and location of points close to home within Amsterdam. Yet, the use of these points would actually increase emissions by 0.06 kgCO2eq in suburban areas, 0.24 kgCO2eq in rural ones. Emissions increases would result from the use of polluting vehicles to pick-up parcels [14]. If accessing pick-up and drop-off points is most likley to happen via private car, authorities also need to be careful about the potential increases of vehicle congestion,  heightened noise pollution and potentially lower road safety in neighbouring areas [3]. </t>
  </si>
  <si>
    <t xml:space="preserve">Logistic facilities can make business sense for freight carriers, especially if there are high constraints at the city level. In highly congested cities with also high levels of goods demand, carriers can decide to set up logistic facilities to facilitate last-mile deliveries and potentially decrease operating costs. The highest benefits will come in areas with previously existing restrictions, such as vehicle access regulations, which might require carriers to use cargo bikes and other smaller vehicles for delivering goods – thereby encouraging the creation of a hub. In the specific case of parcel deliveries, pick-up and drop-off facilities can also decrease costs for carriers, as they decrease rates of failed deliveries in case a person is not at home when the courier passes by, and can also facilitate goods’ returns.      </t>
  </si>
  <si>
    <t xml:space="preserve">Fostering urban logistic facilities can entail human resources costs for authorities, depending on the specific actions they would like to deploy. Human resources could be dedicated to: </t>
  </si>
  <si>
    <t xml:space="preserve">· Set regulations that incentivise carrier’s use of logistic facilities; </t>
  </si>
  <si>
    <t xml:space="preserve">· Promote awareness of their benefits through campaigns; </t>
  </si>
  <si>
    <t>· Help in negotiations between carriers and receivers for facilitating the use of these facilities;</t>
  </si>
  <si>
    <t>· Foster experimentations with carriers and receivers on the use of potential new facilities for a given urban area;</t>
  </si>
  <si>
    <t xml:space="preserve">· Identify potential vacant spaces which could be used by private stakeholders for emerging facilities; and </t>
  </si>
  <si>
    <t xml:space="preserve">· Promote more sustainable logistics for public buildings themselves, for instance by including the use of logistic hubs as a criteria in procurement processes for office supply deliveries. </t>
  </si>
  <si>
    <t xml:space="preserve">Authorities could also invest direct funds or assets for supporting the deployment of logistic facilities that make sense for their urban areas, following careful assessment of their potential longer term financial viability. They can also support pilots which can showcase the viability of a given idea: </t>
  </si>
  <si>
    <t>· In Paris, city authorities have made available public space for free for the deployment of micro logistic hubs as an urban logistics experiment, in partnership with the city’s public-private logistics real state agency [12];</t>
  </si>
  <si>
    <t xml:space="preserve">· In  Barcelona and Stockholm, authorities have invested more than EUR 700 000 for setting up logistic hubs. In Barcelona, hubs are located in the borders of the city’s low emission zone to foster cycling-based deliveries. In Stockholm, authorities have supported the building of a hub in central areas to facilitate parcel deliveries. In both cases, authorities have delegated the hub’s operations to third parties [12]. The project is mostly funded by the European Union [11]. </t>
  </si>
  <si>
    <t xml:space="preserve">Fostering urban logistic hubs is a medium to longer term initiative. The deployment of hubs, as well as other facilities in public spaces, can take months to several years of conception, approval and construction and deployment time. Additional time could be required to raise awareness among carriers and receivers. </t>
  </si>
  <si>
    <t xml:space="preserve">Carriers wanting to deploy pick-up and drop-off facilities in private spaces would also need to invest time in developing the business arrangements with potential partners.  </t>
  </si>
  <si>
    <t xml:space="preserve">The national government can have a role in setting the legal framework for fostering the use of urban logistic facilities. This is especially the case in countries where the national government has a role over land-use planning, which is not necessarily the case in Greece. </t>
  </si>
  <si>
    <r>
      <t>In Greece, land use planning is managed locally</t>
    </r>
    <r>
      <rPr>
        <sz val="9"/>
        <rFont val="Arial"/>
        <family val="2"/>
      </rPr>
      <t xml:space="preserve"> and approved by the competent decentralised authority. Due to this, while national authorities will have a secondary role in the development of hubs, their involvement could indeed support the development of specific logistic facilities, especially those in areas of high national interest, such as around the capital area. If the national government deems urban logistics hubs are advantageous in certain circumstances, they can provide support to the local authority through technical guidance and funding. They could further foster collaboration between public and private institutions for the development, maintenance and sustainable management of hubs. In addition, national authorities could indirectly support the setting up of hubs by requiring suppliers of national authority buildings to deliver consolidated goods by using a hub.</t>
    </r>
    <r>
      <rPr>
        <sz val="9"/>
        <color rgb="FF000000"/>
        <rFont val="Arial"/>
        <family val="2"/>
      </rPr>
      <t xml:space="preserve"> Due to these potential supporting actions, the degree of national involvement in implementing this measure is considered to be medium.</t>
    </r>
  </si>
  <si>
    <r>
      <t>1.</t>
    </r>
    <r>
      <rPr>
        <sz val="9"/>
        <color theme="1"/>
        <rFont val="Arial"/>
        <family val="2"/>
      </rPr>
      <t>     Chaire Logistics City (2022), “A new system for urban Logistics”, https://www.ecommercemobilities.com/a-new-system , accessed on 27.07.2023</t>
    </r>
  </si>
  <si>
    <r>
      <t>2.</t>
    </r>
    <r>
      <rPr>
        <sz val="9"/>
        <color theme="1"/>
        <rFont val="Arial"/>
        <family val="2"/>
      </rPr>
      <t>     Rodrigue, J. P. (2020). The distribution network of Amazon and the footprint of freight digitalization. Journal of Transport Geography, 88.</t>
    </r>
  </si>
  <si>
    <r>
      <t>3.</t>
    </r>
    <r>
      <rPr>
        <sz val="9"/>
        <color theme="1"/>
        <rFont val="Arial"/>
        <family val="2"/>
      </rPr>
      <t xml:space="preserve">     ITF (2023), Urban Logistics Hubs Roundtable, Paris, 26-27 June 2023. </t>
    </r>
  </si>
  <si>
    <t xml:space="preserve">4.     Allen, J. et al. (2012), “The Role of Urban Consolidation Centres in Sustainable Freight Transport”, Transport Reviews, Vol. 32/4, pp. 473-490, http://dx.doi.org/10.1080/01441647.2012.688074 </t>
  </si>
  <si>
    <t xml:space="preserve">5.     Vrijhoef, R. (2018), “Improving efficiency and environmental impact applying JIT logistics and transport consolidation in urban construction project”, in Creative Construction Conference 2018 - Proceedings, pp. 552-559, https://doi.org/10.3311/CCC2018-073. </t>
  </si>
  <si>
    <r>
      <t>6.</t>
    </r>
    <r>
      <rPr>
        <sz val="9"/>
        <color theme="1"/>
        <rFont val="Arial"/>
        <family val="2"/>
      </rPr>
      <t xml:space="preserve">     Dreischerf, A., Buijs, P. &amp; Balm, S. (2023), “Exploring the setup and development of receiver-led urban consolidation centres in the Netherlands”. </t>
    </r>
  </si>
  <si>
    <r>
      <t>7.</t>
    </r>
    <r>
      <rPr>
        <b/>
        <sz val="9"/>
        <color theme="1"/>
        <rFont val="Arial"/>
        <family val="2"/>
      </rPr>
      <t xml:space="preserve">     </t>
    </r>
    <r>
      <rPr>
        <sz val="9"/>
        <color theme="1"/>
        <rFont val="Arial"/>
        <family val="2"/>
      </rPr>
      <t>Arnold, F. et al. (2018), “Simulation of B2C e-commerce distribution in Antwerp using cargo bikes and delivery points”, European Transport Research Review, Vol. 10/1, pp. 1-13, https://doi.org/10.1007/s12544-017-0272-6.</t>
    </r>
  </si>
  <si>
    <t>8.     Schnieder, M., Hinde, C. and West, A. (2021), “Sensitivity Analysis of Emission Models of Parcel Lockers vs. Home Delivery Based on HBEFA”, International Journal of Environmental Research and Public Health, Vol. 18/12, p. 6325, https://doi.org/10.3390/ijerph18126325.</t>
  </si>
  <si>
    <r>
      <t>9.</t>
    </r>
    <r>
      <rPr>
        <sz val="9"/>
        <color theme="1"/>
        <rFont val="Arial"/>
        <family val="2"/>
      </rPr>
      <t>     ITF (2022), "The Freight Space Race: Curbing the Impact of Freight Deliveries in Cities", International Transport Forum Policy Papers, No. 109, OECD Publishing, Paris, https://doi.org/10.1787/61fdaaee-en.</t>
    </r>
  </si>
  <si>
    <t xml:space="preserve">10.  Dreischerf, A. &amp; Buijs, P. (2022), “How Urban Consolidation Centres affect distribution networks: An empirical investigation from the perspective of suppliers”, in Case Studies on Transport Policy, Vol. 10(1):518-528, https://doi.org/10.1016/j.cstp.2022.01.012 </t>
  </si>
  <si>
    <t xml:space="preserve">11.  EIT (2023), “Hubs for Last Mile Delivery Solutions”, https://www.eiturbanmobility.eu/projects/hubs-for-last-mile-delivery-solutions/, accessed 06.09.2023  </t>
  </si>
  <si>
    <t>12.  Crónica (2022), “El Área Metropolitana de Barcelona ensaya ‘hubs’ de última milla para descontaminar las ciudades”, https://cronicaglobal.elespanol.com/business/20220406/el-area-metropolitana-de-barcelona-descontaminar-ciudades/662933809_0.html, accessed on 06.09.2023</t>
  </si>
  <si>
    <t>13.  Sakai, T., Kawamura, K., Hyodo, T. (2016), ”Logistics Facility Distribution in Tokyo Metropolitan Area: Experiences and Policy Lessons”, in Transportation Research Procedia, Vol. 12(2016):263-277, https://doi.org/10.1016/j.trpro.2016.02.064</t>
  </si>
  <si>
    <t>14.   Rudy, N. &amp; Paul, B. (2023), “A greener last mile: Analyzing the carbon emission impact of pickup points in last-mile parcel delivery”. Renewable and Sustainable Energy Reviews, 186, Article 113630. https://doi.org/10.1016/j.rser.2023.113630</t>
  </si>
  <si>
    <t xml:space="preserve">Local authorities (municipalities and regions)  </t>
  </si>
  <si>
    <t xml:space="preserve">✓ Regulating peak-hour vehicle access
✓ Giving incentives to freight receivers 
✓ Raise awareness among freight stakeholders 
</t>
  </si>
  <si>
    <t xml:space="preserve">Changing delivery times to off-peak hours is a form of traffic management policy aimed at reducing traffic congestion and improving freight efficiencies. In large cities, such as London, freight vehicles can represent around 25% of peak-hour traffic, contributing to congestion and creating time losses for both freight carriers themselves and other road users [1]. Asking freight carriers to push delivery activities off-peak can reduce the street space taken up by freight activities, both while vehicles are parked and on the move. This measure could be particularly beneficial for high-density Greek cities, with often narrow streets. Beyond space savings, reductions in congestion brought about by this measure can contribute to greenhouse (GHG) and local pollutant reductions, as well as to travel time and costs savings for carriers. Receivers can also find benefits in this measure, as off-peak deliveries that are co-ordinated with carriers can optimise reception and handling of goods, thereby saving time. Most off-peak hour schemes require deliveries at nighttime, or early in the morning before rush hour. Cities might need to adapt schemes to their specific characteristics, as is the case in island municipalities where logistic schedules depend on the time at which boats arrive at harbour, constraining potential off-peak delivery times. </t>
  </si>
  <si>
    <t>Off-peak deliveries can be both assisted and unassisted. Assisted deliveries refer to those where the freight driver delivers loads to personnel from the receiving business, who take care, upon reception, of the handling of goods. Unassisted deliveries include practices whereby freight carriers deliver goods in secured spaces on their own. When done without assistance, drivers have a higher involvement in the handling of goods, since they often need to sort goods on arrival [1]. This is especially so in sectors such as food delivery, where goods might need to be organised and positioned according to their temperature and other features. As unassisted deliveries entail higher responsibility for the driver, they tend to be preferred by freight receivers rather than by the carrier. Conversely, carriers prefer assisted deliveries, which might entail higher personnel costs for receiving businesses, especially at nighttime [1]. If nighttime deliveries are too costly for receivers, early morning deliveries (prior to morning peak-hour) might be considered. Yet, this practice shortens the window of time to process deliveries and can cause spillovers into the morning.   </t>
  </si>
  <si>
    <r>
      <t xml:space="preserve">The implementation of off-peak deliveries can be done unilaterally by carriers in specific sectors. Retail enterprises, controlling both the distribution and the commercialization of goods in their supply chain, can decide to implement off-peak deliveries because of the time efficiencies it can bring to their operations. In e-commerce-related deliveries, the use of delivery pick-up and drop-off points, such as lockers in places accessible at nighttime, by carrier enterprises, can also facilitate the implementation of off-peak deliveries </t>
    </r>
    <r>
      <rPr>
        <sz val="9"/>
        <color theme="1"/>
        <rFont val="Arial"/>
        <family val="2"/>
      </rPr>
      <t xml:space="preserve">(see </t>
    </r>
    <r>
      <rPr>
        <sz val="9"/>
        <color rgb="FF1FA784"/>
        <rFont val="Arial"/>
        <family val="2"/>
      </rPr>
      <t>Urban logistic hubs and pick-up/drop-off points - ULH</t>
    </r>
    <r>
      <rPr>
        <sz val="9"/>
        <color theme="1"/>
        <rFont val="Arial"/>
        <family val="2"/>
      </rPr>
      <t>).  </t>
    </r>
  </si>
  <si>
    <t>Changing delivery schedules for off-peak hours can be particularly useful for denser and more congested urban areas. This includes Type 1 and 2 cities, as well as highly touristic urban areas with high influx of inhabitants at specific moments of the year. In all cases, the implementation of the measure will need to be adapted to local characteristics and needs. For instance, in island municipalities, authorities will need to take into account ship arrivals at ports to organise potential off-peak delivery times. Likewise, cities with high rates of criminality might struggle with implementing nighttime deliveries due to potential safety concerns for receiving staff.</t>
  </si>
  <si>
    <t>Authorities can also foster the widespread development of off-peak deliveries through various measures:</t>
  </si>
  <si>
    <t>Regulating peak-hour vehicle access is relevant for Type 1 and 2 urban areas, as well as high-tourism areas, where there is high congestion.</t>
  </si>
  <si>
    <r>
      <rPr>
        <sz val="9"/>
        <color rgb="FF000000"/>
        <rFont val="Arial"/>
        <family val="2"/>
      </rPr>
      <t xml:space="preserve">Regulations enforcing off-peak deliveries, such as banning heavy goods vehicles during peak hours, can create city-wide incentives off-peak deliveries (see </t>
    </r>
    <r>
      <rPr>
        <sz val="9"/>
        <color rgb="FF1FA784"/>
        <rFont val="Arial"/>
        <family val="2"/>
      </rPr>
      <t>Urban vehicle access regulation schemes - UVR</t>
    </r>
    <r>
      <rPr>
        <sz val="9"/>
        <color rgb="FF000000"/>
        <rFont val="Arial"/>
        <family val="2"/>
      </rPr>
      <t xml:space="preserve">, and </t>
    </r>
    <r>
      <rPr>
        <sz val="9"/>
        <color rgb="FF1FA784"/>
        <rFont val="Arial"/>
        <family val="2"/>
      </rPr>
      <t>Freight electrification of logistics - FLE</t>
    </r>
    <r>
      <rPr>
        <sz val="9"/>
        <color rgb="FF000000"/>
        <rFont val="Arial"/>
        <family val="2"/>
      </rPr>
      <t xml:space="preserve">). Likewise, city authorities can use pricing mechanisms to charge larger vehicles delivering goods during peak times as incentive for carriers to shift delivery times (see </t>
    </r>
    <r>
      <rPr>
        <sz val="9"/>
        <color rgb="FF1FA784"/>
        <rFont val="Arial"/>
        <family val="2"/>
      </rPr>
      <t>Congestion pricing, road charging and tolls - CPR</t>
    </r>
    <r>
      <rPr>
        <sz val="9"/>
        <color rgb="FF000000"/>
        <rFont val="Arial"/>
        <family val="2"/>
      </rPr>
      <t xml:space="preserve">). Touristic areas could consider setting seasonal restrictions, fostering off-peak deliveries only when needed throughout the year. </t>
    </r>
  </si>
  <si>
    <t>Giving incentives to freight receivers is relevant for Type 1 and 2 urban areas, as well as high-tourism areas, where there is high congestion.</t>
  </si>
  <si>
    <t xml:space="preserve">Authorities could give incentives to freight receivers participating in off-peak delivery schemes. This could increase the success of off-peak delivery programmes, by removing the barrier of receiver non-compliance with existing regulations. In Athens, for instance, day-time delivery is forbidden. Yet, in practice most carriers are compelled to deliver during the day because most receivers do not accept off-peak deliveries [3]. 
Incentives delivered positive outcomes in New York, following a failed attempt at promoting off-peak deliveries focusing only in freight carriers. Authorities had established a pricing mechanism charging carriers circulating during peak-hour to promote off-peak deliveries. The result was a very limited shift in delivery time and instead, reduced margins for carriers [4]. This is because the scheme failed to convey pricing measures to freight receivers, who still expected deliveries to be made during daytime. To address this concern, authorities started giving financial incentives to freight receivers to participate in an off-peak delivery pilot. The incentive aimed to cover staff and operational cost increases for participating enterprises. Following the pilot and the end of incentives, most receiving enterprises that used assisted deliveries stopped off-peak deliveries. Yet, those with unassisted deliveries continued, after having experienced the benefits of off-peak deliveries to their operations [1; 4]. </t>
  </si>
  <si>
    <t>Raising awareness among freight stakeholders is relevant for Type 1 and 2 urban areas, as well as high-tourism areas, where there is high congestion.</t>
  </si>
  <si>
    <t>Raise awareness among freight stakeholders and consult with them prior to the implementation of such a measure.  This can be particularly pertinent ahead of city-wide congestion increases, even if temporary. In London, for instance, authorities engaged with freight carriers and receivers prior to the London Olympics to develop off-peak deliveries for the event’s duration. They hosted discussions with all relevant partners to understand their needs and highlight the benefits of such a measure during the Olympics. This facilitated the wide-spread adoption of off-peak deliveries during that timeframe [5; 10]. In touristic cities in Greece, such consultations could be useful to implement off-peak deliveries during high tourism season.</t>
  </si>
  <si>
    <t>Not all businesses need to shift to off-peak deliveries to have positive overall benefits. Previous analysis has highlighted positive benefits of shifting between 20 to 40% of urban deliveries to off-peak hours [14; 10]. In denser cities such as New York, implementing off-peak deliveries in larger freight generators, such as larger buildings and enterprises of more than 250 employees, could bring similar benefits to having around 15% of truck traffic in the city shifted to off-peak deliveries [10].</t>
  </si>
  <si>
    <t xml:space="preserve">Shifting deliveries to off-peak hours can bring costs to private carriers and receivers, as well as to authorities.  </t>
  </si>
  <si>
    <r>
      <rPr>
        <b/>
        <sz val="9"/>
        <color rgb="FF000000"/>
        <rFont val="Arial"/>
        <family val="2"/>
      </rPr>
      <t>For carriers</t>
    </r>
    <r>
      <rPr>
        <sz val="9"/>
        <color rgb="FF000000"/>
        <rFont val="Arial"/>
        <family val="2"/>
      </rPr>
      <t xml:space="preserve">: shifting to off-peak deliveries can require planning arrangements and negotiations with freight shippers and receivers. Carriers might be required to change vehicle technologies to reduce their noise. Options include the purchase of low-noise accessories for standard trucks, such as specific tires or vehicle lifts for (un)loading operations, as well as the purchase of more silent truck technologies, including diesel gas, hybrid and electric trucks [8]. They can also promote staff training to minimize noise during deliveries [8]. If authorities promote off-peak deliveries with the implementation of peak-hour pricing mechanisms targeting carriers, previous examples highlight that these mechanisms only increased transport costs for carriers, without resulting in effective time delivery shift. In London, for instance, increases in the amount of the congestion charge between 2005 and 2011, from GBP 5 to 10, did not decrease the amount of inbound freight vehicles passing through the area of implementation during peak-hour, but rather increased operating costs for carriers [9].  </t>
    </r>
  </si>
  <si>
    <r>
      <rPr>
        <b/>
        <sz val="9"/>
        <color rgb="FF000000"/>
        <rFont val="Arial"/>
        <family val="2"/>
      </rPr>
      <t>For receivers</t>
    </r>
    <r>
      <rPr>
        <sz val="9"/>
        <color rgb="FF000000"/>
        <rFont val="Arial"/>
        <family val="2"/>
      </rPr>
      <t xml:space="preserve">: Shifts in delivery times can carry costs for freight receivers, both for assisted and unassisted deliveries. In both cases, receivers might need to develop infrastructure to allow for safe, efficient and silent nighttime deliveries. Infrastructure investments can be required for surveillance equipment, both for the entry to premises and for inside them. Investments in staging areas to deposit goods, might also be needed. Adapting locations with the use of noise-absorbing materials could bring further costs. Unassisted deliveries could require developing or adapting infrastructure to facilitate access to premises and drop-off of goods, for instance using delivery lockers or keyless entry points. Assisted deliveries could bring about higher staff costs for receivers, especially in contexts with higher nighttime than daytime salaries. It could also require training staff in noise abatement practices [8].       </t>
    </r>
  </si>
  <si>
    <r>
      <rPr>
        <b/>
        <sz val="9"/>
        <color rgb="FF000000"/>
        <rFont val="Arial"/>
        <family val="2"/>
      </rPr>
      <t>For public authorities</t>
    </r>
    <r>
      <rPr>
        <sz val="9"/>
        <color rgb="FF000000"/>
        <rFont val="Arial"/>
        <family val="2"/>
      </rPr>
      <t>: costs for authorities to foster off-peak deliveries would depend on the type of support given for the promotion of this practice. Authorities can incur staff costs to develop engagement and promotional programmes that raise awareness of the benefits of off-peak deliveries. Increasing policy enforcement capacities of police departments can also increase staff costs [3]. Authorities can also incur costs by giving subsidies for carriers and /or receivers in pilot programmes. Additional financial support could be given for infrastructure adaptation costs for abating noises linked to nighttime deliveries.</t>
    </r>
  </si>
  <si>
    <r>
      <t>Gaining support from residents for off-peak deliveries in impacted neighbourhoods can be a challenge, especially due to potential nighttime noise increases. Previous experiences in Thessaloniki showcase that citizens can see the value of off-peak deliveries as a way of decreasing the negative externalities linked to urban logistics, but only if it does not bring added concerns. While they would be prone to accepting noises before ‘quiet’ hours (before 10 PM), afterwards noise is not tolerated [11]. A way forward is for authorities to foster and facilitate practices to reduce noise in deliveries as much as possible among carriers and receivers. Financial support to replace pavement material in (un)loading spaces with softer and noise absorbing ones can be a way to do this. So can the promotion of vehicle noise abatement technologies and training practices for receivers and carriers [8]. Fleet electrification can also be a way of further decreasing vehicle noises at nighttime (</t>
    </r>
    <r>
      <rPr>
        <sz val="9"/>
        <color theme="1"/>
        <rFont val="Arial"/>
        <family val="2"/>
      </rPr>
      <t xml:space="preserve">see </t>
    </r>
    <r>
      <rPr>
        <sz val="9"/>
        <color rgb="FF1FA784"/>
        <rFont val="Arial"/>
        <family val="2"/>
      </rPr>
      <t>Freight electrification of logistics - FLE</t>
    </r>
    <r>
      <rPr>
        <sz val="9"/>
        <color rgb="FF000000"/>
        <rFont val="Arial"/>
        <family val="2"/>
      </rPr>
      <t xml:space="preserve">). </t>
    </r>
  </si>
  <si>
    <t xml:space="preserve">Guaranteeing compliance from receivers is also a challenge. Previous analyses have shown that once off-peak deliveries are in place, carriers gain the most as a result of such a measure, but receivers can bear the highest costs and gain smaller benefits [10]. Yet, without support and agreement from receivers, authorities can find it challenging to realistically enforce off-peak delivery regulations. This is for instance the case in Athens, where enforcement of the mandatory off-peak deliveries is thwarted by the difficulty of promoting this practice among receivers [3]. Promoting programmes to partially cover the costs of receivers in the early stages can be an initial way forward to this issue. Negotiation tables and public engagement highlighting the benefits that such a practice can have for an enterprise can also be a way forward. For instance, given that this practice can support more sustainable logistics, implementing receivers can benefit from public image improvements – especially if (un)loading is not causing additional congestion on neighbouring streets.  </t>
  </si>
  <si>
    <t>The safety of their staff due to nighttime work is another challenge for receivers. In Buenos Aires, a pilot for promoting off-peak deliveries failed partly because of the lack of safety for staff when going back home during nighttime [12]. Solutions to complement the implementation of nighttime deliveries include guaranteeing minimum levels of public lightning infrastructure and having more police patrolling in areas of off-peak (un)loading.  </t>
  </si>
  <si>
    <t>Finally, when developing off-peak deliveries, receivers can have difficulty trusting carriers for unassisted deliveries. In a survey done at the mid-sized city of Volos, Greece, receivers interested in the implementation of off-peak deliveries mostly showed a preference for assisted deliveries, as they did not trust drivers to enter their premises [13]. As assisted deliveries can be more costly for receivers due to higher staff costs, it is important to foster trust between carriers and receivers to allow for unassisted delivery. To this end, authorities can serve as an independent third party to facilitate the setting of clear terms for the provision of unassisted off-peak hour delivery services between interested carriers and receivers.  </t>
  </si>
  <si>
    <t>Shifts to off-peak deliveries could also raise challenges for freight delivery workers. For vehicle drivers, working nightshifts could bring about disturbances in sleeping patterns, especially for routes starting in early morning hours (between midnight and 5 am) [1]. It is important for authorities and carrier enterprises to understand the working conditions of nighttime delivery workers and guarantee minimum quality standards. On the other hand, off-peak deliveries can also bring benefits that should be communicated, such as reduced stress while driving due to lower congestion and potential of crashes [1].  </t>
  </si>
  <si>
    <t xml:space="preserve">Congestion reductions due to off-peak deliveries can bring savings in greenhouse gas (GHG) and local pollutant emissions. In New York, Paris and Stockholm, experiences show that such programmes can reduce about three-fourths of CO2 emissions on trips, all the while reducing delivery times by more than 50% [2]. Emissions reductions come from lower urban congestion and lower travelled distances while looking for parking and (un)loading areas, for both passenger and freight. An analysis in Toronto forecasted that the implementation of a shift of 30% of urban deliveries to nighttime could slightly decrease GHG and local pollutant emissions in the city [14]. Most GHG emission savings came from traffic improvements during peak hour for passenger travel, while local pollutant decreases, especially for PM 2.5, resulted mainly from decreases in congestion for both passenger and freight [14].   </t>
  </si>
  <si>
    <t xml:space="preserve">Off-peak deliveries can also make business sense for both carriers and receivers. They can allow carriers to optimize travel times, speeds and distances in less congested streets, thereby making longer delivery routes with fewer and better loaded vehicles, also contributing to emissions reductions [1]. Reductions in delivery times represent delivery costs decreases for carriers. Additional cost savings can come from fewer parking fines during peak-hour deliveries [8]. Operations-wise, freight receivers can also benefit from having this practice. Positive trade-offs for receivers include higher reliability of delivery times due to less congestion [1]. Higher reliability can, in turn, improve the planning processes for receivers, especially for those working in the food industry, where logistics complexities increase because of the temperature sensitiveness of goods, and the large and regular quantities of loads that need to be planned for [1].  </t>
  </si>
  <si>
    <t>Off-peak deliveries can also induce passenger and freight travel, partially balancing out potential emissions savings from this measure. Previous studies in Athens have shown that off-peak deliveries lead to small travel speed increases during peak hour due to lower congestion, but also cause travel speed decreases in off-peak schedules as traffic adjusts to new patterns [6]. Likewise, a forecast of the potential impacts of off-peak deliveries in Toronto found that decreases in congestion  induced  passenger travel, partly offsetting the benefits. While the net impact was positive, the induced demand decreased total vehicle hours saved from the measure by around 30% [7]. Also in Toronto, a forecast of the emissions impacts linked to off-peak deliveries found that this practice can generate longer freight vehicle kilometres travelled (vkm). This rebound effect is because enterprises seek to maximise the use of empty streets to deliver to more clients, increasing the length of routes during nighttime. Longer routes ultimately mean higher GHG and local pollutant emissions. While the study found that GHG and local pollutant emissions would decrease following off-peak deliveries implementation, this decrease is limited due to the induced passenger travel and longer routes resulting from this practice [14].</t>
  </si>
  <si>
    <t>Authorities can incur costs ranging between no upfront investments to several thousand EUR depending on the types of support to enterprises they intend to give. The setting up of internal resources to conceive, develop and monitor off-peak support schemes may need specialised internal staff. Direct support for receivers to encourage their initial uptake of off-peak deliveries during pilots could require temporary subsidies to each participating business. In New York, subsidies amounted to overall USD 66 000 (EUR 61 263). Authorities gave USD 2 000 (EUR 1856) to 33 receivers in the city for adopting off-peak deliveries for at least 6 months [2]. A previous analysis in New York considered that the ideal subsidy per enterprise per year that could lead to between 14% and 20% of all deliveries being done off-peak hour for that city would be between USD 10 000 (EUR 9 282) and 15 000 (EUR 13 924) [10]. The benefits would need to be weighed against such costs.</t>
  </si>
  <si>
    <t xml:space="preserve">The implementation of off-peak delivery schemes can require several months of planning and stakeholder engagement, followed by a pilot implementation period. In touristic areas, implementation can be planned for and prepared during low tourism season for an implementation in high season. For cities wanting to introduce regulation to make off-peak deliveries a requirement, procedural time can last several months to more than a year. </t>
  </si>
  <si>
    <t>Changing delivery schedules for off-peak hours needs a broad consensus between local authorities, residents, private carriers, and receivers. It also requires a regulatory process that involves making decisions and obtaining approvals at multiple levels of government. Specifically, this measure can be initiated by introducing a new or revising an existing freight delivery regulation. Before this regulation can come into force, it must be adopted by the municipal and regional councils and approved by the competent decentralised administration, which acts on behalf of the national government. Based on this, the level of national involvement is considered to be low to medium.</t>
  </si>
  <si>
    <t xml:space="preserve">1. Allmér, K., Feychting, S. (2016), Off-Peak Deliveries from a Business Model Perspective, Dissertation fo the obtention of the degree of Master of Science, KTH Industrial Engineering and Management, Industrial Management, https://kth.diva-portal.org/smash/get/diva2:955845/FULLTEXT01.pdf  </t>
  </si>
  <si>
    <t xml:space="preserve">2. Sánchez-Díaz, I., Georén, P., and Brolinson, M., (2017), “Shifting urban freight deliveries to the off-peak hours: a review of theory and practice”, in Transport Reviews, Vol.37(4):521-543 </t>
  </si>
  <si>
    <t xml:space="preserve">3. ITF (2023), Internal Consultations with Greek authories, 14-21 June 2023.   </t>
  </si>
  <si>
    <t xml:space="preserve">4. Holguín Veras, J., Wang, Q., Xu, N., Ozbay, K., Cetin, M. &amp; Polimeni, J. (2006), “The impacts of time of day pricing on the behavior of freight carriers in a congested urban area: Implications to road pricing”, in Transportation Research Part A: Policy and Practice, Vol. 40(9):744-766.  </t>
  </si>
  <si>
    <t xml:space="preserve">5. Browne, M., Allen, J., Wainwright, I., Palmer, A., &amp; Williams, I. (2014). London 2012: Changing delivery patterns in response to the impact of the Games on traffic flows. International Journal of Urban Sciences, 18, 244–261. doi: 10.1080/12265934.2014.929508 </t>
  </si>
  <si>
    <t xml:space="preserve">6. Yannis, G., J. Golias, and C. Antoniou. 2006. “Effects of Urban Delivery Restrictions on Traffic Movements.” Transportation Planning and Technology 29 (4): 295–311. doi: 10.1080/03081060600905566   </t>
  </si>
  <si>
    <t xml:space="preserve">7. Chowdhury, T., Vaughan, J., Saleh, M., Mousavi, K., Hatzopoulou, M., &amp; Roorda, M. J. (2022). Modeling the Impacts of Off-Peak Delivery in the Greater Toronto and Hamilton Area. Transportation Research Record, 2676(10), 413–425. https://doi.org/10.1177/03611981221089552  </t>
  </si>
  <si>
    <t xml:space="preserve">8. Holguín-Veras, J.; Marquis, R.; Campbell, S.; Wojtowicz, J.; Wang, C.; Jaller, M.; Hodge, S.; Rothbard, S.; Goevaers, R. (2013). “Fostering the Use of Unassisted Off-Hour Deliveries”. Transportation Research Record: Journal of the Transportation Research Board, 2379(), 57–63. doi:10.3141/2379-07  </t>
  </si>
  <si>
    <t xml:space="preserve">9. Broaddus, A., Browne, M., &amp; Allen, J. (2015). Sustainable freight: Impacts of the London Congestion Charge  and  Low  Emissions  Zone.  Transportation  Research  Board  Annual  Conference. Washington, DC, in Sánchez-Díaz, I., Georén, P., and Brolinson, M., (2017), “Shifting urban freight deliveries to the off-peak hours: a review of theory and practice”, in Transport Reviews, Vol.37(4):521-543 </t>
  </si>
  <si>
    <t xml:space="preserve">10. Holguín-Veras, J.; Ozbay, K.; Kornhauser, A.; Brom, M.; Iyer, S.; Yushimito, W.; Ukkusuri, S.; Allen, B.; Silas, M. (2011). “Overall Impacts of Off-Hour Delivery Programs in New York City Metropolitan Area”. Transportation Research Record: Journal of the Transportation Research Board, 2238(), 68–76. doi:10.3141/2238-09 </t>
  </si>
  <si>
    <t xml:space="preserve">11. Zelidis MA, Bouhouras E, Basbas S, Campisi T, Ftergioti S. “Residents’ acceptance for night deliveries policy in the city of Thessaloniki, Greece”. In Transportation Research Procedia. 2023;69:520–7. doi: 10.1016/j.trpro.2023.02.203. Epub 2023 Feb 22. PMCID: PMC9945205. </t>
  </si>
  <si>
    <t xml:space="preserve">12. Paternina Blanco, J., Windisch, E., Perkins, S., Ito, A., &amp; Leape, J. (2022), Decarbonising Transport in Latin American cities: A review of policies and key challenges, https://publications.iadb.org/publications/english/viewer/Decarbonising-Transport-in-Latin-American-Cities-A-Review-of-Policies-and-Key-Challenges.pdf  </t>
  </si>
  <si>
    <t xml:space="preserve">13. Hatzistamatis, N., Nathanail, E., Karakikes, I., 2019, Can night deliveries actually work in a medium size Greek city?, 9th International Congress on Transportation Research, Greece, Available online: https://www.researchgate.net/publication/337010690_Can_night_deliveries_actually_work_in_a_medium_size_Greek_city  </t>
  </si>
  <si>
    <t xml:space="preserve">14. M. Saleh, T. Chowdhury, J. Vaughan, A. Wang, K. Mousavi, M.J. Roorda, M. Hatzopoulou, “Climate and air quality impacts of off-peak commercial deliveries”, in Transportation Research Part D: Transportation Environment, Vol. 109 (2022), Article 103360, https://doi.org/10.1016/j.trd.2022.103360  </t>
  </si>
  <si>
    <t>✓ Awareness campaigns and training
✓ Recognition programmes
✓ Inclusion in public procurement processes 
✓ Financial support of trainings and tools</t>
  </si>
  <si>
    <t xml:space="preserve">✓ Awareness campaigns and training
✓ Inclusion in public procurement processes </t>
  </si>
  <si>
    <t xml:space="preserve">✓ Awareness campaigns and training
✓ Recognition programmes
✓ Inclusion in public procurement processes </t>
  </si>
  <si>
    <t>Eco-driving refers to driving behaviour and practices that increase efficiencies and reduce externalities linked to vehicle use. Practices include reducing vehicle idling (leaving the motor active while the vehicle is not in motion), as well as reducing vehicle speed and avoiding accelerating and hard breaking as much as possible. Other practices include using air conditioning conservatively and planning routes so that they give the best driving conditions for eco-driving. Factors affecting driving conditions can include the type of landscape, both the elevation and the degree of curvature, and of road quality and materials, as well as levels of congestion [1].  </t>
  </si>
  <si>
    <r>
      <t xml:space="preserve">Eco-driving can reduce levels of fuel used, deriving benefits for both carriers and residents in surrounding areas. This measure can lead to fuel savings from 3% to more than 25%, for both diesel and petrol vehicles [1]. Increased vehicle and fuel efficiencies can lead to lower operational costs for carriers, both because of fuel savings and potentially lower vehicle maintenance costs [2;3]. Fuel savings lead to greenhouse gas and air pollutant emissions reductions. Other positive externalities include reductions in road crashes and driving noises, especially relevant during nighttime deliveries (see </t>
    </r>
    <r>
      <rPr>
        <sz val="9"/>
        <color rgb="FF1FA784"/>
        <rFont val="Arial"/>
        <family val="2"/>
      </rPr>
      <t>Changes in delivery schedules / off-peak deliveries - CDS</t>
    </r>
    <r>
      <rPr>
        <sz val="9"/>
        <color rgb="FF000000"/>
        <rFont val="Arial"/>
        <family val="2"/>
      </rPr>
      <t xml:space="preserve">) [1].  </t>
    </r>
  </si>
  <si>
    <r>
      <t xml:space="preserve">Eco-driving can be promoted through </t>
    </r>
    <r>
      <rPr>
        <b/>
        <sz val="9"/>
        <color rgb="FF000000"/>
        <rFont val="Arial"/>
        <family val="2"/>
      </rPr>
      <t>training courses</t>
    </r>
    <r>
      <rPr>
        <sz val="9"/>
        <color rgb="FF000000"/>
        <rFont val="Arial"/>
        <family val="2"/>
      </rPr>
      <t xml:space="preserve"> for truck drivers and through </t>
    </r>
    <r>
      <rPr>
        <b/>
        <sz val="9"/>
        <color rgb="FF000000"/>
        <rFont val="Arial"/>
        <family val="2"/>
      </rPr>
      <t>the use of in-vehicle tools to measure use efficiencies</t>
    </r>
    <r>
      <rPr>
        <sz val="9"/>
        <color rgb="FF000000"/>
        <rFont val="Arial"/>
        <family val="2"/>
      </rPr>
      <t xml:space="preserve">. </t>
    </r>
  </si>
  <si>
    <r>
      <t xml:space="preserve">· </t>
    </r>
    <r>
      <rPr>
        <b/>
        <sz val="9"/>
        <color rgb="FF000000"/>
        <rFont val="Arial"/>
        <family val="2"/>
      </rPr>
      <t xml:space="preserve">Driver training </t>
    </r>
    <r>
      <rPr>
        <sz val="9"/>
        <color rgb="FF000000"/>
        <rFont val="Arial"/>
        <family val="2"/>
      </rPr>
      <t xml:space="preserve">can be promoted by individual or multiple carriers, either in association with authorities or on their own. They can cost between EUR 300 and 1 000 per driver, including the training cost and the loss of working hours [4]. </t>
    </r>
  </si>
  <si>
    <r>
      <t xml:space="preserve">· </t>
    </r>
    <r>
      <rPr>
        <b/>
        <sz val="9"/>
        <color rgb="FF000000"/>
        <rFont val="Arial"/>
        <family val="2"/>
      </rPr>
      <t>In-vehicle tools</t>
    </r>
    <r>
      <rPr>
        <sz val="9"/>
        <color rgb="FF000000"/>
        <rFont val="Arial"/>
        <family val="2"/>
      </rPr>
      <t xml:space="preserve"> to measure vehicle driving efficiencies include in-vehicle dashboards, smartphone applications, GPS navigation systems, offline feedback systems, dedicated aftermarket feedback systems and haptic pedals. Feedback can be visual, auditory and haptic, as well as done in real-time or delayed, continuous or intermittent [1]. Such tools can require various degrees of upfront investments, which can be largely covered by their short, medium and long-term benefits.  </t>
    </r>
  </si>
  <si>
    <t xml:space="preserve">Authorities can promote eco-driving through various means. </t>
  </si>
  <si>
    <t xml:space="preserve">Authorities of all sizes can create awareness about the benefits of awareness campaigns and training and support their development. Smaller municipalities can develop partnerships with regional authorities or with relevant local bodies, such as chambers of commerce, for these initiatives.  </t>
  </si>
  <si>
    <r>
      <t>Awareness promotion can include activities such as preparing material about the benefits of eco-driving for carriers, as well as on the available financial aid programmes to fund eco-driving trainings. They can also include organising events to showcase the same information. When developing these materials and events, local authorities can leverage on previous experiences with campaigns developed for passenger transport activities, even if the audience is different (</t>
    </r>
    <r>
      <rPr>
        <sz val="9"/>
        <color theme="1"/>
        <rFont val="Arial"/>
        <family val="2"/>
      </rPr>
      <t xml:space="preserve">see </t>
    </r>
    <r>
      <rPr>
        <sz val="9"/>
        <color rgb="FF1FA784"/>
        <rFont val="Arial"/>
        <family val="2"/>
      </rPr>
      <t>Education programmes and awareness campaigns - EAC</t>
    </r>
    <r>
      <rPr>
        <i/>
        <sz val="9"/>
        <color rgb="FF000000"/>
        <rFont val="Arial"/>
        <family val="2"/>
      </rPr>
      <t>)</t>
    </r>
    <r>
      <rPr>
        <sz val="9"/>
        <color rgb="FF000000"/>
        <rFont val="Arial"/>
        <family val="2"/>
      </rPr>
      <t xml:space="preserve">. </t>
    </r>
  </si>
  <si>
    <t xml:space="preserve">Recognition programmes are easier to develop for municipalities with larger resources, such as Type 1 and larger Type 2 areas, and at a regional or national level. They can also be useful for municipalities with high tourism affluence, especially for carriers aiming to work with service providers, such as hotels and restaurants, embarking in eco-tourism practices. </t>
  </si>
  <si>
    <t>Local authorities can also develop recognition programmes for carriers adopting  eco-driving. This can be particularly attractive for major carriers, interested intheir corporate social responsibility programmes. It can also be attractive for carriers working with global retailers and firms, as they might be looking for working with carriers with proven sustainability practices.</t>
  </si>
  <si>
    <t xml:space="preserve">Inclusion in public procurement processes is relevant for all different types of urban areas. </t>
  </si>
  <si>
    <r>
      <rPr>
        <sz val="9"/>
        <color rgb="FF000000"/>
        <rFont val="Arial"/>
        <family val="2"/>
      </rPr>
      <t xml:space="preserve">All local authorities can also include eco-driving criteria in public procurement requirements for their contractors. (see </t>
    </r>
    <r>
      <rPr>
        <sz val="9"/>
        <color rgb="FF1FA784"/>
        <rFont val="Arial"/>
        <family val="2"/>
      </rPr>
      <t>Green public procurement - GPP</t>
    </r>
    <r>
      <rPr>
        <sz val="9"/>
        <color rgb="FF000000"/>
        <rFont val="Arial"/>
        <family val="2"/>
      </rPr>
      <t>).</t>
    </r>
  </si>
  <si>
    <t xml:space="preserve">Financial support of trainings and tools could be provided by Type 1 and 2 urban areas as well as the regions, if they have adequate resources for this purpose. </t>
  </si>
  <si>
    <t xml:space="preserve">National and regional governments, as well as local authorities with enough resources may be best placed to support the affordability of trainings and tools, especially for smaller carriers who would otherwise be unable or not show interest in pursuing them. National authorities can also foster eco-training programmes by requiring them as part of freight drivers’ driving licenses. They can also improve affordability, through programme such as tax rebates. </t>
  </si>
  <si>
    <t xml:space="preserve">The promotion of eco-driving may imply the following costs: staff and preparation costs associated with trainings, the purchase of in-vehicle tracking tools and promotional schemes developed by authorities. Costs tend to be lower than those for other measures.  </t>
  </si>
  <si>
    <t xml:space="preserve">Authorities can invest in human resources to promote awareness of eco-driving programmes for carriers. Activities can include preparing material and organising information events to show the benefits of eco-driving for freight operators, as well as highlighting the potential financial mechanisms that might be available to support trainings in eco-driving. Staff would also be required at the national level, to work on regulatory requirements for the incorporation of mandatory eco-driving trainings for freight drivers.    </t>
  </si>
  <si>
    <t>If authorities decide to financially support these trainings, they can either subsidise them through reimbursements of training costs after completion, giving grants prior to course completion once scheduled, or by exempting carriers from training fees altogether [4]. These mechanisms can serve as both subsidies or financial loans to be paid back after a certain time – when carriers have obtained the economic benefits of trainings. National authorities can also set up specific levies for carriers to fund these programmes. In France, national authorities have set up a specific levy for all companies to fund training programmes, including eco-driving courses for freight carriers [5].</t>
  </si>
  <si>
    <t>Setting up eco-driving programmes can bring challenges for authorities and carriers including maintaining the benefits over time, determining what works best for drivers, and convincing implementation enterprises about the benefits of eco-driving despite possible trade-offs for their operations.  </t>
  </si>
  <si>
    <r>
      <t xml:space="preserve">· </t>
    </r>
    <r>
      <rPr>
        <b/>
        <sz val="9"/>
        <color rgb="FF000000"/>
        <rFont val="Arial"/>
        <family val="2"/>
      </rPr>
      <t>Maintaining the benefits of eco-driving trainings and tools use across time</t>
    </r>
    <r>
      <rPr>
        <sz val="9"/>
        <color rgb="FF000000"/>
        <rFont val="Arial"/>
        <family val="2"/>
      </rPr>
      <t>: The benefits of both eco-driving training and the use of in-vehicle tracking devices can decrease over time. [1]. Longer-term driving habits can overcome eco-driving teachings as quick as 6 months after trainings, leading to lower fuel and emissions savings. Likewise, engrained driving behaviour can reduce the tendency of drivers to follow guidance from in-vehicle tracking devices. Changing weather conditions can also counter eco-driving practices. For instance, in rainy periods of the year and hilly landscapes, safe driving behaviour can be different from that required for eco-driving, limiting its effect on reducing fuel use [3]. Authorities and carrier enterprises aiming to maintain the benefits of eco-driving longer term can promote continuous eco-driving training ‘reminders’. Bigger carriers can also give freight drivers financial incentives to continue following eco-driving behaviour over time.  </t>
    </r>
  </si>
  <si>
    <r>
      <t xml:space="preserve">· </t>
    </r>
    <r>
      <rPr>
        <b/>
        <sz val="9"/>
        <color rgb="FF000000"/>
        <rFont val="Arial"/>
        <family val="2"/>
      </rPr>
      <t>Determining what works for best for drivers in terms of in-vehicle tools</t>
    </r>
    <r>
      <rPr>
        <sz val="9"/>
        <color rgb="FF000000"/>
        <rFont val="Arial"/>
        <family val="2"/>
      </rPr>
      <t>: The use of in-vehicle devices can bring challenges for drivers and potential concerns for other road users. Trackers giving visual driving suggestions to drivers can distract their attention away from the road. Tools giving auditory guidance have lower road safety implications, but can be bothersome for drivers who might be exposed to them over long periods of time. Finding the correct in-vehicle tool to use requires frequent dialogue with drivers, as well as continuous monitoring of driving performance to dismiss potential road safety concerns.  </t>
    </r>
  </si>
  <si>
    <r>
      <t xml:space="preserve">· In some cases, </t>
    </r>
    <r>
      <rPr>
        <b/>
        <sz val="9"/>
        <color rgb="FF000000"/>
        <rFont val="Arial"/>
        <family val="2"/>
      </rPr>
      <t xml:space="preserve">authorities will need to highlight the positive benefits of eco-driving for enterprises when compared to trade-offs linked to higher travel times or distances </t>
    </r>
    <r>
      <rPr>
        <sz val="9"/>
        <color rgb="FF000000"/>
        <rFont val="Arial"/>
        <family val="2"/>
      </rPr>
      <t>[1]. Route optimisation has one of the largest positive impacts among eco-driving techniques. Yet, the best routes for applying eco-driving behaviour may not always be the best ones for minimising delivery times and travel distances. For instance, highways do not always offer the best setting for maintaining lower vehicle speeds that are required to reduce fuel consumption. Denser areas with congested roads, often found in urban centres, do not offer ideal settings for promoting eco-driving. Route optimization tools could often recommend travel paths that avoid highways or congested routes, optimizing fuel consumption but potentially increasing travel distances and delivery times. Carriers need to trade-off between the tangible economic savings they can get from eco-driving practices and other priorities. In Athens, a previous analysis of optimised routing highlighted that urban (passenger) drivers could expect 0.21 EUR savings per each minute of additional travel time compared to the non-optimised route [6]. Similar analysis for freight drivers and carriers could highlight the expected economic benefits of adopting eco-driving behaviour.</t>
    </r>
  </si>
  <si>
    <t xml:space="preserve">Eco-driving practices can lead to fuel and CO2 emissions reductions, as well as potential improvements in road safety.  </t>
  </si>
  <si>
    <r>
      <rPr>
        <b/>
        <sz val="9"/>
        <color rgb="FF000000"/>
        <rFont val="Arial"/>
        <family val="2"/>
      </rPr>
      <t>Reductions in fuel use</t>
    </r>
    <r>
      <rPr>
        <sz val="9"/>
        <color rgb="FF000000"/>
        <rFont val="Arial"/>
        <family val="2"/>
      </rPr>
      <t xml:space="preserve">: Fuel savings linked to eco-driving programmes depend on topography, vehicle type and driving conditions. In Greece, a pilot study identified fuel savings of around 10-15% following the implementation of eco-driving practices in urban buses in Athens [7]. Likewise, in Toulouse, France, an experiment with passenger cars highlighted potential fuel savings of more than 10% following eco-driving training [2].   </t>
    </r>
  </si>
  <si>
    <r>
      <rPr>
        <b/>
        <sz val="9"/>
        <color rgb="FF000000"/>
        <rFont val="Arial"/>
        <family val="2"/>
      </rPr>
      <t>Reductions in CO2 emissions</t>
    </r>
    <r>
      <rPr>
        <sz val="9"/>
        <color rgb="FF000000"/>
        <rFont val="Arial"/>
        <family val="2"/>
      </rPr>
      <t>: Eco-driving practices could potentially lead to CO2 reductions of 5% to 30% in urban settings, bas</t>
    </r>
    <r>
      <rPr>
        <sz val="9"/>
        <color theme="1"/>
        <rFont val="Arial"/>
        <family val="2"/>
      </rPr>
      <t>ed on modelled impacts</t>
    </r>
    <r>
      <rPr>
        <sz val="9"/>
        <color rgb="FF000000"/>
        <rFont val="Arial"/>
        <family val="2"/>
      </rPr>
      <t xml:space="preserve"> [8]. The highest potential CO2 decreases would be linked to optimised routing practices. Results from on-road trials reflect lower potential than modelling results, but still suggest vehicle CO2 emissions reductions of almost 20% in urban settings for optimised routes, and up to almost 10% for other eco-driving practices [8]. </t>
    </r>
  </si>
  <si>
    <r>
      <rPr>
        <b/>
        <sz val="9"/>
        <color rgb="FF000000"/>
        <rFont val="Arial"/>
        <family val="2"/>
      </rPr>
      <t>Improvements in road safety due to lower travel speeds</t>
    </r>
    <r>
      <rPr>
        <sz val="9"/>
        <color rgb="FF000000"/>
        <rFont val="Arial"/>
        <family val="2"/>
      </rPr>
      <t>: Eco-driving training largely overlaps with safe driving practices [1]. Because of this, the implementation of eco-driving trainings has been linked to reductions in the amount of time drivers exceed mandatory speed limits. For instance, in Toulouse, France, an experiment highlighted that the percentage of time beyond the legal speed limit of drivers reduced by more than 35% following eco-driving trainings [2]. Authorities should look at potential road safety concerns linked to the use of visual feedback in in-vehicle devices which could divert drivers’ attention away from the road [1].</t>
    </r>
  </si>
  <si>
    <t>Costs for authorities linked to the implementation of this measure include staff to promote the implementation of eco-driving trainings. They may also consider providing larger subsidies for funding the trainings themselves or the purchase of in-vehicle tools.</t>
  </si>
  <si>
    <r>
      <rPr>
        <b/>
        <sz val="9"/>
        <color rgb="FF000000"/>
        <rFont val="Arial"/>
        <family val="2"/>
      </rPr>
      <t>Trainings</t>
    </r>
    <r>
      <rPr>
        <sz val="9"/>
        <color rgb="FF000000"/>
        <rFont val="Arial"/>
        <family val="2"/>
      </rPr>
      <t xml:space="preserve">: Theoretical and practical training for urban freight drivers could cost between EUR 200 and 1 000 according to some estimates, per driver, depending on whether authorities take into account only the costs linked to the training itself or also the time spent by drivers in the training programmes [4]. In Austria, national authorities subsidise 8h-long trainings up to EUR 200 per driver, for a maximum of 12 drivers per enterprise [4]. The payback period for this investment depends on vehicle type and operations: it tends to be the shortest for trucks (between 1 to 4.3 months) and the longest for light commercial vehicles (1.6 to 5.2 years) [4]. </t>
    </r>
  </si>
  <si>
    <r>
      <rPr>
        <b/>
        <sz val="9"/>
        <color rgb="FF000000"/>
        <rFont val="Arial"/>
        <family val="2"/>
      </rPr>
      <t>In-vehicle tools</t>
    </r>
    <r>
      <rPr>
        <sz val="9"/>
        <color rgb="FF000000"/>
        <rFont val="Arial"/>
        <family val="2"/>
      </rPr>
      <t>: Vehicle tracking mechanisms have been estimated to cost around USD 300 per vehicle [9]. Packages including the provision of both vehicle trackers and GPS software allowing for monitoring can have per vehicle costs of between USD 16 and 30 [9]. </t>
    </r>
  </si>
  <si>
    <r>
      <t>Fostering eco-driving can be a quick measure to implement, although final timelines depend on the type of specific measure used to promote this practice. Trainings can last between 4 to 8h, including both theoretical and practical trainings. Evaluating the performance of the scheme across time can include tests prior to the training and following it. Previous examples have done tests 2 months prior to trainings, 6h training courses and new tests 6-10 months after training to measure the impact [1]. Authorities aiming at making eco-driving trainings mandatory for carrier companies could require longer periods (several months to more than a year) depending on legislative processes</t>
    </r>
    <r>
      <rPr>
        <sz val="11"/>
        <rFont val="Arial"/>
        <family val="2"/>
      </rPr>
      <t>.</t>
    </r>
    <r>
      <rPr>
        <sz val="9"/>
        <rFont val="Arial"/>
        <family val="2"/>
      </rPr>
      <t xml:space="preserve">   </t>
    </r>
  </si>
  <si>
    <t xml:space="preserve">The national government can give financial support, through subsidies or loans, for urban carriers to train their drivers. In Austria, national authorities fund eco-driving training scheme for all types of road transport, including freight carriers. Up to 12 people can participate in a training, which lasts around 8 hours. The government funds approximately EUR 200 per participant [4]. They can also set up specific taxes for carriers to fund these programmes. In France, for instance, most enterprises pay between 0.55% and 2% of the yearly salaries of their employees. Levied resources fund training programmes, including eco-driving ones [5]. Other alternatives include using dedicated taxes and fees for funding training programmes, for instance by using revenues from fuel and vehicle taxes [4]. </t>
  </si>
  <si>
    <r>
      <t>National authorities can further require eco-driving trainings as part of mandatory elements for drivers’ licenses. The Peruvian and Argentinian governments are aiming to include eco-driving training as part of criteria for obtaining a truck drivers’ license. Trainings are not yet mandatory, but various national agencies responsible for road safety and environmental sustainability are making efforts for including them in emerging legislation on road safe</t>
    </r>
    <r>
      <rPr>
        <sz val="9"/>
        <color theme="1"/>
        <rFont val="Arial"/>
        <family val="2"/>
      </rPr>
      <t>ty and drivers’ license criteria [10]. </t>
    </r>
  </si>
  <si>
    <t>1.     Huang, Y. (2018), Eco-driving Technology for Logistics Transport Fleet to Reduce Fuel Consumption and Emissions, https://cdn2.hubspot.net/hubfs/3789513/Eco-driving%20technology%20for%20logistics%20transport%20fleet%20to%20reduce%20fuel%20consumption%20and%20emissions.pdf, accessed on 22.07.2023</t>
  </si>
  <si>
    <t>2.     Andrieu, C. &amp; Saint Pierre, G. (2012), «Comparing effects of eco-driving training and simple advices on driving behavior », in Procedia - Social and Behavioral Sciences, Vol. 54 ( 2012 ): 211 – 220, https://doi.org/10.1016/j.sbspro.2012.09.740  </t>
  </si>
  <si>
    <r>
      <t>3.</t>
    </r>
    <r>
      <rPr>
        <sz val="7"/>
        <color theme="1"/>
        <rFont val="Times New Roman"/>
        <family val="1"/>
      </rPr>
      <t xml:space="preserve">     </t>
    </r>
    <r>
      <rPr>
        <sz val="9"/>
        <color theme="1"/>
        <rFont val="Arial"/>
        <family val="2"/>
      </rPr>
      <t>Savkovic, T., Milicic, M., Tanackov I., Pitka P., &amp; Koleska, D. (2019), “SHORT-TERM AND LONG-TERM IMPACTS OF ECO-DRIVING ON DYNAMICS OF DRIVING BEHAVIOUR AND OPERATING PARAMETERS”, in Transport, Vol. 35(2):143-155 </t>
    </r>
  </si>
  <si>
    <t>4.     Gómez Jattin, M. &amp; Sehlleier, F. (2020), The Costs and Financing Options of Ecodriving Training Programmes for Truck Drivers, https://changing-transport.org/wp-content/uploads/2020_The_Costs_and_Financing_Options_of_Ecodriving_Training_Programmes_for_Truck_Drivers-.pdf  </t>
  </si>
  <si>
    <t>5.     French Government (2023), “Contribution à la formation professionnelle (CFP)”, https://entreprendre.service-public.fr/vosdroits/F22570, accesed on 24.08.2023  </t>
  </si>
  <si>
    <r>
      <t>6.</t>
    </r>
    <r>
      <rPr>
        <sz val="7"/>
        <color theme="1"/>
        <rFont val="Times New Roman"/>
        <family val="1"/>
      </rPr>
      <t xml:space="preserve">     </t>
    </r>
    <r>
      <rPr>
        <sz val="9"/>
        <color theme="1"/>
        <rFont val="Arial"/>
        <family val="2"/>
      </rPr>
      <t>Fafoutellis, P., Mantouka, E., &amp; Vlahogianni, E. (2022), « Acceptance of a Pay-How-You-Drive pricing scheme for city traffic: The case of Athens”, in Transportation Research Part A: Policy and Practice, Vol. 156 (2022):270-284.  </t>
    </r>
  </si>
  <si>
    <r>
      <t>7.</t>
    </r>
    <r>
      <rPr>
        <sz val="7"/>
        <color theme="1"/>
        <rFont val="Times New Roman"/>
        <family val="1"/>
      </rPr>
      <t xml:space="preserve">     </t>
    </r>
    <r>
      <rPr>
        <sz val="9"/>
        <color theme="1"/>
        <rFont val="Arial"/>
        <family val="2"/>
      </rPr>
      <t>Zarkadoula, M., Zoidis, G., &amp; Tritopoulou, E. (2007), “Training urban bus drivers to promote smart driving: A note on a Greek eco-driving pilot program”, in Transportation Research Part D Transport and Environment, Vol. 12(6):449-451 </t>
    </r>
  </si>
  <si>
    <t>8.     Pandazig, J-C., Winder, A. (2015), “Study of Intelligent Transport Systems for reducing CO2 emissions for passenger cars”, https://erticonetwork.com/wp-content/uploads/2015/09/ITS4rCO2-Report-Final-2015-09-10-submitted.pdf, accessed on 24.07.2023 </t>
  </si>
  <si>
    <t>9.     EcoTrack Fleet Management (2023), “The Real Cost of Vehicle Tracking for Fleets”, https://ecotrackfleetmanagement.com/the-real-cost-of-vehicle-tracking-for-fleets/, accessed on 22.07.2023 </t>
  </si>
  <si>
    <t xml:space="preserve">10.   Pineda, L. &amp; Xie, Y. (2021), TRUCK ECO-DRIVING PROGRAMS: CURRENT STATUS IN LATIN AMERICA AND INTERNATIONAL BEST PRACTICES, https://theicct.org/wp-content/uploads/2021/06/eco-driving-latam-EN-apr2021-01.pdf, accessed on 24.07.2023  </t>
  </si>
  <si>
    <t xml:space="preserve">Local authorities (municipalities and regions) </t>
  </si>
  <si>
    <t>✓ Increasing the availability of (un)loading bays
✓ Reallocation of curb space
✓ Dynamic management and online booking of bays</t>
  </si>
  <si>
    <t>✓ Increasing the availability of (un)loading bays
✓ Reallocation of curb space</t>
  </si>
  <si>
    <t>Urban logistic vehicles need street space, both road space to circulate and curbside and pavement space for parking and leading (un)loading and final delivery operations. Yet, the space needed for efficient freight deliveries is often also required – and occupied, by other street users. Parked cars, other freight vehicles and people compete over the use of the same space [1, 2]. A lack of availability of (un)loading bays and parking areas for freight vehicles close to where they need to deliver can result in illegal parking practices, such as double parking, and higher street congestion, representing potential time and revenue losses due to fines for carriers. It can also lead to higher congestion in streets. These issues can be exacerbated in denser, historical European cities, such as the ones in Greece. In these contexts, street space is even more scarce and tensions over its allocation for different road uses can lead to high levels of congestion and lower road safety [1].</t>
  </si>
  <si>
    <t>Increasing the availability of (un)loading bays</t>
  </si>
  <si>
    <t>Increasing the availability of (un)loading bays can be an appropriate measure for denser urban areas where there is competition for street space for urban mobility. This can apply especially to Type 1 and 2 cities, as well as those cities with high incoming passenger flows due, for instance, to tourism. This is because in areas with seasonal increases of passenger flows, heightened car travel demand could temporarily decrease available street space for logistic activities without proper management.</t>
  </si>
  <si>
    <t>Improving the availability of (un)loading bays for urban logistic operations can have clear benefits for sustainability. Higher availability of these spaces, especially in commercial areas, can reduce the number of vehicles cruising for parking spaces or parking illegally and lead to more efficient deliveries. Previous examples show that enhancing the availability of these spaces can reduce cruising time by around 20%, leading to lower congestion [17, 18]. Increased availability is especially useful close to dense commercial and final delivery areas, where carriers can optimise their operations by delivering to several clients at a time [3].</t>
  </si>
  <si>
    <t>Authorities can foster the availability of street space for (un)loading activities through various means.</t>
  </si>
  <si>
    <t xml:space="preserve">Reallocating curb space for logistics, even temporarily, can be an appropriate measure for denser urban areas where there is competition for street space for urban mobility. This can apply especially to Type 1 and 2 cities, as well as those cities with high incoming passenger flows due, for instance, to tourism. </t>
  </si>
  <si>
    <r>
      <rPr>
        <sz val="9"/>
        <color rgb="FF000000"/>
        <rFont val="Arial"/>
        <family val="2"/>
      </rPr>
      <t xml:space="preserve">Reallocating and repurposing existing curbside space, such as those used for private car parking, to (un)loading bays can improve availability especially in areas with insufficient or nonexistent provisions for (un)loading of freight. Repurposing can be schedule-based: on-street parking space may be used by passenger cars at certain hours and by freight delivery operations at others (see </t>
    </r>
    <r>
      <rPr>
        <sz val="9"/>
        <color rgb="FF1FA784"/>
        <rFont val="Arial"/>
        <family val="2"/>
      </rPr>
      <t>Parking regulation - PRR</t>
    </r>
    <r>
      <rPr>
        <sz val="9"/>
        <color rgb="FF000000"/>
        <rFont val="Arial"/>
        <family val="2"/>
      </rPr>
      <t xml:space="preserve">). In highly dense and car-dependent areas, curb management needs to be paired with measures that limit the flows of private cars in, for instance through access restrictions (see </t>
    </r>
    <r>
      <rPr>
        <sz val="9"/>
        <color rgb="FF1FA784"/>
        <rFont val="Arial"/>
        <family val="2"/>
      </rPr>
      <t>Urban vehicle access regulation schemes - UVR</t>
    </r>
    <r>
      <rPr>
        <sz val="9"/>
        <color rgb="FF000000"/>
        <rFont val="Arial"/>
        <family val="2"/>
      </rPr>
      <t xml:space="preserve">; and </t>
    </r>
    <r>
      <rPr>
        <sz val="9"/>
        <color rgb="FF1FA784"/>
        <rFont val="Arial"/>
        <family val="2"/>
      </rPr>
      <t>Congestion pricing, road charging and tolls - CPR</t>
    </r>
    <r>
      <rPr>
        <sz val="9"/>
        <color rgb="FF000000"/>
        <rFont val="Arial"/>
        <family val="2"/>
      </rPr>
      <t xml:space="preserve">). This is necessary to ensure that no added cruising time for private passenger cars counters the improvement of freight delivery operations. In these areas, measures to incentivise shifts to more sustainable passenger modes will help manage demand for curb space (see </t>
    </r>
    <r>
      <rPr>
        <sz val="9"/>
        <color rgb="FF1FA784"/>
        <rFont val="Arial"/>
        <family val="2"/>
      </rPr>
      <t>Education programmes and awareness campaigns - EAC</t>
    </r>
    <r>
      <rPr>
        <sz val="9"/>
        <color rgb="FF000000"/>
        <rFont val="Arial"/>
        <family val="2"/>
      </rPr>
      <t xml:space="preserve">; </t>
    </r>
    <r>
      <rPr>
        <sz val="9"/>
        <color rgb="FF1FA784"/>
        <rFont val="Arial"/>
        <family val="2"/>
      </rPr>
      <t>High quality multimodal connections - MMC</t>
    </r>
    <r>
      <rPr>
        <sz val="9"/>
        <color rgb="FF000000"/>
        <rFont val="Arial"/>
        <family val="2"/>
      </rPr>
      <t xml:space="preserve">; </t>
    </r>
    <r>
      <rPr>
        <sz val="9"/>
        <color rgb="FF1FA784"/>
        <rFont val="Arial"/>
        <family val="2"/>
      </rPr>
      <t>Pedestrianisation schemes and urban realm improvements - PED</t>
    </r>
    <r>
      <rPr>
        <sz val="9"/>
        <color rgb="FF000000"/>
        <rFont val="Arial"/>
        <family val="2"/>
      </rPr>
      <t xml:space="preserve">; </t>
    </r>
    <r>
      <rPr>
        <sz val="9"/>
        <color rgb="FF1FA784"/>
        <rFont val="Arial"/>
        <family val="2"/>
      </rPr>
      <t>Wide availability of high-quality active and micromobility infrastructure - ACM</t>
    </r>
    <r>
      <rPr>
        <sz val="9"/>
        <color rgb="FF000000"/>
        <rFont val="Arial"/>
        <family val="2"/>
      </rPr>
      <t xml:space="preserve">). </t>
    </r>
  </si>
  <si>
    <r>
      <rPr>
        <sz val="9"/>
        <color rgb="FF000000"/>
        <rFont val="Arial"/>
        <family val="2"/>
      </rPr>
      <t xml:space="preserve">Enhancing enforcement of curb access restrictions (see </t>
    </r>
    <r>
      <rPr>
        <sz val="9"/>
        <color rgb="FF1FA784"/>
        <rFont val="Arial"/>
        <family val="2"/>
      </rPr>
      <t>Enforcement to avoid irregular street use - ENR</t>
    </r>
    <r>
      <rPr>
        <sz val="9"/>
        <color rgb="FF000000"/>
        <rFont val="Arial"/>
        <family val="2"/>
      </rPr>
      <t xml:space="preserve">) can ensure fair access where there are already existing (un)loading bays. Without enforcement, carriers might have difficulties using them if they are occupied by other vehicles. </t>
    </r>
  </si>
  <si>
    <t>Effective curb management will require high staffing resources to dynamically analyse the spatial and temporal demand for space and manage it dynamically. The use of ICT platforms for improving curb management practices would be specifically useful for metropolitan areas (Type 1) and municipalities with larger budgets and technical capacities (larger Type 2).</t>
  </si>
  <si>
    <t xml:space="preserve">Authorities can use information and communication technologies (ICT) to get real time information about the use of (un)loading bays and to dynamically manage these spaces. ICT platforms can also provide pre-booking systems for carriers with real-time information. With such tools, authorities can further optimise the time spent while parked in bays with time-based and vehicle access restrictions. Higher information availability can be paired with more targeted pricing strategies that encourage turnover and allow multiple carriers to access the bays throughout the day [4]. This sub-measure requires both investing in digital infrastructure provision and on the human resources needed to gather, analyse and operationalise bays' use data.   </t>
  </si>
  <si>
    <t xml:space="preserve">Authorities need to understand business practices and needs when increasing availability of (un)loading bays. When it comes to determining the location of bays, they should be located in proximity to delivery hotspots. A previous study in Montevideo, Uruguay, forecasted the ideal locations for (un)loading bays in the dense city centre and found that most of them should be located at a maximum of 120 m away from the final delivery location [4]. In addition to this, authorities should understand how bays are used. A bay can be used for one delivery or for multiple ones, should a carrier use it as a ‘last-mile hub’ while doing the last 50 metres of deliveries by foot. In such cases, parking times at bays can increase considerably, but overall parking times for delivery operations can be reduced thanks to efficiency gains [3]. Use times can also be higher for service vehicles than for delivery ones, should service vehicles be allowed to use these spaces [11]. </t>
  </si>
  <si>
    <r>
      <t>Authorities using ICT technologies can optimise street space use by dynamically reallocating the use of a space between various road users and throughout the day, depending on needs [1, 7]. In order to do so successfully, they need to understand the demand patterns for different bays throughout the city, to set specific times for prioritising the use of parking slots as (un)loading bays. Given the fast-paced nature of urban logistics, authorities need to keep abreast of changes in the sector which might affect bays’ availability needs. For instance, developments in e-commerce such as emerging dark kitchens in residential areas might impact locations within cities where bays might be needed [10]. Bays should also be positioned around logistic hubs (</t>
    </r>
    <r>
      <rPr>
        <sz val="9"/>
        <color theme="1"/>
        <rFont val="Arial"/>
        <family val="2"/>
      </rPr>
      <t xml:space="preserve">see </t>
    </r>
    <r>
      <rPr>
        <sz val="9"/>
        <color rgb="FF1FA784"/>
        <rFont val="Arial"/>
        <family val="2"/>
      </rPr>
      <t>Urban logistic hubs and pick-up/drop-off points - ULH</t>
    </r>
    <r>
      <rPr>
        <i/>
        <sz val="9"/>
        <color rgb="FF000000"/>
        <rFont val="Arial"/>
        <family val="2"/>
      </rPr>
      <t>).</t>
    </r>
  </si>
  <si>
    <t xml:space="preserve">Finally, authorities should also understand what types of vehicles will use bays to provide the best environments for them. The city of Washington, DC, as an example, has increased the size of bays in certain neighbourhoods to allow for larger vans and decrease double parking of freight vehicles [5]. Some bays could also include on-street public charging infrastructure to support the operation of larger electric commercial vehicles [6]. Emerging cargo bikes for urban deliveries also come with new parking infrastructure requirements. Being larger than traditional bikes, they cannot use existing cycling parking infrastructure. (Un)loading bays designed for these emerging light vehicles could include fixed docks to protect vehicles from theft during deliveries [4]. </t>
  </si>
  <si>
    <t xml:space="preserve">There can be various challenges linked to increasing the availability of these spaces. The reallocation of street space away from private car use can be politically sensitive, leading to potential conflicts with local inhabitants. Additional challenges include correctly communicating to all road users who is allowed to use a given (un)loading bay, at which times and under which conditions, as well as enforcing regulations. For cities embarking in the development of ICT-based platforms, it can also be challenging to obtain data and develop in-house tools for tracking the real-time allocation of spaces for the use of carriers and other road users [1, 2, 8]. </t>
  </si>
  <si>
    <t xml:space="preserve">Costs linked to the increased availability of (un)loading bays in cities can include infrastructure costs, regulatory and enforcement costs. </t>
  </si>
  <si>
    <t xml:space="preserve">Infrastructure costs include signage clarifying a bay’s use conditions, as well as the provision of physical infrastructure such as docks for multiple cargo bikes. Digital infrastructure costs can also be required, for setting up ICT platforms to ease the management of operations on bays. </t>
  </si>
  <si>
    <t xml:space="preserve">Regulatory costs can include human resources for developing regulations to facilitate the use of (un)loading bays for urban logistics. Regulations can include timed vehicle access restrictions, as well as parking pricing mechanisms. Pricing can increase costs for carriers, but also increase revenues for authorities.  </t>
  </si>
  <si>
    <t xml:space="preserve">Bays can also require increased human resources to effectively enforce curb use, for monitoring and analysing bays’ use patterns [19], and for adapting bays’ access regulations, depending on evolving needs linked to neighbourhood freight flows.  </t>
  </si>
  <si>
    <t>Authorities could face political, institutional and enforcement challenges when implementing this measure.</t>
  </si>
  <si>
    <r>
      <rPr>
        <b/>
        <sz val="9"/>
        <color rgb="FF000000"/>
        <rFont val="Arial"/>
        <family val="2"/>
      </rPr>
      <t>Political:</t>
    </r>
    <r>
      <rPr>
        <sz val="9"/>
        <color rgb="FF000000"/>
        <rFont val="Arial"/>
        <family val="2"/>
      </rPr>
      <t xml:space="preserve"> Increasing the availability of (un)loading spaces for freight mobility will require city authorities to constrain street space for other street uses, often for private passenger cars. Restrictions on the availability of parking could be met with resistance from local stakeholders, such as inhabitants and business associations. Authorities could host stakeholder discussions to highlight benefits of the measure and address concerns. In addition, authorities should also improve alternatives to passenger car use and implement measures facilitating mode shift to these. This would prove especially useful in car-dependent areas where increases in (un)loading bays could potentially lead to higher congestion from increased cruising while finding parking places. </t>
    </r>
  </si>
  <si>
    <r>
      <rPr>
        <b/>
        <sz val="9"/>
        <color rgb="FF000000"/>
        <rFont val="Arial"/>
        <family val="2"/>
      </rPr>
      <t>Institutional</t>
    </r>
    <r>
      <rPr>
        <sz val="9"/>
        <color rgb="FF000000"/>
        <rFont val="Arial"/>
        <family val="2"/>
      </rPr>
      <t xml:space="preserve">: Increasing the availability of (un)loading spaces will require coordination between various departments within an authority, and potentially between authorities in bordering municipalities. This measure requires collaboration between units responsible for passenger and freight transport, as well as for those in charge of street design, public works, regulations, planning and police enforcement [11]. Administrative processes linked to inter-department exchanges can be complex and bring potential delays to measures’ implementations [11]. Setting a specific task-force with regular meetings and clear distribution of responsibilities between different partners for increasing bays’ availability could be a way forward. Authorities should have continuous dialogue with local freight stakeholders, for instance through the local chamber of commerce, to understand their needs and challenges when it comes to (un)loading bay availability [12].    </t>
    </r>
  </si>
  <si>
    <r>
      <rPr>
        <b/>
        <sz val="9"/>
        <color rgb="FF000000"/>
        <rFont val="Arial"/>
        <family val="2"/>
      </rPr>
      <t>Enforcement</t>
    </r>
    <r>
      <rPr>
        <sz val="9"/>
        <color rgb="FF000000"/>
        <rFont val="Arial"/>
        <family val="2"/>
      </rPr>
      <t xml:space="preserve">: Dedicating (un)loading bays for freight operations requires that private passenger vehicles comply with the restrictions. Yet, this compliance is often difficult to achieve, both in Greece [13] and elsewhere [11]. Increasing the frequency of police fines for transgressors is a necessary step to decrease infringement [14], especially as previous studies have highlighted that in several Greek cities, officers frequently do not give fines to drivers parking illegally [13]. Improving awareness campaigns on the parking regulations, both for driving licence obtention and afterwards, as well as having appropriate signage next to parking or (un)loading bays spaces, can also increase compliance [14]. </t>
    </r>
  </si>
  <si>
    <t xml:space="preserve">Increasing the availability of (un)loading bays can considerably improve operational efficiencies of freight carriers. A pilot in Querétaro, México, showed that the implementation of such a measure reduced travel times by almost 40%. Operational efficiencies when using bays as a temporary hub from which to deliver to several clients also decreased total time parked by more than 15% [3]. Likewise, a study forecasting the impacts of increased curb space for freight deliveries in Seattle concluded that such a measure can reduce cruising times of freight vehicles [15]. </t>
  </si>
  <si>
    <t xml:space="preserve">Beyond individual benefits, increasing the availability of bays can also have impacts for cities’ environmental sustainability. Reductions in the time spent cruising can reduce vehicle-kilometres travelled (vkms), as well as time spent in congestion, reducing both CO2 and local pollutant emissions. In San Francisco, a theoretical study found out that increasing the provision of (un)loading areas in commercial sectors by around 30% could reduce vkms of freight carriers, leading to more than 6% reductions in CO2 emissions [16]. Likewise, in Oslo an analysis showed that increasing bays could improve traffic flow and increase speeds by 6% on average, leading to emissions reductions of around 5% for carbon monoxide (CO), 3% for hydrocarbons (HC) and 4% for nitrogen oxides (NOx) [17]. Environmental benefits from the use of bays are linked to how efficiently these spaces are used throughout the day. Efficiency can be enhanced, particularly by using ICTs for improving the allocation of (un)loading bays in a dynamic manner across the day. For instance, in Barcelona, the use of an ICT platform to facilitate the real-time booking of (un)loading bays led to a 29% decrease in time searching for a place for unloading, as well as air quality and noise improvements [18]. </t>
  </si>
  <si>
    <t xml:space="preserve">If not done correctly, environmental benefits from this measure could be countered by increases in passenger car congestion. Increasing the availability of (un)loading bays for freight activities can decrease space availability for private parking, especially for cars. Passenger cars may need to cruise for longer while looking for parking, potentially eroding the overall benefits [18]. Potential increases in passenger cruising can diminish over time, as the reduction in available parking can serve as a deterrent to drive to that area, potentially reducing travel demand or encouraging mode shift if alternatives are available [15]. Increases in (un)loading bays would have the highest benefits if implemented in hand with measure that restrict car use and promote passenger mode shift towards less space intensive alternatives. </t>
  </si>
  <si>
    <r>
      <rPr>
        <b/>
        <sz val="9"/>
        <color rgb="FF000000"/>
        <rFont val="Arial"/>
        <family val="2"/>
      </rPr>
      <t>Infrastructure costs</t>
    </r>
    <r>
      <rPr>
        <sz val="9"/>
        <color rgb="FF000000"/>
        <rFont val="Arial"/>
        <family val="2"/>
      </rPr>
      <t xml:space="preserve">: setting up (un)loading bays can require variable infrastructure cost envelopes. Ideally, bays need to have signs indicating their use conditions – for instance, which vehicles can use them, in which periods and the costs of use. In addition to signage, bays could also include additional physical infrastructure elements, such as docks for multiple cargo bikes. For example, one dock could cost around USD 550 (EUR 511) [9]. For bays including charging points, costs linked to the charging infrastructure itself and eventual changes in the electricity grid will also need to be considered. Bays connected to ICT platforms could also require investments in sensors to dynamically track the real-time use of these spaces.  </t>
    </r>
  </si>
  <si>
    <r>
      <rPr>
        <b/>
        <sz val="9"/>
        <color rgb="FF000000"/>
        <rFont val="Arial"/>
        <family val="2"/>
      </rPr>
      <t>Regulations</t>
    </r>
    <r>
      <rPr>
        <sz val="9"/>
        <color rgb="FF000000"/>
        <rFont val="Arial"/>
        <family val="2"/>
      </rPr>
      <t xml:space="preserve">: Authorities could also spend resources developing regulations to facilitate the use of (un)loading bays for urban logistics. Authorities can also set up pricing mechanisms for charging the use of spaces by different vehicle types, time of day, etc.. Pricing can come at increased costs for carriers, but also at increased revenues for authorities.  </t>
    </r>
  </si>
  <si>
    <r>
      <rPr>
        <b/>
        <sz val="9"/>
        <color rgb="FF000000"/>
        <rFont val="Arial"/>
        <family val="2"/>
      </rPr>
      <t>Enforcement</t>
    </r>
    <r>
      <rPr>
        <sz val="9"/>
        <color rgb="FF000000"/>
        <rFont val="Arial"/>
        <family val="2"/>
      </rPr>
      <t xml:space="preserve">: Increasing the availability of (un)loading bays could require increasing budgets for enforcing regulations, for instance through higher policing. The specific investment required for enforcement will depend on the context. </t>
    </r>
  </si>
  <si>
    <r>
      <rPr>
        <b/>
        <sz val="9"/>
        <color rgb="FF000000"/>
        <rFont val="Arial"/>
        <family val="2"/>
      </rPr>
      <t>ICTs</t>
    </r>
    <r>
      <rPr>
        <sz val="9"/>
        <color rgb="FF000000"/>
        <rFont val="Arial"/>
        <family val="2"/>
      </rPr>
      <t xml:space="preserve">: Authorities could contract external partners to  create or adapt an ICT platform for tracking bay availability in real-time, as well as booking time slots. Such a platform would also require prior investment in data-gathering and mapping the availability of (un)loading bays, as well as their characteristics.  </t>
    </r>
  </si>
  <si>
    <r>
      <rPr>
        <b/>
        <sz val="9"/>
        <color rgb="FF000000"/>
        <rFont val="Arial"/>
        <family val="2"/>
      </rPr>
      <t>Analysis</t>
    </r>
    <r>
      <rPr>
        <sz val="9"/>
        <color rgb="FF000000"/>
        <rFont val="Arial"/>
        <family val="2"/>
      </rPr>
      <t>: Authorities will need to develop in-house capacities to understand freight operations and liaise with relevant stakeholders. Dedicated staff could be charged with continuously monitoring and analysing bay use data [19], as well as withadapting availability of (un)loading bays to existing needs [1].</t>
    </r>
  </si>
  <si>
    <t xml:space="preserve">Timelines for fostering  curb management practices for  sustainable logistics will depend on the type of sub measure implemented. The identification of potential street space to be assigned to urban logistics can take from a few weeks to a few months. Infrastructure works for improving the signage and vehicle facilitates in (un)loading bays can take from a few days to months, depending on the type of infrastructure. Providing charging infrastructure in bays, for instance, can take more than a year. Regulatory work can also be time-consuming, lasting from months to years of effort. </t>
  </si>
  <si>
    <t>Implementing this measure will, in many cases, require some involvement of national government bodies. Although the creation of (un)loading bays and the imposition of parking restrictions can be decided at the municipal level, they must first be approved by the competent decentralised administration before they can be applied. In addition, as many cities do not have municipal police, the traffic police may need to be involved in enforcing the curb access restrictions. Based on the above, the level of national involvement is considered to be low to medium.</t>
  </si>
  <si>
    <t>1. ITF (2022), "The Freight Space Race: Curbing the Impact of Freight Deliveries in Cities", International Transport Forum Policy Papers, No. 109, OECD Publishing, Paris, https://doi.org/10.1787/61fdaaee-en.</t>
  </si>
  <si>
    <t>2. ITF (2018), "The Shared-Use City: Managing the Curb", International Transport Forum Policy Papers, No. 56, OECD Publishing, Paris, https://doi.org/10.1787/3af82772-en.</t>
  </si>
  <si>
    <r>
      <t xml:space="preserve">3. Fransoo, J., Cedillo-Campos, G. &amp; Gámez-Pérez, K. (2022), “Estimating the benefits of dedicated unloading bays by field experimentation”, in </t>
    </r>
    <r>
      <rPr>
        <sz val="9"/>
        <color theme="1"/>
        <rFont val="Calibri"/>
        <family val="2"/>
      </rPr>
      <t xml:space="preserve">Transportation Research Part A: Policy and Practice, Vol. 160: 348-354. </t>
    </r>
  </si>
  <si>
    <t xml:space="preserve">4. Bürklen, A. (2022), “Planning And Managerial Approaches Of (Un)Loading Bays For Urban Delivery Vehicles”, https://www.ippi.org.il/planning-and-managerial-approaches-of-unloading-bays-for-urban-delivery-vehicles/ </t>
  </si>
  <si>
    <t xml:space="preserve">5. Faller, G., Mauttone, A., Piñeyro, P. &amp; Gutiérrez, M. (2022), “Optimal location of loading/unloading bays in urban areas, model and case study”, in Open Proceedings, https://openproceedings.org/2022/conf/alioeuro/ALIOEURO_2021_paper_25.pdf </t>
  </si>
  <si>
    <t xml:space="preserve">6. Iwan, S., Nürnberg, M., Bejger, A., Kijewska, K., &amp; Malecki, K. (2021), “Unloading Bays as Charging Stations for EFV‐Based Urban Freight Delivery System—Example of Szczecin”, in Energies, Vol. 14, https://doi.org/10.3390/en14185677 </t>
  </si>
  <si>
    <t>7. Valença, G., Moura, F. and Morais de Sá, A. (2021), “Main challenges and opportunities to dynamic road space allocation: From static to dynamic urban designs”, Journal of Urban Mobility, Vol. 1, https://doi.org/10.1016/j.urbmob.2021.100008.</t>
  </si>
  <si>
    <t xml:space="preserve">8. Patier, D. et al. (2014), “A New Concept for Urban Logistics Delivery Area Booking”, Procedia - Social and Behavioral Sciences, Vol. 125, pp. 99-110, https://doi.org/10.1016/j.sbspro.2014.01.1459. </t>
  </si>
  <si>
    <t>9. Saris (2023), “Cargo Bike Dock”, https://www.sarisinfrastructure.com/product/cargo-bike-dock, accessed on 19/07/2023</t>
  </si>
  <si>
    <t xml:space="preserve">10. ITF (2023), Urban Logistics Hubs Roundtable, Paris, 26-27 June 2023. </t>
  </si>
  <si>
    <t xml:space="preserve">11. McDonald, N. and Yuan, Q. (2021) Freight Loading Space Provision: Evidence from the US, Journal of Urban Planning and Development, 147(2), 04021015. https://doi.org/10.1061/(ASCE)UP.1943-5444.0000688 </t>
  </si>
  <si>
    <t xml:space="preserve">12. Allen, J. &amp; Piecyk, M.  (2022), Freight Transport and the Kerbside: the future of loading and unloading in urban areas, briefing report, https://api.repository.cam.ac.uk/server/api/core/bitstreams/4ede255e-c5b4-4008-b02f-3e15cb322236/content,  consulted on 20/07/2023. </t>
  </si>
  <si>
    <r>
      <t xml:space="preserve">13. Spiliopoulou and Antoniou, (2012), “Analysis of illegal parking behavior in Greece”, in </t>
    </r>
    <r>
      <rPr>
        <sz val="9"/>
        <color theme="1"/>
        <rFont val="Calibri"/>
        <family val="2"/>
      </rPr>
      <t xml:space="preserve">Procedia-Social and Behavioral Sciences, 48 (2012), pp. 1622-1631, doi: 10.1016/j.sbspro.2012.06.1137 </t>
    </r>
  </si>
  <si>
    <r>
      <t xml:space="preserve">14.  Yan, J., Zhou, X., &amp; Ji, Y. (2023), “What Causes Curbside Illegal Parking Behavior: A Method Based on Structural Equation Model”, in </t>
    </r>
    <r>
      <rPr>
        <sz val="9"/>
        <color theme="1"/>
        <rFont val="Calibri"/>
        <family val="2"/>
      </rPr>
      <t xml:space="preserve">KSCE Journal of Civil Engineering, Vol. 27(8):3581-3590, DOI 10.1007/s12205-023-0048-6 </t>
    </r>
  </si>
  <si>
    <t>15.  Dalla Chiara, G. &amp; Goodchild, A. (2020), “Do commercial vehicles cruise for parking? Empirical evidence from Seattle”, in Transport Policy, Vol. 97:26-36, https://doi.org/10.1016/j.tranpol.2020.06.013</t>
  </si>
  <si>
    <t xml:space="preserve">16. Jaller, M. et al. (2021), “Fighting for Curb Space: Parking, Ride-Hailing, Urban Freight Deliveries, and Other Users”, UC Davis: National Center for Sustainable Transportation, http://dx.doi.org/10.7922/G22N50JJ. </t>
  </si>
  <si>
    <t xml:space="preserve">17. Iwan, S., Kijewska, K., Johansen, B., Eidhammer, O., Malecki, K., Konicki, W., &amp; Tompson, R. (2018), “Analysis of the environmental impacts of unloading bays based on cellular automata simulation”, in Trasnportation Research Part D: Transport and Environmenta, Vol. 61(A):104-117, https://doi.org/10.1016/j.trd.2017.03.020 </t>
  </si>
  <si>
    <t xml:space="preserve">18. Kijewska, K., Iwan, S., Nürnberg, M., &amp; Malecki, K. (2018), “Telematics Tools as the Support for Unloading Bays Utilization”, in Archives of Transport System Telematics, Vol. 11(4):23-28, https://bibliotekanauki.pl/articles/393585.pdf </t>
  </si>
  <si>
    <t>19. ITF (2021), “Reporting Mobility Data: Good Governance Principles and Practices”, International Transport Forum Policy Papers, No. 101, OECD Publishing, Paris.</t>
  </si>
  <si>
    <t xml:space="preserve">Local authorities (municipalities and regions), national government	</t>
  </si>
  <si>
    <t>✓ EV purchase subsidies and loans
✓ Preferential access of freight EVs to (un)loading bays and road lanes
✓ Preference for EVs in public procurement processes 
✓ Regulation and zoning changes for vehicles and in-depot charging infrastructure 
✓ Improvement of in-depot charging infrastructure authorisation</t>
  </si>
  <si>
    <t>✓ Preferential access of freight EVs to (un)loading bays and road lanes
✓ Preference for EVs in public procurement processes 
✓ Regulation and zoning changes for vehicles and in-depot charging infrastructure 
✓ Improvement of in-depot charging infrastructure authorisation</t>
  </si>
  <si>
    <t>✓ Preference for EVs in public procurement processes 
✓ Improvement of in-depot charging infrastructure authorisation</t>
  </si>
  <si>
    <t>✓ EV purchase subsidies and loans
✓ Preference for EVs in public procurement processes 
✓ Improvement of in-depot charging infrastructure authorisation</t>
  </si>
  <si>
    <t xml:space="preserve">Most urban logistic activities are carried out by light commercial vehicles (LCVs) operated by small businesses [1]. In the European Union, more than half of companies with LCVs have less than ten vehicles on average [1]. In Greece, most freight transport activities are done by small operations with an average of two trucks per agency [2]. </t>
  </si>
  <si>
    <t xml:space="preserve">Vehicle innovations are allowing for the increasing replacement of freight vehicles by battery electric alternatives (henceforth EVs). Freight EV uptake can be either like-for-like replacing an internal combustion engine (ICE) vehicle with its electric equivalent or can be part of a broader fleet change that supports mode shift alongside vehicle electrification. For example, freight carriers are increasingly adapting their urban logistics operations to include electric cargo bikes and other emerging smaller freight EVs, especially for last-mile deliveries. The most sustainable EV uptake pathway for urban freight is one which combines both like-for-like and broader fleet transition, depending on enterprises’ needs [3]. For carriers transporting high volumes or tonnes of goods, using a larger vehicle at high capacity can often be the most sustainable alternative as it reduces the number of vehicles required [4]. In such circumstances, like-for-like EV uptake would be a good solution. For carriers transporting smaller goods—particularly parcels, as well as those operating in denser urban centres, electrifying operations while shifting to cargo bikes or other smaller vehicles can be a good way of improving sustainability [3]. Depending on the industry and the operational efficiencies, one ICE LCVs can be replaced by one or more cargo bikes [3].    </t>
  </si>
  <si>
    <r>
      <t xml:space="preserve">In many contexts, the total cost of ownership (TCO) and use of electric LCVs is still higher than that of their ICE equivalents. However, this is expected to tip in the coming years. </t>
    </r>
    <r>
      <rPr>
        <sz val="9"/>
        <color theme="1"/>
        <rFont val="Arial"/>
        <family val="2"/>
      </rPr>
      <t xml:space="preserve">Long-haul battery-electric trucks will be cost-competitive with diesel trucks in the 2030s, even without policy support, and electric short-haul trucks or light-duty vehicles (LCVs) can be cost-competitive even earlier [13]. </t>
    </r>
    <r>
      <rPr>
        <sz val="9"/>
        <color rgb="FF000000"/>
        <rFont val="Arial"/>
        <family val="2"/>
      </rPr>
      <t xml:space="preserve">Even when an electric LCV’s TCO is lower than an ICE’s due to lower maintenance costs over time, the upfront purchasing costs of electric vehicles can be higher than an ICE one: a barrier to their uptake by smaller carriers. Financial institutions might be reluctant to give loans for the purchase of emerging EVs given uncertainties over their lifecycle, making private EV financing a challenge. Public loans can be a solution [3]. As some carriers lease, rather than own, their vehicles, schemes should also support this market segment [3]. Subsidies or loans can also be directed to the building of facilitating infrastructure, such as depots and in-depot charging infrastructure. </t>
    </r>
  </si>
  <si>
    <r>
      <rPr>
        <sz val="9"/>
        <color rgb="FF000000"/>
        <rFont val="Arial"/>
        <family val="2"/>
      </rPr>
      <t>Electrifying freight vehicle fleets can bring about CO</t>
    </r>
    <r>
      <rPr>
        <vertAlign val="subscript"/>
        <sz val="9"/>
        <color rgb="FF000000"/>
        <rFont val="Arial"/>
        <family val="2"/>
      </rPr>
      <t>2</t>
    </r>
    <r>
      <rPr>
        <sz val="9"/>
        <color rgb="FF000000"/>
        <rFont val="Arial"/>
        <family val="2"/>
      </rPr>
      <t xml:space="preserve"> emission reductions. When powered by a clean energy mix, freight fleet electrification can reduce most, if not all, tailpipe CO</t>
    </r>
    <r>
      <rPr>
        <vertAlign val="subscript"/>
        <sz val="9"/>
        <color rgb="FF000000"/>
        <rFont val="Arial"/>
        <family val="2"/>
      </rPr>
      <t>2</t>
    </r>
    <r>
      <rPr>
        <sz val="9"/>
        <color rgb="FF000000"/>
        <rFont val="Arial"/>
        <family val="2"/>
      </rPr>
      <t xml:space="preserve"> emissions linked to freight transport activities in cities. Electrifying the food delivery transport fleet in Berlin has contributed to a reduction of 26% to 96% of greenhouse gas emissions due to vehicle activity, depending on the assumed electricity production [5]. Beyond energy mix, the total life cycle emissions linked to freight EVs will have an impact on the sustainability of fleet electrification. Because of this, the amount and ways in which EV battery materials are extracted and used, as well as the circularity and disposal of batteries themselves, will be determining factors on the sustainability impact of fleet electrification. </t>
    </r>
  </si>
  <si>
    <t xml:space="preserve">EV uptake will also contribute to reducing the emission of other local pollutants, among other benefits. Increasing the EV share in the LCV fleet of a mid-sized European city from less than 5% to around 20%, and from almost none to around 10% for urban trucks, could lead to local pollutant reductions of around 10% [3]. In Shanghai, reaching 30% of EVs, including LCVs and other larger freight vehicles is expected to bring about considerable decreases in local pollutant emissions: more than 20%, depending on specific pollutants [6]. Reductions in local pollutants brought about by freight electrification are important, given that urban freight activities are one of the main contributors to air pollution in cities across the world. EV uptake that supports mode shift towards smaller vehicles can also reduce the urban freight vehicle footprint, thereby requiring less street space for urban logistics and potentially improving road safety [3, 7].  </t>
  </si>
  <si>
    <t>EV uptake can be supported by authorities through financial support, in-kind incentives, regulatory updates.</t>
  </si>
  <si>
    <t>Regions and larger municipalities that may have sufficient resources and desire to accelerate a shift to cleaner freight vehicles.</t>
  </si>
  <si>
    <t xml:space="preserve">Targeted subsidies, tax rebates or loans, particularly at the national level, can facilitate the affordability of EVs for freight carriers, especially for smaller ones. In Greece, the national program Kinoumai Ilektrika 2 provides a subsidy of up to EUR 8 000 per light commercial vehicle, up to 100 000 EUR per carrier to support freight operators in fleet electrification [8]. At the time of writing (February 2024), no subsidy scheme is in place for vehicles above 3.5 tonnes (neither N2 nor N3). If deemed beneficial for the city, local authorities could consider giving subsidies or loans to complement those from national authorities. Additional purchase subsidies, either filling the gap or adding to existing national subsidies, can further reduce the high upfront costs of an EV and help to achieve cost-parity for EVs earlier, thereby encouraging the uptake of electric conventional or smaller vehicles, such as electric cargo bikes which may be particularly beneficial in dense cities. </t>
  </si>
  <si>
    <t xml:space="preserve">Preferential access of freight EVs to (un)loading bays and road lanes are more suitable for Type 1 and 2 urban areas. </t>
  </si>
  <si>
    <r>
      <rPr>
        <sz val="9"/>
        <color rgb="FF000000"/>
        <rFont val="Arial"/>
        <family val="2"/>
      </rPr>
      <t xml:space="preserve">In-kind incentives can encourage fleet electrification. A first example is giving preference for freight EVs to dedicated (un)loading bays compared to private passenger vehicles or ICE freight vehicles, especially those with fast-charging infrastructure (see </t>
    </r>
    <r>
      <rPr>
        <sz val="9"/>
        <color rgb="FF1FA784"/>
        <rFont val="Arial"/>
        <family val="2"/>
      </rPr>
      <t>Curb management for logistics - CML</t>
    </r>
    <r>
      <rPr>
        <sz val="9"/>
        <color rgb="FF000000"/>
        <rFont val="Arial"/>
        <family val="2"/>
      </rPr>
      <t xml:space="preserve">). While the preferred charging option for most freight carriers in cities will be depot charging, on-street fast charging could also facilitate opportunity or emergency charging [12]. In addition to this, authorities could allow electric freight vehicles to use preferential road lanes at certain moments of the day – in areas where such measures do not hinder public transport flows and create more congestion. </t>
    </r>
  </si>
  <si>
    <r>
      <t xml:space="preserve">Authorities can also foster fleet electrification by applying disincentives like urban vehicle access regulations to ICE LCVs, either as part of wider urban vehicle access regulations or as specific freight programmes (see </t>
    </r>
    <r>
      <rPr>
        <sz val="9"/>
        <color rgb="FF1FA784"/>
        <rFont val="Arial"/>
        <family val="2"/>
      </rPr>
      <t>Urban vehicle access regulation schemes - UVR</t>
    </r>
    <r>
      <rPr>
        <sz val="9"/>
        <color rgb="FF000000"/>
        <rFont val="Arial"/>
        <family val="2"/>
      </rPr>
      <t xml:space="preserve">). Measures regulating vehicle access and giving priority access to cleaner vehicle for street space can be particularly useful for denser, more congested, urban areas, as well as for touristic ones during high season. This is specially the case for areas with higher technical staffing availability, such as Type 1 and 2 municipalities. </t>
    </r>
  </si>
  <si>
    <t xml:space="preserve">Preference for EVs in public procurement processes can be applied to all different types of urban areas. </t>
  </si>
  <si>
    <r>
      <t xml:space="preserve">All cities can give preference to carriers with electrified fleets in public procurement processes as a further incentive (see </t>
    </r>
    <r>
      <rPr>
        <sz val="9"/>
        <color rgb="FF1FA784"/>
        <rFont val="Arial"/>
        <family val="2"/>
      </rPr>
      <t>Green public procurement - GPP</t>
    </r>
    <r>
      <rPr>
        <sz val="9"/>
        <color rgb="FF000000"/>
        <rFont val="Arial"/>
        <family val="2"/>
      </rPr>
      <t xml:space="preserve">).  </t>
    </r>
  </si>
  <si>
    <t xml:space="preserve">Regulation and zoning changes for vehicles and in-depot charging infrastructure </t>
  </si>
  <si>
    <t>Adapting regulation and zoning changes for vehicles and in-depot charging infrastructure is a measure more suitable for denser, Type 1 and 2 urban areas, as well as high-tourism areas where urban land might be scarce.</t>
  </si>
  <si>
    <t>Further policy support must come from updating existing regulations and zoning requirements on the locations that can safely accommodate charging infrastructure. National authorities also have a role to play in fostering regulations that facilitate the access of freight EVs in cities: they need to homologate emerging and smaller vehicle types that are not yet allowed to circulate in certain city streets to precede their adoption[3]. Vehicle homologation is also an important prerequisite for public subsidies and loans to aid the purchase or leasing of these emerging vehicle types.</t>
  </si>
  <si>
    <t>Adapting zoning regulations and improving bureaucratic permission processes is also important for all cities, especially denser ones requiring in-depot charging infrastructure for supporting logistics fleet electrification.</t>
  </si>
  <si>
    <r>
      <t xml:space="preserve">In some contexts, regulations forbid charging infrastructure in logistics depots or hubs (see </t>
    </r>
    <r>
      <rPr>
        <sz val="9"/>
        <color rgb="FF1FA784"/>
        <rFont val="Arial"/>
        <family val="2"/>
      </rPr>
      <t>Urban logistic hubs and pick-up/drop-off points - ULH</t>
    </r>
    <r>
      <rPr>
        <sz val="9"/>
        <color rgb="FF000000"/>
        <rFont val="Arial"/>
        <family val="2"/>
      </rPr>
      <t xml:space="preserve">) [4]. Even when building such infrastructure is possible, long application times for authorisations for in-depot charging can take years. Decreasing administrative burdens in a way that maintains safety criteria will be required [3]. </t>
    </r>
  </si>
  <si>
    <t xml:space="preserve">Costs will vary depending on the policy tool used to foster fleet electrification. Subsidies or loans for reducing affordability barriers for EV uptake entail costs for authorities, particularly at the national level, as can incentives such as making fast-charging infrastructure available for freight vehicles. The promotion of vehicle regulations, both for vehicle access regulations and pricing mechanisms, as well as vehicle homologation, can also come at human resources costs. This measure can also come at further operation costs for freight carriers. </t>
  </si>
  <si>
    <r>
      <rPr>
        <b/>
        <sz val="9"/>
        <color rgb="FF000000"/>
        <rFont val="Arial"/>
        <family val="2"/>
      </rPr>
      <t>Subsidies or loans for reducing affordability barriers for EV uptake</t>
    </r>
    <r>
      <rPr>
        <sz val="9"/>
        <color rgb="FF000000"/>
        <rFont val="Arial"/>
        <family val="2"/>
      </rPr>
      <t xml:space="preserve">: Subsidies of loans for facilitating the purchase or leasing of EVs are one of the main tools for increasing their uptake, as it can bring cost parity with ICE vehicles. The amount of support required depends on the context.  Additional costs might be required to support the building or adaptation of existing infrastructure, often depots, for vehicle charging. In the case of loans and not of subsidies, national authorities could develop programmes to give interest-free loans to foster purchase, bearing the cost of inflation. Supporting programmes with revenue stemming from road pricing or other transport tax mechanisms, especially those from ICE vehicle restrictions, can be a way forward – particularly for funding partial subsidies for vehicle purchases. </t>
    </r>
  </si>
  <si>
    <r>
      <rPr>
        <b/>
        <sz val="9"/>
        <color rgb="FF000000"/>
        <rFont val="Arial"/>
        <family val="2"/>
      </rPr>
      <t>Incentives – fast-charging availability and use (especially at bays)</t>
    </r>
    <r>
      <rPr>
        <sz val="9"/>
        <color rgb="FF000000"/>
        <rFont val="Arial"/>
        <family val="2"/>
      </rPr>
      <t>: Facilitating the use of on-street charging, especially in (un)loading bays, requires charging infrastructure investments, either from authorities or from charging point providers [12].</t>
    </r>
  </si>
  <si>
    <r>
      <rPr>
        <b/>
        <sz val="9"/>
        <color rgb="FF000000"/>
        <rFont val="Arial"/>
        <family val="2"/>
      </rPr>
      <t>Regulations</t>
    </r>
    <r>
      <rPr>
        <sz val="9"/>
        <color rgb="FF000000"/>
        <rFont val="Arial"/>
        <family val="2"/>
      </rPr>
      <t xml:space="preserve">: Fostering EV uptake for urban freight will require regulatory work and significant staff time to update zoning regulations to allow for in-depot vehicle charging and homologation of emerging smaller EVs. </t>
    </r>
  </si>
  <si>
    <r>
      <rPr>
        <b/>
        <sz val="9"/>
        <color rgb="FF000000"/>
        <rFont val="Arial"/>
        <family val="2"/>
      </rPr>
      <t>Disincentives</t>
    </r>
    <r>
      <rPr>
        <sz val="9"/>
        <color rgb="FF000000"/>
        <rFont val="Arial"/>
        <family val="2"/>
      </rPr>
      <t>: Authorities can set up urban vehicle access regulations and pricing mechanisms to foster EV uptake by reducing the attractiveness of ICE vehicles. Recent analysis highlights that a EUR 6/day emissions tax on diesel and petrol vehicles in a city’s low- and zero-emissions zone can have similar impacts on EV and ICE vehicle cost parity as purchase incentives offered by authorities in various European cities [11]. Yet, these measures can require political investments from city authorities, as they may often face opposition from drivers, both freight and passenger.</t>
    </r>
  </si>
  <si>
    <r>
      <rPr>
        <b/>
        <sz val="9"/>
        <color rgb="FF000000"/>
        <rFont val="Arial"/>
        <family val="2"/>
      </rPr>
      <t>Additional costs for freight carriers</t>
    </r>
    <r>
      <rPr>
        <sz val="9"/>
        <color rgb="FF000000"/>
        <rFont val="Arial"/>
        <family val="2"/>
      </rPr>
      <t xml:space="preserve">: Freight carriers could face additional costs. For instance, electrifying urban logistics requires prior investments for the building or renting and adaptation of depot infrastructure, both for LCVs and electric cargo bikes. Carriers also need to consider vehicle charging and electricity demand costs, which can vary according to the charging strategy implemented. Cost differences come from varying electricity prices depending on the time of charging, higher within peak hour demand and lower throughout the day [11]. Other costs for carriers linked to EV uptake can include higher staff costs if vehicle electrification leads to lower in-vehicle load capacity, thereby increasing the amount of vehicles and drivers required to meet the same demand. </t>
    </r>
  </si>
  <si>
    <t xml:space="preserve">There can be various challenges in the promotion of EV uptake for urban freight activities beyond cost barriers. These include challenges in understanding the needs of freight carriers, adapting freight transport operations to emerging vehicle characteristics, and adapting city streets and other infrastructure to the use of these vehicles. </t>
  </si>
  <si>
    <r>
      <rPr>
        <b/>
        <sz val="9"/>
        <color rgb="FF000000"/>
        <rFont val="Arial"/>
        <family val="2"/>
      </rPr>
      <t>Understanding the needs of freight carriers</t>
    </r>
    <r>
      <rPr>
        <sz val="9"/>
        <color rgb="FF000000"/>
        <rFont val="Arial"/>
        <family val="2"/>
      </rPr>
      <t xml:space="preserve">: Fleet electrification can require carriers to adapt operations to emerging vehicle charging needs. In the case of electric LCVs, carriers will need to adapt routes to vehicle ranges and to develop urban logistic hubs with in-depot charging for facilitating operations. (Un)loading bays with on-street charging infrastructure for electric LCVs should also consider the physical characteristics of freight vehicles for providing fitting infrastructure [8]. Cargo bikes and other smaller electric vehicles could require carriers to adapt routes to in-vehicle loading capacity – potentially requiring more than one vehicle, and thus more than one driver, to replace operations with an ICE LCV.  Running pilots and maintaining solid dialogue with freight carriers are essential for successful fleet electrification campaigns. </t>
    </r>
  </si>
  <si>
    <r>
      <rPr>
        <b/>
        <sz val="9"/>
        <color rgb="FF000000"/>
        <rFont val="Arial"/>
        <family val="2"/>
      </rPr>
      <t>Adapting operations to emerging vehicle characteristics</t>
    </r>
    <r>
      <rPr>
        <sz val="9"/>
        <color rgb="FF000000"/>
        <rFont val="Arial"/>
        <family val="2"/>
      </rPr>
      <t xml:space="preserve">: EV uptake will require freight carriers to adapt delivery operations to vehicle ranges. This will often require having urban logistic hub infrastructure within cities, as well as having in-depot vehicle charging, both for electric LCVs and cargo bikes. Without urban hubs, using cargo bikes will not be a possibility in Greek contexts, as there could be distances of between 70 to 100 km between warehouses and other distribution centres in peri-urban spaces and final destination [2]. Challenges might also arise due to LCV weights. As batteries are heavier than engines, like-for-like EV uptake for freight delivery might lead to electric LCVs exceeding their weight limit, before meeting their volume limit. In some circumstances this could mean requiring a larger fleet or doing more runs, incurring extra costs [9]. Alternatives could include improving operations’ efficiencies, aiming at maximising vehicle use, while also selecting vehicles that respond best to each commodity’s transport requirements. Carriers may also face challenges linked to vehicle maintenance in the early stages because of low expertise and preparedness in the Greek mechanic market for these vehicles. Greek carriers who have adopted cleaner vehicle fleets have reported having to turn to technicians and vehicle maintenance services in Italy due to a lack of relevant expertise in Greece. Solving this situation will require investing in local skills development in parallel to promoting EV uptake. </t>
    </r>
  </si>
  <si>
    <r>
      <rPr>
        <b/>
        <sz val="9"/>
        <color rgb="FF000000"/>
        <rFont val="Arial"/>
        <family val="2"/>
      </rPr>
      <t>Adapting urban infrastructure and use regulations to newer vehicle types</t>
    </r>
    <r>
      <rPr>
        <sz val="9"/>
        <color rgb="FF000000"/>
        <rFont val="Arial"/>
        <family val="2"/>
      </rPr>
      <t xml:space="preserve">: Authorities will have the challenge of adapting urban street infrastructure to allow for the circulation of emerging EVs. This includes adapting on-street charging infrastructure for electric LCVs, and developing on-street parking infrastructure that can be used by electric cargo bikes for last-mile deliveries.  The use of cargo bikes for last-mile delivery also raises questions on where these vehicles can be used. Previous analysis in the Netherlands highlight that facilitating the use of cargo bikes in micromobility lanes can be safer for cargo bike drivers and other road users, especially facing the possibility of collision with larger passenger vehicles [10]. Despite these findings, cargo bikes use in micromobility lanes has been forbidden in some cities. Developing pilots to test for the safe use of emerging smaller electric freight vehicles in micromobility lanes, as well as on cities’ roads, will be essential to develop local insights and guidance. </t>
    </r>
  </si>
  <si>
    <t xml:space="preserve">Promoting urban freight electrification can bring considerable greenhouse gas and local pollutant emissions reductions, as well as decreases in vehicle noises. When vehicle electrification goes hand in hand with a broader shift to smaller freight vehicles, it can also reduce the urban freight vehicle footprint, thereby contributing to less congested and safer streets. </t>
  </si>
  <si>
    <t xml:space="preserve">For freight carriers, fleet electrification can also increase an enterprises’ competitiveness. It can be positive in terms of corporate image, and make them preferred or eligible candidates for contracts with global enterprises seeking to hire ‘sustainable’ carriers to deliver their products.  </t>
  </si>
  <si>
    <r>
      <rPr>
        <b/>
        <sz val="9"/>
        <color rgb="FF000000"/>
        <rFont val="Arial"/>
        <family val="2"/>
      </rPr>
      <t>Subsidies or loans for reducing affordability barriers for EV uptake</t>
    </r>
    <r>
      <rPr>
        <sz val="9"/>
        <color rgb="FF000000"/>
        <rFont val="Arial"/>
        <family val="2"/>
      </rPr>
      <t xml:space="preserve">: Table 1 highlights the subsidies and their impacts on vehicle cost parities for different European cities. Additional costs might be required to support the building or adaptation of existing infrastructure, often depots, for vehicle charging. </t>
    </r>
  </si>
  <si>
    <t>Table 1: Freight EV incentives for various European cities and their impact in year of cost parity between EVs and ICE vehicles</t>
  </si>
  <si>
    <t>City</t>
  </si>
  <si>
    <t>Purchase incentive</t>
  </si>
  <si>
    <t>Year of cost parity with incentives</t>
  </si>
  <si>
    <t>Year of cost parity without incentives</t>
  </si>
  <si>
    <t>Berlin</t>
  </si>
  <si>
    <t>80% of price difference to diesel truck, capped at EUR 100 k</t>
  </si>
  <si>
    <t>Paris</t>
  </si>
  <si>
    <t>40% of the vehicle acquisition cost, capped at EUR 50k</t>
  </si>
  <si>
    <t>Rome</t>
  </si>
  <si>
    <t xml:space="preserve">EUR 14k fixed premium </t>
  </si>
  <si>
    <t>Amsterdam</t>
  </si>
  <si>
    <t>20% of the vehicle acquisition cost capped at EUR 40k</t>
  </si>
  <si>
    <t>Warsaw</t>
  </si>
  <si>
    <t>30% of the price difference to diesel truck capped at EUR 33.33k</t>
  </si>
  <si>
    <t>London</t>
  </si>
  <si>
    <t xml:space="preserve">EUR 7k fixed premium </t>
  </si>
  <si>
    <t>Source: [11]</t>
  </si>
  <si>
    <r>
      <rPr>
        <b/>
        <sz val="9"/>
        <color rgb="FF000000"/>
        <rFont val="Arial"/>
        <family val="2"/>
      </rPr>
      <t>Disincentives</t>
    </r>
    <r>
      <rPr>
        <sz val="9"/>
        <color rgb="FF000000"/>
        <rFont val="Arial"/>
        <family val="2"/>
      </rPr>
      <t xml:space="preserve">: Authorities can set up urban vehicle access regulations and pricing mechanisms to foster EV uptake by reducing the attractiveness of ICE ones. Recent analysis highlight that a EUR 6/day emissions tax on diesel and petrol vehicles in a city’s low- and zero- emissions zone can have similar impacts for EV and ICE vehicle cost parity than purchase incentives offered by authorities in various European cities [11]. </t>
    </r>
  </si>
  <si>
    <r>
      <rPr>
        <b/>
        <sz val="9"/>
        <color rgb="FF000000"/>
        <rFont val="Arial"/>
        <family val="2"/>
      </rPr>
      <t>Additional costs for freight carriers</t>
    </r>
    <r>
      <rPr>
        <sz val="9"/>
        <color rgb="FF000000"/>
        <rFont val="Arial"/>
        <family val="2"/>
      </rPr>
      <t xml:space="preserve">: Vehicle charging and electricity demand costs, can vary according to the charging strategy implemented. For instance, previous analysis put the costs of charging a fleet of 10 electric LCVs within a depot at around EUR 95 000 if all charging is done overnight. Costs could be lower, at around EUR 80 500, if overnight charging of part of the fleet was combined with opportunity charging of some vehicles throughout the day. Cost differences come from varying electricity prices depending on the time of charging, higher within peak hour demand and lower throughout the day [11]. </t>
    </r>
  </si>
  <si>
    <t>EV uptake measures are a medium to longer term measure. A first step is to set the ground for EV uptake with regulations that allow for in-depot charging and by increasing the availability of on-street charging infrastructure. Homologating and allowing for emerging EVs’ access to curb space, as well as simplifying administrative processes required for in-depot charging authorisations, should also happen at the beginning of an EV uptake campaign. Developing vehicle restrictions favouring electrification will also be essential, requiring longer-term time investments from authorities. For the national government or authorities with sufficient financial capacities, earmarking levies from road access restrictions towards subsidies or loans, could require months to multiple years to develop, especially if such restrictions are not yet in place.</t>
  </si>
  <si>
    <r>
      <rPr>
        <sz val="9"/>
        <color rgb="FF000000"/>
        <rFont val="Arial"/>
        <family val="2"/>
      </rPr>
      <t>National authorities are essential for supporting fleet electrification through targeted subsidies or financial support for freight carriers. The national government in Greece has already launched the Kinoumai Ilektrika 2 programme to support freight carriers. National authorities can also facilitate emerging freight EV homologation tasks, especially for emerging vehicles, as well as tax exemptions for EVs. Finally, national authorities also play a pivotal role in the application of in-kind incentives and regulatory updates. As these have a direct impact on driving and parking rules and restrictions, their implementation requires the approval of both local authorities and the relevant decentralised administration which acts on behalf of the national government.</t>
    </r>
    <r>
      <rPr>
        <b/>
        <sz val="9"/>
        <color rgb="FF000000"/>
        <rFont val="Arial"/>
        <family val="2"/>
      </rPr>
      <t xml:space="preserve"> </t>
    </r>
    <r>
      <rPr>
        <sz val="9"/>
        <color rgb="FF000000"/>
        <rFont val="Arial"/>
        <family val="2"/>
      </rPr>
      <t>Based on the above, the level of national involvement is considered to be high.</t>
    </r>
  </si>
  <si>
    <t xml:space="preserve">1. ITF (2020), "How Urban Delivery Vehicles can Boost Electric Mobility", International Transport Forum Policy Papers, No. 81, OECD Publishing, Paris, https://doi.org/10.1787/eea08a2a-en. </t>
  </si>
  <si>
    <t xml:space="preserve">2. ITF (2023b), Internal Consultations with Greek authories, 14-21 June 2023.  </t>
  </si>
  <si>
    <t xml:space="preserve">3. ITF (2023a), Electric and Sustainable: Unlocking a Broader EV Uptake in Cities, OECD Publishing, Paris, </t>
  </si>
  <si>
    <t xml:space="preserve">4. ITF (2023d), Urban Logistics Hubs Roundtable, Paris, 26-27 June 2023. </t>
  </si>
  <si>
    <r>
      <t xml:space="preserve">5. Martins-Turner, K., Grahle, A., Nagel, K. &amp; Göhlich, D. (2020), «Electrification of Urban Freight Transport - a Case Study of the Food Retailing Industry», in </t>
    </r>
    <r>
      <rPr>
        <sz val="9"/>
        <color theme="1"/>
        <rFont val="Calibri"/>
        <family val="2"/>
      </rPr>
      <t>Procedia Computer Science, Vol.170:757-763.</t>
    </r>
  </si>
  <si>
    <t xml:space="preserve">6. Hu X, Chen N, Wu N, Yin B. (2021), The Potential Impacts of Electric Vehicles on Urban Air Quality in Shanghai City, in Sustainability; 13(2):496. https://doi.org/10.3390/su13020496 </t>
  </si>
  <si>
    <t>7. ITF (2022), "The Freight Space Race: Curbing the Impact of Freight Deliveries in Cities", International Transport Forum Policy Papers, No. 109, OECD Publishing, Paris, https://doi.org/10.1787/61fdaaee-en.</t>
  </si>
  <si>
    <t>8. ITF (2023c), Recharge and Refuel – Clean, smart and fair urban mobility for Greece, First intermediate draft report of the EV workstream, 23 June 2023</t>
  </si>
  <si>
    <t xml:space="preserve">9. Konstantakopoulos, G., Gayialis, S., Kechagias, E. &amp; Papadopoulos, G. (2020), “Conventional and Electric Vehicles for Freight Distribution: A Case Study in Greece”, in Conference: XIV Balkan Conference on Operational ResearchAt: Thessaloniki, Greece, https://www.researchgate.net/publication/349881705_Conventional_and_Electric_Vehicles_for_Freight_Distribution_A_Case_Study_in_Greece </t>
  </si>
  <si>
    <t xml:space="preserve">10. Dutch Government (2020), Notitie Plaats op de weg zware elektrische bakfiets, https://www.rijksoverheid.nl/documenten/rapporten/2022/07/05/bijlage-notitie-plaats-op-de-weg-zware-elektrische-bakfiets, accessed on 25.07.2023 </t>
  </si>
  <si>
    <t xml:space="preserve">11. ICCT &amp; RAP (2022), ELECTRIFYING LAST-MILE DELIVERY: A total cost of ownership comparison of battery-electric and diesel trucks in Europe, https://theicct.org/wp-content/uploads/2022/06/tco-battery-diesel-delivery-trucks-jun2022.pdf </t>
  </si>
  <si>
    <r>
      <t xml:space="preserve">12. Teoh, T. (2022), “Electric vehicle charging strategies for Urban freight transport: Concept and typology Electric vehicle charging strategies for Urban freight”. In </t>
    </r>
    <r>
      <rPr>
        <sz val="9"/>
        <color theme="1"/>
        <rFont val="Calibri"/>
        <family val="2"/>
      </rPr>
      <t>Transport Reviews, Vol.42(2):1–24.</t>
    </r>
  </si>
  <si>
    <t>13. ITF (2022), Decarbonising Europe’s Trucks: How to minimise cost uncertainty, OECD Publishing, Paris, https://doi.org/10.1787/ab17c66b-en.</t>
  </si>
  <si>
    <t xml:space="preserve">✓ Technical guidelines for collaboration
✓ Facilitation of dialogue between freight carriers
✓ Physical and digital platforms for collaboration 
✓ Initial financial support of platforms </t>
  </si>
  <si>
    <t>✓ Technical guidelines for collaboration
✓ Facilitation of dialogue between freight carriers</t>
  </si>
  <si>
    <t>✓ Facilitation of dialogue between freight carriers</t>
  </si>
  <si>
    <t xml:space="preserve">✓ Technical guidelines for collaboration
✓ Facilitation of dialogue between freight carriers
✓ Physical and digital platforms for collaboration </t>
  </si>
  <si>
    <t>Collaborative logistics refer to cooperative practices between freight carriers as a way to improve operational efficiencies and maximise the use of existing resources. Practices can include sharing freight assets, such as logistic hubs to facilitate urban distribution and last-mile deliveries, as well as vehicles to reduce empty trips and increase occupancy rates. Collaboration can also include the co-ordination of freight activities between carriers via the sharing of information to optimize delivery routes, further supporting increases in occupancy rates. Addressing empty running is particularly relevant in the Greek context; while on average around 20% of km travelled in Europe run empty [1], in Greece the share of empty kms is around 40% [2].      </t>
  </si>
  <si>
    <r>
      <t xml:space="preserve">Collaboration can directly and indirectly support more sustainable logistics, especially of last-mile deliveries. Increases in load factors and the resulting decrease in empty trips and vehicles numbers linked to collaborative practices can reduce emissions and improve road safety. Simulation results in Attica highlight that collaboration between two retailers in the use of an urban consolidation centre for urban distribution could decrease CO2 emissions by around 16% [3]. Benefits could be higher if the sharing of assets is paired with mode shift towards cargo-bikes thanks to goods transfer from vans to cargo bikes within hubs (see </t>
    </r>
    <r>
      <rPr>
        <sz val="9"/>
        <color rgb="FF1FA784"/>
        <rFont val="Arial"/>
        <family val="2"/>
      </rPr>
      <t>Urban logistic hubs and pick-up/drop-off points - ULH</t>
    </r>
    <r>
      <rPr>
        <sz val="9"/>
        <color theme="1"/>
        <rFont val="Arial"/>
        <family val="2"/>
      </rPr>
      <t xml:space="preserve">; and </t>
    </r>
    <r>
      <rPr>
        <sz val="9"/>
        <color rgb="FF1FA784"/>
        <rFont val="Arial"/>
        <family val="2"/>
      </rPr>
      <t>Freight electrification of logistics - FLE</t>
    </r>
    <r>
      <rPr>
        <sz val="9"/>
        <color theme="1"/>
        <rFont val="Arial"/>
        <family val="2"/>
      </rPr>
      <t xml:space="preserve">) [3]. Hubs facilitating transshipment activities can be too expensive for small operators to fund on their own, sharing such infrastructure can make the costs more manageable, and indirectly foster mode shift towards smaller vehicles.  </t>
    </r>
  </si>
  <si>
    <t>Findings from Attica echo international experiences on the potential for asset sharing on emissions reductions. In London, for instance, 2010 simulations showed that the combined effect of drivers' training policies, alongside improving routes through information sharing and ICTs, could lead to between 14% and almost 17% in CO2 reduction between 2010 and 2050 [9]. In Bogota, Colombia, putting in place a collaborative network in which three companies share delivery routes and depot infrastructure is linked to a reduction of travel distances and related CO2 emissions of more than 25% compared to a non-collaborative scenario [10].  </t>
  </si>
  <si>
    <t>Collaboration can take place between carriers in the same area through private agreements. The use of information and communication technologies, for instance through internet platforms, can facilitate asset sharing and collaboration.  </t>
  </si>
  <si>
    <t xml:space="preserve">Asset sharing and collaboration between freight stakeholders can be a worthwhile measure to promote freight efficiencies at a low capital or upfront investment cost for authorities. The measure is particularly useful for denser urban areas with high freight transport volumes and low street space availability. In the case of tourism-prone areas, collaborative logistic practices, especially during high season, could help manage peak season demand.    </t>
  </si>
  <si>
    <t xml:space="preserve">Authorities can support the sharing of assets and collaborative practices by setting the right conditions and incentives: </t>
  </si>
  <si>
    <t>Larger authorities, such as those from Type 1 and 2 cities, with solid internal technical teams, can develop their own technical guidelines for collaboration. Smaller municipalities, could benefit from guidance from regional or even national authorities in the development of guidelines that they could communicate to carriers within their jurisdiction. High-tourism areas can develop context-specific guidelines to help stakeholders achieve effective collaboration during certain periods of the year, especially during high season.</t>
  </si>
  <si>
    <t>Authorities can create or support the development of technical guidelines to help urban logistic stakeholders set collaboration agreements. Guidelines can include indications on how to clarify the terms of collaboration, especially for potential areas of conflict such as data-sharing. They can also shed light on topics that carriers could think about when developing agreements, such as the governance of collaboration and the splitting of benefits.</t>
  </si>
  <si>
    <t xml:space="preserve">All urban areas can facilitate the dialogue between freight carriers on their own, or by collaborating with local stakeholders such as chambers of commerce. Smaller municipalities, such as Type 4 and 6 areas, could benefit from further support from regional authorities. </t>
  </si>
  <si>
    <t>Authorities can also facilitate dialogue and foster awareness on the benefits of collaboration among carriers. This can be done by developing local events or roundtables to showcase previous examples of effective collaboration in a specific freight sector. Events can also serve as spaces for promoting connections between enterprises that are potentially interested in collaborative schemes.</t>
  </si>
  <si>
    <t xml:space="preserve">Authorities with higher technical capacities, such as Type 1 and 2 ones, may be best suited to support platforms for collaboraiton. </t>
  </si>
  <si>
    <r>
      <t xml:space="preserve">Authorities can focus in supporting the availability and use of physical and/or digital infrastructure (such as freight hubs or digital platforms where carriers can interact together). They can also facilitate the selection of third-party stakeholders to manage collaborative spaces used by mutiple carriers(see </t>
    </r>
    <r>
      <rPr>
        <sz val="9"/>
        <color rgb="FF1FA784"/>
        <rFont val="Arial"/>
        <family val="2"/>
      </rPr>
      <t>Urban logistic hubs and pick-up/drop-off points - ULH</t>
    </r>
    <r>
      <rPr>
        <i/>
        <sz val="9"/>
        <color rgb="FF000000"/>
        <rFont val="Arial"/>
        <family val="2"/>
      </rPr>
      <t xml:space="preserve">). </t>
    </r>
  </si>
  <si>
    <t xml:space="preserve">Initial financial support of platforms can be applied in larger municipalities such as Type 1 and 2 urban areas. </t>
  </si>
  <si>
    <t xml:space="preserve">In limited cases and only when there are clear benefits for the municipality and a business case for the carriers, authorities with enough resources can financially support the setting up or running of platforms during their early stages. Previous experiences in Europe highlights that without clear commercial interest and a viable business model that does not rely on public funding, the longer-term viability of asset sharing services, platforms or infrastructures is not guaranteed [6]. Because of this, authorities themselves should refrain from providing services or paying for asset sharing platforms themselves as much as possible. </t>
  </si>
  <si>
    <r>
      <t xml:space="preserve">Authorities can also foster collaboration and asset sharing indirectly by setting the right conditions. For instance, measures such as vehicle access restrictions can incentivise carriers to collaborate for the setting up of logistic hubs that facilitate the adoption of cargo bikes deliveries  in order to comply with such regulations at a lower cost to </t>
    </r>
    <r>
      <rPr>
        <sz val="9"/>
        <color theme="1"/>
        <rFont val="Arial"/>
        <family val="2"/>
      </rPr>
      <t xml:space="preserve">them (see </t>
    </r>
    <r>
      <rPr>
        <sz val="9"/>
        <color rgb="FF1FA784"/>
        <rFont val="Arial"/>
        <family val="2"/>
      </rPr>
      <t>Urban vehicle access regulation schemes - UVR</t>
    </r>
    <r>
      <rPr>
        <sz val="9"/>
        <color theme="1"/>
        <rFont val="Arial"/>
        <family val="2"/>
      </rPr>
      <t xml:space="preserve">). </t>
    </r>
  </si>
  <si>
    <t>Costs linked to the sharing of assets and collaboration between freight stakeholders depend on the type of sharing and the terms of collaboration between involved parties. They are largely borne by the carriers and third-party service providers and could, for instance, include:  </t>
  </si>
  <si>
    <r>
      <t xml:space="preserve">· </t>
    </r>
    <r>
      <rPr>
        <b/>
        <sz val="9"/>
        <color rgb="FF000000"/>
        <rFont val="Arial"/>
        <family val="2"/>
      </rPr>
      <t>For the shared vehicles</t>
    </r>
    <r>
      <rPr>
        <sz val="9"/>
        <color rgb="FF000000"/>
        <rFont val="Arial"/>
        <family val="2"/>
      </rPr>
      <t>: shared vehicle operation costs and maintenance, depending on vehicle types.  </t>
    </r>
  </si>
  <si>
    <r>
      <t xml:space="preserve">· </t>
    </r>
    <r>
      <rPr>
        <b/>
        <sz val="9"/>
        <color rgb="FF000000"/>
        <rFont val="Arial"/>
        <family val="2"/>
      </rPr>
      <t>For the sharing of infrastructure</t>
    </r>
    <r>
      <rPr>
        <sz val="9"/>
        <color rgb="FF000000"/>
        <rFont val="Arial"/>
        <family val="2"/>
      </rPr>
      <t>: costs linked to the building or renting of shared logistic centres, as well as the costs linked to their operation and management.  </t>
    </r>
  </si>
  <si>
    <r>
      <t xml:space="preserve">· </t>
    </r>
    <r>
      <rPr>
        <b/>
        <sz val="9"/>
        <color rgb="FF000000"/>
        <rFont val="Arial"/>
        <family val="2"/>
      </rPr>
      <t>For the sharing of information through ICT platforms</t>
    </r>
    <r>
      <rPr>
        <sz val="9"/>
        <color rgb="FF000000"/>
        <rFont val="Arial"/>
        <family val="2"/>
      </rPr>
      <t>: costs linked to the setting up and the management of the platform in itself.  </t>
    </r>
  </si>
  <si>
    <r>
      <t xml:space="preserve">· </t>
    </r>
    <r>
      <rPr>
        <b/>
        <sz val="9"/>
        <color rgb="FF000000"/>
        <rFont val="Arial"/>
        <family val="2"/>
      </rPr>
      <t>For the operation of collaborative practices</t>
    </r>
    <r>
      <rPr>
        <sz val="9"/>
        <color rgb="FF000000"/>
        <rFont val="Arial"/>
        <family val="2"/>
      </rPr>
      <t>: there can be costs linked to additional staff requirements for freight asset sharing. In Luxembourg, for instance, an example of mutualisation of freight assets led to 3% more staff in enterprises collaborating in the system so as to adapt operations [8]. Added staff costs would also be required for local authorities in order to promote effective freight asset sharing. Local authorities often lack the required experience in logistics to interact with freight carriers and enact freight policies. Staff specialised in freight and urban logistics are necessary to understand the needs of carriers and properly foster collaborative practices in urban areas [6]. </t>
    </r>
  </si>
  <si>
    <t>The sharing of assets could decrease total logistic costs by increasing transport efficiencies. Shared pooling of loads between various operators could decrease delivery costs by up to 25% compared to traditional deliveries [4]. Decreases would be linked to reductions of around 30% of mileage driven, and 25% of delivery times – thereby reducing the variable operating costs due to drivers’ wages [4]. In Lyon, France, a project to promote data sharing and delivery rounds optimization between different freight carriers led to decreases in travel times of 11% and in travelled distances of around 18% [7, 12]. Likewise, in Luxembourg, an example of collaboration and asset sharing led to a decrease of more than 70% in total parcel delivery costs among participating carriers [8]. </t>
  </si>
  <si>
    <t>Authorities could bear additional costs in terms of human resources for supporting collaboration. This could include staff time for organising promotion activities. if there is private interest from freight stakeholders, authorities can also invest time to support the selection of the institution charged with the management and operation of collaborative spaces. </t>
  </si>
  <si>
    <t>A first challenge can be information sharing between freight carriers – which is needed for effective asset sharing and collaboration to take place. Freight carriers might be reluctant to share information required for collaboration, particularly if they feel it is commercially sensitive. This includes information linked to freight routes, delivery times and locations. Interoperabilibty challenges (heterogeneity of data semantics and/or syntaxes) as well as differences in data quality could create further challenges. To address this mistrust, authorities could serve as neutral stakeholders to facilitate collaboration. To this end, they could provide safeguards on the nature of the data shared by operators, as well as about its potential use. They could also give guidelines and foster standard data-sharing agreements ensuring the protection of stakeholders’ interests’ [14]. In doing so, they can promote having minimum levels of data interoperability that can facilitate exchanges between various carriers [14]. Capacity building exercises can also help willing enterprises to foster ICT-based collaboration, especially smaller carriers [5]. </t>
  </si>
  <si>
    <t xml:space="preserve">The added value offered by asset sharing and collaborating with other stakeholders may not be visible or clear to carriers [5]. Despite clear environmental and social benefits, carriers partaking in collaboration schemes seek mainly economic benefits out of collaboration. Some collaboration schemes are not as explicit on these benefits, nor on the added value services that they could offer to carriers. Services could include supply chain management, improved transport management systems or depot-specific services, such as vehicle maintenance.  Authorities can play a role in disseminating information about the potential benefits stemming from collaboration. </t>
  </si>
  <si>
    <t>Differences in business models between various stakeholders can impede collaboration [5]. Asset sharing can modify the personal relationship that carriers may have with their clients requiring a change in business models of traditional carriers, particularly smaller ones. To address potential areas of tension between stakeholders’ business practices, it is important that each stakeholder’s needs are considered. In Paris, an authority-led enterprise managing the shared use of a logistic hubs facilitates collaboration by giving carriers different operation schedules to use the shared spaces. Having exclusive use of the space allows them to implement their own operational strategies with no interference from co-tenants, and without fears of having sensitive commercial practices being disclosed [6]. Explicitly stating the terms of collaboration from the start can also help in bridging differences in business models, for instance by discussing potential ways in which collaboration could benefit carriers and even change their business practices.  It is also important that collaboration is set between stakeholders working within the same supply chain or similar product type. Otherwise, differences in asset characteristics required by each partner for their own operation might hamper collaboration.</t>
  </si>
  <si>
    <t>The governance of collaboration arrangements can be challenging [5]. Governance refers to the organisational set up and decision-making processes for the operation and maintenance of the collaboration arrangement between various stakeholders. Smaller carriers could be reluctant to enter a collaboration agreement with larger stakeholders because of fears of having comparatively lower decision-making power. Conversely, previous analysis has highlighted that when ownership and responsibilities over the management and maintenance of asset sharing platforms are not attributed to specific stakeholders, this can result in lower commitment and support from stakeholders linked to the platform. Authorities can facilitate clarity in governance frameworks by fostering dialogue for defining clear collaboration frameworks that explicitly outline potential outcomes.  </t>
  </si>
  <si>
    <t>Conflict can also come from the repartition of economic benefits stemming from collaboration between partners [5]. Even in contexts where there are clear economic benefits linked to the shared use of assets, stakeholders can compete over how to split these benefits between participating actors. Due to this, it will be important to analyse various value attributing mechanisms between collaborating parties and collectively decide on one as a pre-requirement for collaboration [11].   </t>
  </si>
  <si>
    <t xml:space="preserve">Authorities can help address these challenges by setting clear guidelines for carriers. Guidelines could include details on relevant conversation points between carriers when setting up collaborative operations. They could also include indications on how to clarify the benefits of collaboration for each party, how to split them, and on how to govern the collaboration in the long run. Beyond guidelines, local, regional and national authorities with sufficient human resources could also accompany the setting up of collaboration agreements, for instance by supporting dialogue in key stages of the negotiation process. </t>
  </si>
  <si>
    <t>Finally, there may be market barriers for asset sharing. These can include high levels of vertical integration between carriers and shippers, through contract agreements requiring that goods are delivered only through the use of the contracted carrier’s fleet. Competition regulations also need to be taken into account when developing asset and information sharing practices, especially for larger-scale collaboration agreements. Collaboration between just some major players risks unfair competition that could disadvantage other, often smaller, players [5]. </t>
  </si>
  <si>
    <t>Previous simulation exercises have shown the potential of asset sharing and route coordination for increasing load factors, thereby reducing the number of vehicles in circulation and operating costs. The shared use of freight vehicles and urban consolidation centres by third party freight carriers in the Attica region could decrease overall costs by around 5% (including handling and transport costs), all the while increasing load factors by more than 10%, thereby requiring 10% fewer vehicles to enter city centres [3]. All in all, this could be linked to a decrease of almost 20% in total travelled distances [3].  </t>
  </si>
  <si>
    <t>Decreases in operation costs and increases in load factors can depend on the carrier. Larger carriers tend to have higher capacity for route optimization, resulting in higher load factors than smaller ones prior to collaboration. Because of this, smaller carriers, which tend to have lower capacity for optimization, collaboration could bring higher benefits [14].      </t>
  </si>
  <si>
    <r>
      <t>Decreases in vehicle numbers can also contribute to lower congestion, lower emissions, and higher road safety in implemented areas.</t>
    </r>
    <r>
      <rPr>
        <i/>
        <sz val="9"/>
        <color rgb="FFA6A6A6"/>
        <rFont val="Arial"/>
        <family val="2"/>
      </rPr>
      <t> </t>
    </r>
    <r>
      <rPr>
        <sz val="9"/>
        <color rgb="FFA6A6A6"/>
        <rFont val="Arial"/>
        <family val="2"/>
      </rPr>
      <t> </t>
    </r>
  </si>
  <si>
    <t xml:space="preserve">Authorities would need to plan for full-time staff costs within their agencies for the continuous promotion of asset sharing practices. These can include dialogue and platform-promoting workshops, as well as capacity building exercises for smaller carriers. Other costs for authorities linked to the implementation of these measures can include the identification of municipal land or unused infrastructure, such as subterranean parking lots, for collaborative urban logistics centres. In addition to this, initiatives requiring the setting up of online-based platforms for asset sharing could require website development and maintenance investments, as well as marketing and operational investments in order to promote asset sharing platforms across one or multiple urban areas, though these costs are likely more relevant to third-parties looking to provide such a service [5, 13]. </t>
  </si>
  <si>
    <t xml:space="preserve">Fostering asset sharing and collaboration is a long-term goal for authorities. Building trust between freight stakeholders is the essential pre-requisite for collaboration, and this requires time. Information campaigns about the benefits of collaboration, without hampering individual business practices, can be a first step, and could require several months. Running pilots with local stakeholders could also be a way to foster these practices, show clear local benefits and highlight potential challenges for wider collaboration programmes. Pilots could take from a few months to a few years in order to test collaborative practices, depending on the type of collaboration. Escalating successful frameworks could take longer. </t>
  </si>
  <si>
    <t xml:space="preserve">The national government could support local authorities by interacting with national-level freight carriers and with major national retailers to foster collaboration between them. Collaboration with larger, national stakeholders could have direct impacts at a local level, especially in regional and urban areas where larger logistic hubs for national distribution are located. </t>
  </si>
  <si>
    <t xml:space="preserve">National authorities can also foster knowledge exchange between authorities with different levels of experience with the promotion of collaborative logistics. This can help in standardising Greek good practices on the subject. National authorities could also consider setting up general guidelines for promoting collaboration and asset sharing at the local level, which could particularly help smaller municipalities in fostering the practice in their specific areas. </t>
  </si>
  <si>
    <t>As the national government could play a supporting rather than a controlling role in implementing this measure, the level of national involvement is considered to be low.</t>
  </si>
  <si>
    <t xml:space="preserve">1. European Environment Agency (2022), Transport and environment report 2021, https://www.eea.europa.eu//publications/transport-and-environment-report-2021 </t>
  </si>
  <si>
    <t xml:space="preserve">2. ITF (2023), Internal Consultations with Greek authories, 14-21 June 2023.  </t>
  </si>
  <si>
    <t xml:space="preserve">3. European Commission (2018), D3.6 Simulation Experiments and Impact Assessment Report Second Version, https://cordis.europa.eu/project/id/635773/results </t>
  </si>
  <si>
    <t>4. Bouton, S., Hannon, E., Haydamous, L., Heid, B., Knupfer, S., Naucler, T., Neuhaus, F., Nijssen, J. T., &amp; Ramanathan, S. (2017). An integrated perspective on the future of mobility, part 2: Transforming urban delivery. McKinsey &amp; Company, September, 48, https://www.mckinsey.com/~/media/mckinsey/business%20functions/sustainability/our%20insights/urban%20commercial%20transport%20and%20the%20future%20of%20mobility/an-integrated-perspective-on-the-future-of-mobility.pdf</t>
  </si>
  <si>
    <t xml:space="preserve">5. Karam, A., Reinau, K.H. &amp; Østergaard, C.R. Horizontal collaboration in the freight transport sector: barrier and decision-making frameworks. Eur. Transp. Res. Rev. 13, 53 (2021). https://doi.org/10.1186/s12544-021-00512-3 </t>
  </si>
  <si>
    <t xml:space="preserve">6. ITF (2023), Urban Logistics Hubs Roundtable, Paris, 26-27 June 2023. </t>
  </si>
  <si>
    <t>7. ITF (2020) Transport Climate Action Directory – Freight transport: asset sharing and digital platform, https://www.itf-oecd.org/policy/freight-transport-asset-sharing-and-digital-platform</t>
  </si>
  <si>
    <t>8. Leonardi, J. et al. (2016) Feasibility Study of a Network of Consolidation Centres in Luxembourg., https://hal.archives-ouvertes.fr/hal-01255357</t>
  </si>
  <si>
    <t xml:space="preserve">9. Zanni, A., Bristow, A. (2010) Emissions of CO2 from road freight transport in London: Trends and policies for long run reduction, https://doi.org/10.1016/j.enpol.2009.11.053 </t>
  </si>
  <si>
    <t xml:space="preserve">10. Montoya-Torres, J., Muñoz-Villamizar, A. and Vega-Mejía, C. (2016) On the impact of collaborative strategies for goods delivery in city logistics, https://doi.org/10.1080/09537287.2016.1147092 </t>
  </si>
  <si>
    <t xml:space="preserve">11. Frisk, M., Göthe-Lundgren, M., Jörnsten, K., Rönnqvist, M. (2010), "Cost allocation in collaborative forest transportation", in European Journal of Operational Research, Vol. 205(2):448-458, https://doi.org/10.1016/j.ejor.2010.01.015. </t>
  </si>
  <si>
    <t xml:space="preserve">12. Baudel, T. et al. (2015) Optimizing urban freight deliveries: from designing and testing a prototype system to addressing real life challenges, https://doi.org/10.1016/j.trpro.2016.02.056 </t>
  </si>
  <si>
    <t>13. Adraoui, I; Van der Vorst, J. &amp; Boulaksil, Y. (2020), “Horizontal logistics collaboration: an exploratory study in Morocco’s agri-food supply chains”, in International Journal of Logistics Research and Applications, 23:1, 85-102, DOI: 10.1080/13675567.2019.1604646</t>
  </si>
  <si>
    <t xml:space="preserve">14. ITF (2023), Mix and MaaS: Data Architecture for Mobility as a Service, https://www.itf-oecd.org/mix-and-maas-data-architecture-mobility-service </t>
  </si>
  <si>
    <t>Access SUMP report</t>
  </si>
  <si>
    <r>
      <t xml:space="preserve">Implementation Timescale
</t>
    </r>
    <r>
      <rPr>
        <sz val="12"/>
        <color theme="1"/>
        <rFont val="Arial"/>
        <family val="2"/>
      </rPr>
      <t>(Low = short-term; High = long-term)</t>
    </r>
  </si>
  <si>
    <r>
      <rPr>
        <b/>
        <sz val="9"/>
        <color theme="1"/>
        <rFont val="Arial"/>
        <family val="2"/>
      </rPr>
      <t>This enhanced version of the tool is available in ".xlsx" format and can be viewed on a desktop version of MS Excel for Microsoft 365, Excel 2021, or on the browser on Excel for the web.</t>
    </r>
    <r>
      <rPr>
        <sz val="9"/>
        <color theme="1"/>
        <rFont val="Arial"/>
        <family val="2"/>
      </rPr>
      <t xml:space="preserve"> If you do not have one of these versions of Excel, please use the version of the tool available in ".xls" format. The only difference between these versions is the type of measure filtering mechanism. This ".xlsx" version requires functions available only in the versions listed above. All information regarding measures is the same. Βelow are descriptions of the sheets within this tool.</t>
    </r>
  </si>
  <si>
    <r>
      <t xml:space="preserve">The project report with respect to the uptake of electric mobility in Greece completed as part of the </t>
    </r>
    <r>
      <rPr>
        <i/>
        <sz val="9"/>
        <color theme="1"/>
        <rFont val="Arial"/>
        <family val="2"/>
      </rPr>
      <t>Recharge and Refuel – Clean, smart and fair urban mobility</t>
    </r>
    <r>
      <rPr>
        <sz val="9"/>
        <color theme="1"/>
        <rFont val="Arial"/>
        <family val="2"/>
      </rPr>
      <t xml:space="preserve"> may also be useful for municipalities who wish to better understand deployment models for EV charging infrastructure.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</si>
</sst>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0"/>
      <color theme="1"/>
      <name val="Arial"/>
      <family val="2"/>
    </font>
    <font>
      <sz val="10"/>
      <color theme="1"/>
      <name val="Arial"/>
      <family val="2"/>
    </font>
    <font>
      <b/>
      <sz val="10"/>
      <color theme="1"/>
      <name val="Arial"/>
      <family val="2"/>
    </font>
    <font>
      <b/>
      <sz val="12"/>
      <color theme="1"/>
      <name val="Arial"/>
      <family val="2"/>
    </font>
    <font>
      <u/>
      <sz val="10"/>
      <color theme="10"/>
      <name val="Arial"/>
      <family val="2"/>
    </font>
    <font>
      <sz val="11"/>
      <color theme="1"/>
      <name val="Calibri Light"/>
      <family val="2"/>
    </font>
    <font>
      <b/>
      <sz val="12"/>
      <color theme="1"/>
      <name val="Calibri Light"/>
      <family val="2"/>
    </font>
    <font>
      <sz val="11"/>
      <color theme="1"/>
      <name val="Calibri"/>
      <family val="2"/>
    </font>
    <font>
      <b/>
      <sz val="12"/>
      <color rgb="FF000000"/>
      <name val="Calibri Light"/>
      <family val="2"/>
    </font>
    <font>
      <b/>
      <sz val="10"/>
      <color theme="0"/>
      <name val="Arial"/>
      <family val="2"/>
    </font>
    <font>
      <sz val="9"/>
      <color theme="1"/>
      <name val="Arial"/>
      <family val="2"/>
    </font>
    <font>
      <b/>
      <sz val="9"/>
      <color theme="1"/>
      <name val="Arial"/>
      <family val="2"/>
    </font>
    <font>
      <i/>
      <sz val="9"/>
      <color theme="1"/>
      <name val="Arial"/>
      <family val="2"/>
    </font>
    <font>
      <sz val="9"/>
      <color rgb="FF000000"/>
      <name val="Arial"/>
      <family val="2"/>
    </font>
    <font>
      <sz val="9"/>
      <color rgb="FFFF7E79"/>
      <name val="Arial"/>
      <family val="2"/>
    </font>
    <font>
      <sz val="11"/>
      <color theme="1"/>
      <name val="Arial"/>
      <family val="2"/>
    </font>
    <font>
      <u/>
      <sz val="9"/>
      <color theme="10"/>
      <name val="Arial"/>
      <family val="2"/>
    </font>
    <font>
      <b/>
      <sz val="9"/>
      <color theme="0"/>
      <name val="Arial"/>
      <family val="2"/>
    </font>
    <font>
      <b/>
      <sz val="9"/>
      <name val="Arial"/>
      <family val="2"/>
    </font>
    <font>
      <sz val="10"/>
      <color rgb="FF2B2B79"/>
      <name val="Arial"/>
      <family val="2"/>
    </font>
    <font>
      <sz val="11"/>
      <color rgb="FF2B2B79"/>
      <name val="Arial"/>
      <family val="2"/>
    </font>
    <font>
      <u/>
      <sz val="10"/>
      <color rgb="FF2B2B79"/>
      <name val="Arial"/>
      <family val="2"/>
    </font>
    <font>
      <u/>
      <sz val="11"/>
      <color theme="10"/>
      <name val="Arial"/>
      <family val="2"/>
    </font>
    <font>
      <sz val="12"/>
      <color theme="1"/>
      <name val="Arial"/>
      <family val="2"/>
    </font>
    <font>
      <b/>
      <sz val="12"/>
      <color rgb="FF000000"/>
      <name val="Arial"/>
      <family val="2"/>
    </font>
    <font>
      <b/>
      <sz val="11"/>
      <color theme="0"/>
      <name val="Arial"/>
      <family val="2"/>
    </font>
    <font>
      <sz val="9"/>
      <name val="Arial"/>
      <family val="2"/>
    </font>
    <font>
      <sz val="7"/>
      <color rgb="FF000000"/>
      <name val="Times New Roman"/>
      <family val="1"/>
    </font>
    <font>
      <b/>
      <sz val="9"/>
      <color rgb="FF000000"/>
      <name val="Arial"/>
      <family val="2"/>
    </font>
    <font>
      <i/>
      <sz val="9"/>
      <color rgb="FF000000"/>
      <name val="Arial"/>
      <family val="2"/>
    </font>
    <font>
      <sz val="9"/>
      <color rgb="FF161719"/>
      <name val="Arial"/>
      <family val="2"/>
    </font>
    <font>
      <sz val="8"/>
      <color theme="1"/>
      <name val="Calibri"/>
      <family val="2"/>
    </font>
    <font>
      <sz val="7"/>
      <color theme="1"/>
      <name val="Times New Roman"/>
      <family val="1"/>
    </font>
    <font>
      <sz val="9"/>
      <color rgb="FF000000"/>
      <name val="Cambria Math"/>
      <family val="1"/>
    </font>
    <font>
      <vertAlign val="superscript"/>
      <sz val="9"/>
      <color rgb="FF000000"/>
      <name val="Arial"/>
      <family val="2"/>
    </font>
    <font>
      <sz val="9"/>
      <color theme="1"/>
      <name val="Cambria Math"/>
      <family val="1"/>
    </font>
    <font>
      <vertAlign val="subscript"/>
      <sz val="9"/>
      <color theme="1"/>
      <name val="Arial"/>
      <family val="2"/>
    </font>
    <font>
      <b/>
      <sz val="12"/>
      <color theme="1"/>
      <name val="Calibri"/>
      <family val="2"/>
    </font>
    <font>
      <sz val="9"/>
      <color theme="1"/>
      <name val="Symbol"/>
      <family val="1"/>
      <charset val="2"/>
    </font>
    <font>
      <i/>
      <sz val="9"/>
      <color rgb="FFA6A6A6"/>
      <name val="Arial"/>
      <family val="2"/>
    </font>
    <font>
      <sz val="9"/>
      <color rgb="FFA6A6A6"/>
      <name val="Arial"/>
      <family val="2"/>
    </font>
    <font>
      <sz val="10.5"/>
      <color rgb="FF333333"/>
      <name val="Arial"/>
      <family val="2"/>
    </font>
    <font>
      <b/>
      <sz val="10"/>
      <color rgb="FFFFFFFF"/>
      <name val="Arial"/>
      <family val="2"/>
    </font>
    <font>
      <b/>
      <sz val="18"/>
      <color rgb="FF2B2B79"/>
      <name val="Arial"/>
      <family val="2"/>
    </font>
    <font>
      <u/>
      <sz val="9"/>
      <color rgb="FF2B2B79"/>
      <name val="Arial"/>
      <family val="2"/>
    </font>
    <font>
      <sz val="9"/>
      <color rgb="FF1FA784"/>
      <name val="Arial"/>
      <family val="2"/>
    </font>
    <font>
      <b/>
      <u/>
      <sz val="9"/>
      <color theme="4"/>
      <name val="Arial"/>
      <family val="2"/>
    </font>
    <font>
      <u/>
      <sz val="9"/>
      <color theme="4" tint="-0.249977111117893"/>
      <name val="Arial"/>
      <family val="2"/>
    </font>
    <font>
      <b/>
      <sz val="20"/>
      <color rgb="FF2B2B79"/>
      <name val="Arial"/>
      <family val="2"/>
    </font>
    <font>
      <sz val="12"/>
      <color rgb="FF2B2B79"/>
      <name val="Arial"/>
      <family val="2"/>
    </font>
    <font>
      <i/>
      <sz val="9"/>
      <color theme="0"/>
      <name val="Arial"/>
      <family val="2"/>
    </font>
    <font>
      <i/>
      <sz val="9"/>
      <color rgb="FFFFFFFF"/>
      <name val="Arial"/>
      <family val="2"/>
    </font>
    <font>
      <b/>
      <sz val="16"/>
      <color theme="3"/>
      <name val="Arial"/>
      <family val="2"/>
    </font>
    <font>
      <sz val="9"/>
      <color theme="1"/>
      <name val="Calibri"/>
      <family val="2"/>
    </font>
    <font>
      <vertAlign val="subscript"/>
      <sz val="9"/>
      <color rgb="FF000000"/>
      <name val="Arial"/>
      <family val="2"/>
    </font>
    <font>
      <sz val="9"/>
      <color rgb="FFFF0000"/>
      <name val="Arial"/>
      <family val="2"/>
    </font>
    <font>
      <sz val="11"/>
      <name val="Arial"/>
      <family val="2"/>
    </font>
    <font>
      <b/>
      <sz val="11"/>
      <color theme="1"/>
      <name val="Arial"/>
      <family val="2"/>
    </font>
  </fonts>
  <fills count="2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0"/>
        <bgColor indexed="64"/>
      </patternFill>
    </fill>
    <fill>
      <patternFill patternType="solid">
        <fgColor rgb="FFFBCD28"/>
        <bgColor indexed="64"/>
      </patternFill>
    </fill>
    <fill>
      <patternFill patternType="solid">
        <fgColor rgb="FF1FA784"/>
        <bgColor indexed="64"/>
      </patternFill>
    </fill>
    <fill>
      <patternFill patternType="solid">
        <fgColor rgb="FFFFA600"/>
        <bgColor indexed="64"/>
      </patternFill>
    </fill>
    <fill>
      <patternFill patternType="solid">
        <fgColor rgb="FFF0814B"/>
        <bgColor indexed="64"/>
      </patternFill>
    </fill>
    <fill>
      <patternFill patternType="solid">
        <fgColor rgb="FF5F89B2"/>
        <bgColor indexed="64"/>
      </patternFill>
    </fill>
    <fill>
      <patternFill patternType="solid">
        <fgColor rgb="FF2B2B79"/>
        <bgColor indexed="64"/>
      </patternFill>
    </fill>
    <fill>
      <patternFill patternType="solid">
        <fgColor rgb="FFFFD579"/>
        <bgColor indexed="64"/>
      </patternFill>
    </fill>
    <fill>
      <patternFill patternType="solid">
        <fgColor rgb="FFFF7E79"/>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939598"/>
        <bgColor indexed="64"/>
      </patternFill>
    </fill>
    <fill>
      <patternFill patternType="solid">
        <fgColor rgb="FFFFE699"/>
        <bgColor indexed="64"/>
      </patternFill>
    </fill>
    <fill>
      <patternFill patternType="solid">
        <fgColor theme="2" tint="-9.9978637043366805E-2"/>
        <bgColor indexed="64"/>
      </patternFill>
    </fill>
  </fills>
  <borders count="28">
    <border>
      <left/>
      <right/>
      <top/>
      <bottom/>
      <diagonal/>
    </border>
    <border>
      <left style="thin">
        <color rgb="FFB2B2B2"/>
      </left>
      <right style="thin">
        <color rgb="FFB2B2B2"/>
      </right>
      <top style="thin">
        <color rgb="FFB2B2B2"/>
      </top>
      <bottom style="thin">
        <color rgb="FFB2B2B2"/>
      </bottom>
      <diagonal/>
    </border>
    <border>
      <left/>
      <right/>
      <top style="medium">
        <color theme="0" tint="-0.14996795556505021"/>
      </top>
      <bottom style="medium">
        <color theme="0" tint="-0.14996795556505021"/>
      </bottom>
      <diagonal/>
    </border>
    <border>
      <left/>
      <right/>
      <top style="medium">
        <color theme="0"/>
      </top>
      <bottom style="medium">
        <color theme="0"/>
      </bottom>
      <diagonal/>
    </border>
    <border>
      <left style="medium">
        <color theme="0"/>
      </left>
      <right/>
      <top/>
      <bottom/>
      <diagonal/>
    </border>
    <border>
      <left/>
      <right style="medium">
        <color theme="0"/>
      </right>
      <top/>
      <bottom/>
      <diagonal/>
    </border>
    <border>
      <left/>
      <right/>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theme="0"/>
      </left>
      <right/>
      <top/>
      <bottom style="thin">
        <color theme="0"/>
      </bottom>
      <diagonal/>
    </border>
    <border>
      <left/>
      <right/>
      <top/>
      <bottom style="thin">
        <color theme="0"/>
      </bottom>
      <diagonal/>
    </border>
    <border>
      <left/>
      <right/>
      <top style="thin">
        <color theme="0"/>
      </top>
      <bottom/>
      <diagonal/>
    </border>
    <border>
      <left style="thin">
        <color theme="0"/>
      </left>
      <right/>
      <top/>
      <bottom/>
      <diagonal/>
    </border>
    <border>
      <left style="thin">
        <color theme="0"/>
      </left>
      <right/>
      <top style="thin">
        <color theme="0"/>
      </top>
      <bottom style="thin">
        <color theme="0"/>
      </bottom>
      <diagonal/>
    </border>
    <border>
      <left/>
      <right style="thin">
        <color theme="0"/>
      </right>
      <top style="thin">
        <color theme="0"/>
      </top>
      <bottom/>
      <diagonal/>
    </border>
    <border>
      <left style="medium">
        <color theme="0"/>
      </left>
      <right style="medium">
        <color theme="0"/>
      </right>
      <top style="medium">
        <color theme="0"/>
      </top>
      <bottom style="medium">
        <color theme="0"/>
      </bottom>
      <diagonal/>
    </border>
    <border>
      <left style="medium">
        <color theme="0"/>
      </left>
      <right/>
      <top/>
      <bottom style="medium">
        <color theme="0"/>
      </bottom>
      <diagonal/>
    </border>
    <border>
      <left/>
      <right style="medium">
        <color theme="0"/>
      </right>
      <top/>
      <bottom style="medium">
        <color theme="0"/>
      </bottom>
      <diagonal/>
    </border>
    <border>
      <left style="medium">
        <color theme="0"/>
      </left>
      <right style="thin">
        <color indexed="64"/>
      </right>
      <top style="medium">
        <color theme="0"/>
      </top>
      <bottom style="medium">
        <color theme="0"/>
      </bottom>
      <diagonal/>
    </border>
    <border>
      <left style="thin">
        <color indexed="64"/>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thin">
        <color theme="0"/>
      </right>
      <top/>
      <bottom style="thin">
        <color theme="0"/>
      </bottom>
      <diagonal/>
    </border>
    <border>
      <left style="thin">
        <color theme="0"/>
      </left>
      <right/>
      <top style="thin">
        <color theme="0"/>
      </top>
      <bottom/>
      <diagonal/>
    </border>
  </borders>
  <cellStyleXfs count="4">
    <xf numFmtId="0" fontId="0" fillId="0" borderId="0"/>
    <xf numFmtId="0" fontId="1" fillId="2" borderId="1" applyNumberFormat="0" applyFont="0" applyAlignment="0" applyProtection="0"/>
    <xf numFmtId="0" fontId="1" fillId="3" borderId="0" applyNumberFormat="0" applyBorder="0" applyAlignment="0" applyProtection="0"/>
    <xf numFmtId="0" fontId="4" fillId="0" borderId="0" applyNumberFormat="0" applyFill="0" applyBorder="0" applyAlignment="0" applyProtection="0"/>
  </cellStyleXfs>
  <cellXfs count="291">
    <xf numFmtId="0" fontId="0" fillId="0" borderId="0" xfId="0"/>
    <xf numFmtId="0" fontId="2" fillId="0" borderId="0" xfId="0" applyFont="1"/>
    <xf numFmtId="0" fontId="2" fillId="0" borderId="0" xfId="0" applyFont="1" applyAlignment="1">
      <alignment wrapText="1"/>
    </xf>
    <xf numFmtId="0" fontId="0" fillId="0" borderId="0" xfId="0" applyAlignment="1">
      <alignment wrapText="1"/>
    </xf>
    <xf numFmtId="0" fontId="0" fillId="0" borderId="0" xfId="0" applyAlignment="1">
      <alignment vertical="center"/>
    </xf>
    <xf numFmtId="0" fontId="5" fillId="15" borderId="0" xfId="0" applyFont="1" applyFill="1" applyAlignment="1">
      <alignment vertical="center" wrapText="1"/>
    </xf>
    <xf numFmtId="0" fontId="6" fillId="9" borderId="0" xfId="0" applyFont="1" applyFill="1" applyAlignment="1">
      <alignment horizontal="center" vertical="center" wrapText="1"/>
    </xf>
    <xf numFmtId="0" fontId="6" fillId="8" borderId="0" xfId="0" applyFont="1" applyFill="1" applyAlignment="1">
      <alignment horizontal="center" vertical="center" wrapText="1"/>
    </xf>
    <xf numFmtId="0" fontId="8" fillId="6" borderId="0" xfId="0" applyFont="1" applyFill="1" applyAlignment="1">
      <alignment horizontal="center" vertical="center" wrapText="1"/>
    </xf>
    <xf numFmtId="0" fontId="0" fillId="4" borderId="0" xfId="0" applyFill="1" applyAlignment="1">
      <alignment vertical="center"/>
    </xf>
    <xf numFmtId="0" fontId="0" fillId="4" borderId="0" xfId="0" applyFill="1" applyAlignment="1">
      <alignment horizontal="center" vertical="center"/>
    </xf>
    <xf numFmtId="0" fontId="2" fillId="4" borderId="0" xfId="0" applyFont="1" applyFill="1" applyAlignment="1">
      <alignment horizontal="center" vertical="center"/>
    </xf>
    <xf numFmtId="0" fontId="10" fillId="0" borderId="0" xfId="0" applyFont="1"/>
    <xf numFmtId="0" fontId="10" fillId="0" borderId="0" xfId="0" applyFont="1" applyAlignment="1">
      <alignment horizontal="left" vertical="center" wrapText="1"/>
    </xf>
    <xf numFmtId="0" fontId="12" fillId="0" borderId="0" xfId="0" quotePrefix="1" applyFont="1" applyAlignment="1">
      <alignment horizontal="left" vertical="center" wrapText="1"/>
    </xf>
    <xf numFmtId="0" fontId="16" fillId="0" borderId="0" xfId="3" applyFont="1" applyFill="1" applyAlignment="1">
      <alignment vertical="center"/>
    </xf>
    <xf numFmtId="0" fontId="10" fillId="0" borderId="0" xfId="0" applyFont="1" applyAlignment="1">
      <alignment vertical="center"/>
    </xf>
    <xf numFmtId="0" fontId="10" fillId="0" borderId="4"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10" xfId="1" applyFont="1" applyFill="1" applyBorder="1" applyAlignment="1">
      <alignment horizontal="center" vertical="center"/>
    </xf>
    <xf numFmtId="0" fontId="10" fillId="0" borderId="11" xfId="1" applyFont="1" applyFill="1" applyBorder="1" applyAlignment="1">
      <alignment horizontal="center" vertical="center"/>
    </xf>
    <xf numFmtId="0" fontId="10" fillId="4" borderId="0" xfId="0" applyFont="1" applyFill="1" applyAlignment="1">
      <alignment vertical="center"/>
    </xf>
    <xf numFmtId="0" fontId="11" fillId="4" borderId="2" xfId="1" quotePrefix="1" applyFont="1" applyFill="1" applyBorder="1" applyAlignment="1">
      <alignment horizontal="left" vertical="center" wrapText="1"/>
    </xf>
    <xf numFmtId="0" fontId="10" fillId="4" borderId="0" xfId="1" quotePrefix="1" applyFont="1" applyFill="1" applyBorder="1" applyAlignment="1">
      <alignment horizontal="left" vertical="center" wrapText="1"/>
    </xf>
    <xf numFmtId="0" fontId="18" fillId="4" borderId="0" xfId="0" applyFont="1" applyFill="1" applyAlignment="1">
      <alignment horizontal="center" vertical="center"/>
    </xf>
    <xf numFmtId="0" fontId="15" fillId="15" borderId="0" xfId="0" applyFont="1" applyFill="1" applyAlignment="1">
      <alignment vertical="center" wrapText="1"/>
    </xf>
    <xf numFmtId="0" fontId="15" fillId="16" borderId="0" xfId="0" applyFont="1" applyFill="1" applyAlignment="1">
      <alignment vertical="center" wrapText="1"/>
    </xf>
    <xf numFmtId="0" fontId="10"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center"/>
    </xf>
    <xf numFmtId="0" fontId="10" fillId="0" borderId="4" xfId="0" applyFont="1" applyBorder="1" applyAlignment="1">
      <alignment vertical="center" wrapText="1"/>
    </xf>
    <xf numFmtId="0" fontId="10" fillId="0" borderId="4" xfId="0" quotePrefix="1" applyFont="1" applyBorder="1" applyAlignment="1">
      <alignment vertical="center" wrapText="1"/>
    </xf>
    <xf numFmtId="0" fontId="10" fillId="0" borderId="0" xfId="0" quotePrefix="1" applyFont="1" applyAlignment="1">
      <alignment vertical="center" wrapText="1"/>
    </xf>
    <xf numFmtId="0" fontId="10" fillId="0" borderId="0" xfId="0" applyFont="1" applyAlignment="1">
      <alignment horizontal="left" vertical="center"/>
    </xf>
    <xf numFmtId="0" fontId="37" fillId="7" borderId="0" xfId="0" applyFont="1" applyFill="1" applyAlignment="1">
      <alignment horizontal="center" vertical="center" wrapText="1"/>
    </xf>
    <xf numFmtId="0" fontId="2" fillId="4" borderId="0" xfId="0" applyFont="1" applyFill="1" applyAlignment="1">
      <alignment horizontal="center" vertical="center" wrapText="1"/>
    </xf>
    <xf numFmtId="0" fontId="0" fillId="4" borderId="0" xfId="0" applyFill="1" applyAlignment="1">
      <alignment vertical="center" wrapText="1"/>
    </xf>
    <xf numFmtId="0" fontId="15" fillId="14" borderId="16" xfId="0" applyFont="1" applyFill="1" applyBorder="1" applyAlignment="1" applyProtection="1">
      <alignment horizontal="center" vertical="center" wrapText="1"/>
      <protection locked="0"/>
    </xf>
    <xf numFmtId="0" fontId="15" fillId="4" borderId="0" xfId="0" applyFont="1" applyFill="1"/>
    <xf numFmtId="0" fontId="19" fillId="4" borderId="0" xfId="0" applyFont="1" applyFill="1"/>
    <xf numFmtId="0" fontId="20" fillId="4" borderId="0" xfId="0" applyFont="1" applyFill="1"/>
    <xf numFmtId="0" fontId="43" fillId="4" borderId="0" xfId="0" applyFont="1" applyFill="1" applyAlignment="1">
      <alignment vertical="center"/>
    </xf>
    <xf numFmtId="0" fontId="44" fillId="4" borderId="0" xfId="3" applyFont="1" applyFill="1" applyAlignment="1" applyProtection="1">
      <alignment horizontal="left" vertical="center"/>
    </xf>
    <xf numFmtId="0" fontId="21" fillId="4" borderId="0" xfId="3" applyFont="1" applyFill="1" applyAlignment="1" applyProtection="1">
      <alignment vertical="center"/>
    </xf>
    <xf numFmtId="0" fontId="16" fillId="4" borderId="0" xfId="3" applyFont="1" applyFill="1" applyAlignment="1" applyProtection="1">
      <alignment horizontal="left" vertical="center"/>
    </xf>
    <xf numFmtId="3" fontId="15" fillId="4" borderId="0" xfId="0" applyNumberFormat="1" applyFont="1" applyFill="1"/>
    <xf numFmtId="0" fontId="4" fillId="4" borderId="0" xfId="3" applyFill="1" applyAlignment="1" applyProtection="1">
      <alignment vertical="center"/>
    </xf>
    <xf numFmtId="0" fontId="1" fillId="4" borderId="0" xfId="0" applyFont="1" applyFill="1" applyAlignment="1">
      <alignment vertical="center"/>
    </xf>
    <xf numFmtId="0" fontId="48" fillId="4" borderId="0" xfId="0" applyFont="1" applyFill="1" applyAlignment="1">
      <alignment vertical="center"/>
    </xf>
    <xf numFmtId="0" fontId="49" fillId="4" borderId="0" xfId="0" applyFont="1" applyFill="1" applyAlignment="1">
      <alignment vertical="center"/>
    </xf>
    <xf numFmtId="0" fontId="15" fillId="4" borderId="13" xfId="0" applyFont="1" applyFill="1" applyBorder="1" applyAlignment="1">
      <alignment vertical="center"/>
    </xf>
    <xf numFmtId="0" fontId="15" fillId="4" borderId="12" xfId="0" applyFont="1" applyFill="1" applyBorder="1" applyAlignment="1">
      <alignment vertical="center"/>
    </xf>
    <xf numFmtId="0" fontId="15" fillId="4" borderId="0" xfId="0" applyFont="1" applyFill="1" applyAlignment="1">
      <alignment vertical="center"/>
    </xf>
    <xf numFmtId="0" fontId="15" fillId="16" borderId="0" xfId="0" applyFont="1" applyFill="1" applyAlignment="1">
      <alignment horizontal="left" vertical="center" wrapText="1"/>
    </xf>
    <xf numFmtId="0" fontId="22" fillId="16" borderId="0" xfId="3" applyFont="1" applyFill="1" applyAlignment="1" applyProtection="1">
      <alignment horizontal="center" vertical="center"/>
    </xf>
    <xf numFmtId="0" fontId="15" fillId="16" borderId="0" xfId="0" applyFont="1" applyFill="1" applyAlignment="1">
      <alignment vertical="center"/>
    </xf>
    <xf numFmtId="0" fontId="15" fillId="15" borderId="0" xfId="0" applyFont="1" applyFill="1" applyAlignment="1">
      <alignment vertical="center"/>
    </xf>
    <xf numFmtId="0" fontId="4" fillId="4" borderId="0" xfId="3" applyFill="1" applyAlignment="1" applyProtection="1">
      <alignment vertical="center" wrapText="1"/>
    </xf>
    <xf numFmtId="0" fontId="1" fillId="4" borderId="0" xfId="0" applyFont="1" applyFill="1" applyAlignment="1">
      <alignment horizontal="center" vertical="center"/>
    </xf>
    <xf numFmtId="0" fontId="4" fillId="4" borderId="0" xfId="3" applyFill="1" applyAlignment="1" applyProtection="1">
      <alignment horizontal="center" vertical="center"/>
    </xf>
    <xf numFmtId="0" fontId="15" fillId="4" borderId="12" xfId="0" applyFont="1" applyFill="1" applyBorder="1" applyAlignment="1">
      <alignment vertical="center" wrapText="1"/>
    </xf>
    <xf numFmtId="0" fontId="15" fillId="4" borderId="13" xfId="0" applyFont="1" applyFill="1" applyBorder="1" applyAlignment="1">
      <alignment vertical="center" wrapText="1"/>
    </xf>
    <xf numFmtId="0" fontId="15" fillId="4" borderId="13" xfId="0" applyFont="1" applyFill="1" applyBorder="1" applyAlignment="1">
      <alignment horizontal="center" vertical="center"/>
    </xf>
    <xf numFmtId="0" fontId="15" fillId="4" borderId="13" xfId="0" applyFont="1" applyFill="1" applyBorder="1" applyAlignment="1">
      <alignment horizontal="center" vertical="center" wrapText="1"/>
    </xf>
    <xf numFmtId="0" fontId="3" fillId="9" borderId="0" xfId="0" applyFont="1" applyFill="1" applyAlignment="1">
      <alignment horizontal="center" vertical="center" wrapText="1"/>
    </xf>
    <xf numFmtId="0" fontId="23" fillId="4" borderId="0" xfId="0" applyFont="1" applyFill="1" applyAlignment="1">
      <alignment vertical="center"/>
    </xf>
    <xf numFmtId="0" fontId="3" fillId="8" borderId="0" xfId="0" applyFont="1" applyFill="1" applyAlignment="1">
      <alignment horizontal="center" vertical="center" wrapText="1"/>
    </xf>
    <xf numFmtId="0" fontId="24" fillId="6" borderId="0" xfId="0" applyFont="1" applyFill="1" applyAlignment="1">
      <alignment horizontal="center" vertical="center" wrapText="1"/>
    </xf>
    <xf numFmtId="0" fontId="3" fillId="7" borderId="0" xfId="0" applyFont="1" applyFill="1" applyAlignment="1">
      <alignment horizontal="center" vertical="center" wrapText="1"/>
    </xf>
    <xf numFmtId="0" fontId="23" fillId="4" borderId="0" xfId="0" applyFont="1" applyFill="1" applyAlignment="1">
      <alignment horizontal="center" vertical="center"/>
    </xf>
    <xf numFmtId="0" fontId="15" fillId="15" borderId="0" xfId="0" applyFont="1" applyFill="1" applyAlignment="1">
      <alignment horizontal="center" vertical="center" wrapText="1"/>
    </xf>
    <xf numFmtId="0" fontId="4" fillId="16" borderId="0" xfId="3" applyFill="1" applyAlignment="1" applyProtection="1">
      <alignment horizontal="center" vertical="center"/>
    </xf>
    <xf numFmtId="0" fontId="15" fillId="16" borderId="0" xfId="0" applyFont="1" applyFill="1" applyAlignment="1">
      <alignment horizontal="center" vertical="center" wrapText="1"/>
    </xf>
    <xf numFmtId="0" fontId="15" fillId="16" borderId="0" xfId="0" applyFont="1" applyFill="1" applyAlignment="1">
      <alignment horizontal="center" vertical="center"/>
    </xf>
    <xf numFmtId="0" fontId="15" fillId="15" borderId="0" xfId="0" applyFont="1" applyFill="1" applyAlignment="1">
      <alignment horizontal="center" vertical="center"/>
    </xf>
    <xf numFmtId="0" fontId="15" fillId="4" borderId="0" xfId="0" applyFont="1" applyFill="1" applyAlignment="1">
      <alignment vertical="center" wrapText="1"/>
    </xf>
    <xf numFmtId="0" fontId="15" fillId="4" borderId="0" xfId="0" applyFont="1" applyFill="1" applyAlignment="1">
      <alignment horizontal="center" vertical="center"/>
    </xf>
    <xf numFmtId="0" fontId="15" fillId="4" borderId="0" xfId="0" applyFont="1" applyFill="1" applyAlignment="1">
      <alignment horizontal="center" vertical="center" wrapText="1"/>
    </xf>
    <xf numFmtId="0" fontId="25" fillId="10" borderId="12" xfId="0" applyFont="1" applyFill="1" applyBorder="1" applyAlignment="1">
      <alignment horizontal="center" vertical="center" wrapText="1"/>
    </xf>
    <xf numFmtId="0" fontId="25" fillId="10" borderId="15" xfId="0" applyFont="1" applyFill="1" applyBorder="1" applyAlignment="1">
      <alignment horizontal="center" vertical="center" wrapText="1"/>
    </xf>
    <xf numFmtId="0" fontId="25" fillId="10" borderId="16" xfId="0" applyFont="1" applyFill="1" applyBorder="1" applyAlignment="1">
      <alignment horizontal="center" vertical="center" wrapText="1"/>
    </xf>
    <xf numFmtId="0" fontId="9" fillId="4" borderId="0" xfId="0" applyFont="1" applyFill="1" applyAlignment="1">
      <alignment horizontal="center" vertical="center" wrapText="1"/>
    </xf>
    <xf numFmtId="0" fontId="4" fillId="4" borderId="0" xfId="3" applyFill="1" applyAlignment="1">
      <alignment vertical="center"/>
    </xf>
    <xf numFmtId="0" fontId="13" fillId="0" borderId="0" xfId="0" applyFont="1" applyAlignment="1">
      <alignment horizontal="left" vertical="center" wrapText="1"/>
    </xf>
    <xf numFmtId="0" fontId="28" fillId="0" borderId="0" xfId="0" applyFont="1" applyAlignment="1">
      <alignment vertical="center" wrapText="1"/>
    </xf>
    <xf numFmtId="0" fontId="16" fillId="0" borderId="0" xfId="3" applyFont="1" applyFill="1" applyBorder="1" applyAlignment="1">
      <alignment horizontal="left" vertical="center" wrapText="1"/>
    </xf>
    <xf numFmtId="0" fontId="28" fillId="0" borderId="0" xfId="0" applyFont="1" applyAlignment="1">
      <alignment horizontal="left" vertical="center" wrapText="1"/>
    </xf>
    <xf numFmtId="0" fontId="16" fillId="0" borderId="0" xfId="3" applyFont="1" applyAlignment="1">
      <alignment horizontal="left" vertical="center" wrapText="1"/>
    </xf>
    <xf numFmtId="0" fontId="26" fillId="0" borderId="0" xfId="0" applyFont="1" applyAlignment="1">
      <alignment horizontal="left" vertical="center" wrapText="1"/>
    </xf>
    <xf numFmtId="0" fontId="11" fillId="0" borderId="0" xfId="0" applyFont="1" applyAlignment="1">
      <alignment horizontal="left" vertical="center" wrapText="1"/>
    </xf>
    <xf numFmtId="0" fontId="4" fillId="0" borderId="0" xfId="3" applyFill="1" applyAlignment="1">
      <alignment vertical="center"/>
    </xf>
    <xf numFmtId="0" fontId="1" fillId="0" borderId="0" xfId="0" applyFont="1" applyAlignment="1">
      <alignment vertical="center"/>
    </xf>
    <xf numFmtId="0" fontId="26" fillId="0" borderId="0" xfId="0" applyFont="1" applyAlignment="1">
      <alignment vertical="center" wrapText="1"/>
    </xf>
    <xf numFmtId="0" fontId="18" fillId="0" borderId="0" xfId="0" applyFont="1" applyAlignment="1">
      <alignment vertical="center" wrapText="1"/>
    </xf>
    <xf numFmtId="0" fontId="11" fillId="0" borderId="0" xfId="0" applyFont="1" applyAlignment="1">
      <alignment vertical="center" wrapText="1"/>
    </xf>
    <xf numFmtId="0" fontId="13" fillId="4" borderId="4" xfId="0" applyFont="1" applyFill="1" applyBorder="1" applyAlignment="1">
      <alignment horizontal="left" vertical="center" wrapText="1"/>
    </xf>
    <xf numFmtId="0" fontId="10" fillId="4" borderId="0" xfId="0" applyFont="1" applyFill="1" applyAlignment="1">
      <alignment horizontal="left" vertical="center" wrapText="1"/>
    </xf>
    <xf numFmtId="0" fontId="46" fillId="4" borderId="7" xfId="0" applyFont="1" applyFill="1" applyBorder="1" applyAlignment="1">
      <alignment horizontal="left" vertical="center"/>
    </xf>
    <xf numFmtId="0" fontId="46" fillId="4" borderId="3" xfId="0" applyFont="1" applyFill="1" applyBorder="1" applyAlignment="1">
      <alignment horizontal="left" vertical="center"/>
    </xf>
    <xf numFmtId="0" fontId="10" fillId="4" borderId="0" xfId="1" quotePrefix="1" applyFont="1" applyFill="1" applyBorder="1" applyAlignment="1">
      <alignment horizontal="center" vertical="center" wrapText="1"/>
    </xf>
    <xf numFmtId="0" fontId="10" fillId="4" borderId="0" xfId="1" quotePrefix="1" applyFont="1" applyFill="1" applyBorder="1" applyAlignment="1">
      <alignment vertical="center" wrapText="1"/>
    </xf>
    <xf numFmtId="0" fontId="10" fillId="7" borderId="0" xfId="1" quotePrefix="1" applyFont="1" applyFill="1" applyBorder="1" applyAlignment="1">
      <alignment vertical="center" wrapText="1"/>
    </xf>
    <xf numFmtId="0" fontId="10" fillId="18" borderId="0" xfId="1" quotePrefix="1" applyFont="1" applyFill="1" applyBorder="1" applyAlignment="1">
      <alignment vertical="center" wrapText="1"/>
    </xf>
    <xf numFmtId="0" fontId="25" fillId="10" borderId="13"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1" fillId="0" borderId="4" xfId="1" applyFont="1" applyFill="1" applyBorder="1" applyAlignment="1">
      <alignment horizontal="center" vertical="center"/>
    </xf>
    <xf numFmtId="0" fontId="11" fillId="0" borderId="0" xfId="1" applyFont="1" applyFill="1" applyBorder="1" applyAlignment="1">
      <alignment horizontal="center" vertical="center"/>
    </xf>
    <xf numFmtId="0" fontId="10" fillId="0" borderId="9" xfId="1" applyFont="1" applyFill="1" applyBorder="1" applyAlignment="1">
      <alignment horizontal="center" vertical="center"/>
    </xf>
    <xf numFmtId="0" fontId="4" fillId="4" borderId="0" xfId="3" applyFill="1" applyAlignment="1" applyProtection="1">
      <alignment horizontal="center" vertical="center" wrapText="1"/>
    </xf>
    <xf numFmtId="0" fontId="0" fillId="4" borderId="0" xfId="0" applyFill="1" applyAlignment="1">
      <alignment horizontal="center" vertical="center" wrapText="1"/>
    </xf>
    <xf numFmtId="0" fontId="0" fillId="4" borderId="0" xfId="0" applyFill="1"/>
    <xf numFmtId="0" fontId="0" fillId="4" borderId="0" xfId="0" applyFill="1" applyProtection="1">
      <protection hidden="1"/>
    </xf>
    <xf numFmtId="0" fontId="0" fillId="4" borderId="0" xfId="0" applyFill="1" applyAlignment="1" applyProtection="1">
      <alignment horizontal="center" vertical="center" wrapText="1"/>
      <protection hidden="1"/>
    </xf>
    <xf numFmtId="0" fontId="3" fillId="9" borderId="0" xfId="0" applyFont="1" applyFill="1" applyAlignment="1" applyProtection="1">
      <alignment horizontal="center" vertical="center" wrapText="1"/>
      <protection hidden="1"/>
    </xf>
    <xf numFmtId="0" fontId="3" fillId="7" borderId="0" xfId="0" applyFont="1" applyFill="1" applyAlignment="1" applyProtection="1">
      <alignment horizontal="center" vertical="center" wrapText="1"/>
      <protection hidden="1"/>
    </xf>
    <xf numFmtId="0" fontId="3" fillId="8" borderId="0" xfId="0" applyFont="1" applyFill="1" applyAlignment="1" applyProtection="1">
      <alignment horizontal="center" vertical="center" wrapText="1"/>
      <protection hidden="1"/>
    </xf>
    <xf numFmtId="0" fontId="24" fillId="6" borderId="0" xfId="0" applyFont="1" applyFill="1" applyAlignment="1" applyProtection="1">
      <alignment horizontal="center" vertical="center" wrapText="1"/>
      <protection hidden="1"/>
    </xf>
    <xf numFmtId="0" fontId="4" fillId="4" borderId="0" xfId="3" applyFill="1"/>
    <xf numFmtId="0" fontId="13" fillId="0" borderId="7" xfId="0" applyFont="1" applyBorder="1" applyAlignment="1">
      <alignment horizontal="left" vertical="center" wrapText="1"/>
    </xf>
    <xf numFmtId="0" fontId="10" fillId="0" borderId="3" xfId="0" applyFont="1" applyBorder="1" applyAlignment="1">
      <alignment horizontal="left" vertical="center" wrapText="1"/>
    </xf>
    <xf numFmtId="0" fontId="4" fillId="4" borderId="7" xfId="3" applyFill="1" applyBorder="1" applyAlignment="1">
      <alignment horizontal="left" vertical="center"/>
    </xf>
    <xf numFmtId="0" fontId="4" fillId="4" borderId="3" xfId="3" applyFill="1" applyBorder="1" applyAlignment="1">
      <alignment horizontal="left" vertical="center"/>
    </xf>
    <xf numFmtId="0" fontId="26" fillId="0" borderId="7" xfId="0" applyFont="1" applyBorder="1" applyAlignment="1">
      <alignment horizontal="left" vertical="center" wrapText="1"/>
    </xf>
    <xf numFmtId="0" fontId="17" fillId="10" borderId="7" xfId="2" applyFont="1" applyFill="1" applyBorder="1" applyAlignment="1" applyProtection="1">
      <alignment horizontal="left" vertical="center" wrapText="1"/>
    </xf>
    <xf numFmtId="0" fontId="17" fillId="10" borderId="3" xfId="2" applyFont="1" applyFill="1" applyBorder="1" applyAlignment="1" applyProtection="1">
      <alignment horizontal="left" vertical="center" wrapText="1"/>
    </xf>
    <xf numFmtId="0" fontId="26" fillId="0" borderId="3" xfId="0" applyFont="1" applyBorder="1" applyAlignment="1">
      <alignment horizontal="left" vertical="center" wrapText="1"/>
    </xf>
    <xf numFmtId="0" fontId="26" fillId="0" borderId="7" xfId="0" applyFont="1" applyBorder="1" applyAlignment="1">
      <alignment horizontal="left" vertical="center" wrapText="1" indent="1"/>
    </xf>
    <xf numFmtId="0" fontId="26" fillId="0" borderId="3" xfId="0" applyFont="1" applyBorder="1" applyAlignment="1">
      <alignment horizontal="left" vertical="center" wrapText="1" indent="1"/>
    </xf>
    <xf numFmtId="0" fontId="13" fillId="4" borderId="4"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5" xfId="0" applyFont="1" applyFill="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5" fillId="16" borderId="0" xfId="0" applyFont="1" applyFill="1" applyAlignment="1">
      <alignment horizontal="left" vertical="center" wrapText="1"/>
    </xf>
    <xf numFmtId="0" fontId="22" fillId="16" borderId="0" xfId="3" applyFont="1" applyFill="1" applyAlignment="1" applyProtection="1">
      <alignment horizontal="center" vertical="center"/>
    </xf>
    <xf numFmtId="0" fontId="15" fillId="15" borderId="0" xfId="0" applyFont="1" applyFill="1" applyAlignment="1">
      <alignment horizontal="left" vertical="center" wrapText="1"/>
    </xf>
    <xf numFmtId="0" fontId="22" fillId="15" borderId="0" xfId="3" applyFont="1" applyFill="1" applyAlignment="1" applyProtection="1">
      <alignment horizontal="center" vertical="center"/>
    </xf>
    <xf numFmtId="0" fontId="15" fillId="15" borderId="0" xfId="0" applyFont="1" applyFill="1" applyAlignment="1">
      <alignment horizontal="left" vertical="center"/>
    </xf>
    <xf numFmtId="0" fontId="15" fillId="16" borderId="0" xfId="0" applyFont="1" applyFill="1" applyAlignment="1">
      <alignment horizontal="left" vertical="center"/>
    </xf>
    <xf numFmtId="0" fontId="3" fillId="5" borderId="0" xfId="0" applyFont="1" applyFill="1" applyAlignment="1">
      <alignment horizontal="center" vertical="center" wrapText="1"/>
    </xf>
    <xf numFmtId="0" fontId="3" fillId="12" borderId="0" xfId="0" applyFont="1" applyFill="1" applyAlignment="1">
      <alignment horizontal="center" vertical="center" wrapText="1"/>
    </xf>
    <xf numFmtId="0" fontId="4" fillId="15" borderId="0" xfId="3" applyFill="1" applyAlignment="1" applyProtection="1">
      <alignment horizontal="center" vertical="center"/>
    </xf>
    <xf numFmtId="0" fontId="4" fillId="16" borderId="0" xfId="3" applyFill="1" applyAlignment="1" applyProtection="1">
      <alignment horizontal="center" vertical="center"/>
    </xf>
    <xf numFmtId="0" fontId="15" fillId="15" borderId="0" xfId="0" applyFont="1" applyFill="1" applyAlignment="1">
      <alignment horizontal="center" vertical="center" wrapText="1"/>
    </xf>
    <xf numFmtId="0" fontId="15" fillId="16" borderId="0" xfId="0" applyFont="1" applyFill="1" applyAlignment="1">
      <alignment horizontal="center" vertical="center" wrapText="1"/>
    </xf>
    <xf numFmtId="0" fontId="57" fillId="15" borderId="0" xfId="0" applyFont="1" applyFill="1" applyAlignment="1">
      <alignment horizontal="center" vertical="center" wrapText="1"/>
    </xf>
    <xf numFmtId="0" fontId="3" fillId="8" borderId="0" xfId="0" applyFont="1" applyFill="1" applyAlignment="1">
      <alignment horizontal="center" vertical="center"/>
    </xf>
    <xf numFmtId="0" fontId="3" fillId="6" borderId="0" xfId="0" applyFont="1" applyFill="1" applyAlignment="1">
      <alignment horizontal="center" vertical="center"/>
    </xf>
    <xf numFmtId="0" fontId="3" fillId="7" borderId="0" xfId="0" applyFont="1" applyFill="1" applyAlignment="1">
      <alignment horizontal="center" vertical="center"/>
    </xf>
    <xf numFmtId="0" fontId="3" fillId="9" borderId="0" xfId="0" applyFont="1" applyFill="1" applyAlignment="1">
      <alignment horizontal="center" vertical="center" wrapText="1"/>
    </xf>
    <xf numFmtId="0" fontId="3" fillId="5" borderId="14" xfId="0" applyFont="1" applyFill="1" applyBorder="1" applyAlignment="1">
      <alignment horizontal="center" vertical="center" wrapText="1"/>
    </xf>
    <xf numFmtId="0" fontId="15" fillId="16" borderId="0" xfId="0" applyFont="1" applyFill="1" applyAlignment="1">
      <alignment horizontal="center" vertical="center"/>
    </xf>
    <xf numFmtId="0" fontId="15" fillId="15" borderId="0" xfId="0" applyFont="1" applyFill="1" applyAlignment="1">
      <alignment horizontal="center" vertical="center"/>
    </xf>
    <xf numFmtId="0" fontId="50" fillId="10" borderId="12" xfId="0" applyFont="1" applyFill="1" applyBorder="1" applyAlignment="1">
      <alignment horizontal="left" vertical="center" wrapText="1"/>
    </xf>
    <xf numFmtId="0" fontId="50" fillId="10" borderId="13" xfId="0" applyFont="1" applyFill="1" applyBorder="1" applyAlignment="1">
      <alignment horizontal="left" vertical="center" wrapText="1"/>
    </xf>
    <xf numFmtId="0" fontId="50" fillId="10" borderId="26" xfId="0" applyFont="1" applyFill="1" applyBorder="1" applyAlignment="1">
      <alignment horizontal="left" vertical="center" wrapText="1"/>
    </xf>
    <xf numFmtId="0" fontId="42" fillId="10" borderId="27" xfId="0" applyFont="1" applyFill="1" applyBorder="1" applyAlignment="1">
      <alignment horizontal="center" vertical="center" wrapText="1"/>
    </xf>
    <xf numFmtId="0" fontId="42" fillId="10" borderId="14" xfId="0" applyFont="1" applyFill="1" applyBorder="1" applyAlignment="1">
      <alignment horizontal="center" vertical="center" wrapText="1"/>
    </xf>
    <xf numFmtId="0" fontId="42" fillId="10" borderId="17" xfId="0" applyFont="1" applyFill="1" applyBorder="1" applyAlignment="1">
      <alignment horizontal="center" vertical="center" wrapText="1"/>
    </xf>
    <xf numFmtId="0" fontId="51" fillId="10" borderId="12" xfId="0" applyFont="1" applyFill="1" applyBorder="1" applyAlignment="1">
      <alignment horizontal="left" vertical="center" wrapText="1"/>
    </xf>
    <xf numFmtId="0" fontId="51" fillId="10" borderId="13" xfId="0" applyFont="1" applyFill="1" applyBorder="1" applyAlignment="1">
      <alignment horizontal="left" vertical="center" wrapText="1"/>
    </xf>
    <xf numFmtId="0" fontId="51" fillId="10" borderId="26" xfId="0" applyFont="1" applyFill="1" applyBorder="1" applyAlignment="1">
      <alignment horizontal="left" vertical="center" wrapText="1"/>
    </xf>
    <xf numFmtId="0" fontId="52" fillId="4" borderId="0" xfId="0" applyFont="1" applyFill="1" applyAlignment="1" applyProtection="1">
      <alignment horizontal="left" vertical="center"/>
      <protection hidden="1"/>
    </xf>
    <xf numFmtId="0" fontId="48" fillId="4" borderId="0" xfId="0" applyFont="1" applyFill="1" applyAlignment="1">
      <alignment horizontal="left" vertical="center"/>
    </xf>
    <xf numFmtId="0" fontId="9" fillId="10" borderId="27" xfId="0" applyFont="1" applyFill="1" applyBorder="1" applyAlignment="1">
      <alignment horizontal="center" vertical="center" wrapText="1"/>
    </xf>
    <xf numFmtId="0" fontId="9" fillId="10" borderId="14" xfId="0" applyFont="1" applyFill="1" applyBorder="1" applyAlignment="1">
      <alignment horizontal="center" vertical="center" wrapText="1"/>
    </xf>
    <xf numFmtId="0" fontId="9" fillId="10" borderId="17" xfId="0" applyFont="1" applyFill="1" applyBorder="1" applyAlignment="1">
      <alignment horizontal="center" vertical="center" wrapText="1"/>
    </xf>
    <xf numFmtId="0" fontId="3" fillId="7" borderId="0" xfId="0" applyFont="1" applyFill="1" applyAlignment="1" applyProtection="1">
      <alignment horizontal="center" vertical="center" wrapText="1"/>
      <protection hidden="1"/>
    </xf>
    <xf numFmtId="0" fontId="3" fillId="6" borderId="0" xfId="0" applyFont="1" applyFill="1" applyAlignment="1" applyProtection="1">
      <alignment horizontal="center" vertical="center" wrapText="1"/>
      <protection hidden="1"/>
    </xf>
    <xf numFmtId="0" fontId="3" fillId="5" borderId="0" xfId="0" applyFont="1" applyFill="1" applyAlignment="1" applyProtection="1">
      <alignment horizontal="center" vertical="center" wrapText="1"/>
      <protection hidden="1"/>
    </xf>
    <xf numFmtId="0" fontId="3" fillId="9" borderId="0" xfId="0" applyFont="1" applyFill="1" applyAlignment="1" applyProtection="1">
      <alignment horizontal="center" vertical="center" wrapText="1"/>
      <protection hidden="1"/>
    </xf>
    <xf numFmtId="0" fontId="3" fillId="8" borderId="0" xfId="0" applyFont="1" applyFill="1" applyAlignment="1" applyProtection="1">
      <alignment horizontal="center" vertical="center" wrapText="1"/>
      <protection hidden="1"/>
    </xf>
    <xf numFmtId="0" fontId="6" fillId="8" borderId="0" xfId="0" applyFont="1" applyFill="1" applyAlignment="1">
      <alignment horizontal="center" vertical="center"/>
    </xf>
    <xf numFmtId="0" fontId="6" fillId="5" borderId="0" xfId="0" applyFont="1" applyFill="1" applyAlignment="1">
      <alignment horizontal="center" vertical="center" wrapText="1"/>
    </xf>
    <xf numFmtId="0" fontId="6" fillId="5" borderId="14" xfId="0" applyFont="1" applyFill="1" applyBorder="1" applyAlignment="1">
      <alignment horizontal="center" vertical="center" wrapText="1"/>
    </xf>
    <xf numFmtId="0" fontId="6" fillId="8" borderId="0" xfId="0" applyFont="1" applyFill="1" applyAlignment="1">
      <alignment horizontal="center" vertical="center" wrapText="1"/>
    </xf>
    <xf numFmtId="0" fontId="6" fillId="9" borderId="0" xfId="0" applyFont="1" applyFill="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xf>
    <xf numFmtId="0" fontId="18" fillId="14" borderId="10" xfId="2" applyFont="1" applyFill="1" applyBorder="1" applyAlignment="1">
      <alignment horizontal="left" vertical="center" wrapText="1"/>
    </xf>
    <xf numFmtId="0" fontId="11" fillId="6" borderId="10" xfId="0" applyFont="1" applyFill="1" applyBorder="1" applyAlignment="1">
      <alignment horizontal="left" vertical="center"/>
    </xf>
    <xf numFmtId="0" fontId="17" fillId="10" borderId="4" xfId="2" applyFont="1" applyFill="1" applyBorder="1" applyAlignment="1">
      <alignment horizontal="left" vertical="center" wrapText="1"/>
    </xf>
    <xf numFmtId="0" fontId="17" fillId="10" borderId="0" xfId="2" applyFont="1" applyFill="1" applyBorder="1" applyAlignment="1">
      <alignment horizontal="left" vertical="center" wrapText="1"/>
    </xf>
    <xf numFmtId="0" fontId="11" fillId="13" borderId="4" xfId="2" applyFont="1" applyFill="1" applyBorder="1" applyAlignment="1">
      <alignment horizontal="left" vertical="center" wrapText="1"/>
    </xf>
    <xf numFmtId="0" fontId="11" fillId="13" borderId="0" xfId="2" applyFont="1" applyFill="1" applyBorder="1" applyAlignment="1">
      <alignment horizontal="left" vertical="center" wrapText="1"/>
    </xf>
    <xf numFmtId="0" fontId="18" fillId="14" borderId="4" xfId="2" applyFont="1" applyFill="1" applyBorder="1" applyAlignment="1">
      <alignment horizontal="left" vertical="center" wrapText="1"/>
    </xf>
    <xf numFmtId="0" fontId="18" fillId="14" borderId="0" xfId="2" applyFont="1" applyFill="1" applyBorder="1" applyAlignment="1">
      <alignment horizontal="left" vertical="center" wrapText="1"/>
    </xf>
    <xf numFmtId="0" fontId="10" fillId="12" borderId="4" xfId="0" applyFont="1" applyFill="1" applyBorder="1" applyAlignment="1">
      <alignment horizontal="left" vertical="center" wrapText="1"/>
    </xf>
    <xf numFmtId="0" fontId="10" fillId="12" borderId="0" xfId="0" applyFont="1" applyFill="1" applyAlignment="1">
      <alignment horizontal="left" vertical="center" wrapText="1"/>
    </xf>
    <xf numFmtId="0" fontId="17" fillId="10" borderId="7" xfId="2" applyFont="1" applyFill="1" applyBorder="1" applyAlignment="1">
      <alignment horizontal="left" vertical="center" wrapText="1"/>
    </xf>
    <xf numFmtId="0" fontId="17" fillId="10" borderId="3" xfId="2" applyFont="1" applyFill="1" applyBorder="1" applyAlignment="1">
      <alignment horizontal="left" vertical="center" wrapText="1"/>
    </xf>
    <xf numFmtId="0" fontId="17" fillId="10" borderId="8" xfId="2" applyFont="1" applyFill="1" applyBorder="1" applyAlignment="1">
      <alignment horizontal="left" vertical="center" wrapText="1"/>
    </xf>
    <xf numFmtId="0" fontId="10" fillId="0" borderId="0" xfId="0" applyFont="1" applyAlignment="1">
      <alignment horizontal="left" vertical="center" wrapText="1"/>
    </xf>
    <xf numFmtId="0" fontId="18" fillId="14" borderId="9" xfId="2" applyFont="1" applyFill="1" applyBorder="1" applyAlignment="1">
      <alignment horizontal="left" vertical="center" wrapText="1"/>
    </xf>
    <xf numFmtId="0" fontId="18" fillId="14" borderId="11" xfId="2" applyFont="1" applyFill="1" applyBorder="1" applyAlignment="1">
      <alignment horizontal="left" vertical="center" wrapText="1"/>
    </xf>
    <xf numFmtId="0" fontId="10" fillId="0" borderId="4" xfId="0" applyFont="1" applyBorder="1" applyAlignment="1">
      <alignment horizontal="left" vertical="center" wrapText="1"/>
    </xf>
    <xf numFmtId="0" fontId="11" fillId="14" borderId="0" xfId="0" applyFont="1" applyFill="1" applyAlignment="1">
      <alignment horizontal="center" vertical="center" wrapText="1"/>
    </xf>
    <xf numFmtId="0" fontId="11" fillId="14" borderId="0" xfId="0" applyFont="1" applyFill="1" applyAlignment="1">
      <alignment horizontal="left" vertical="center" wrapText="1"/>
    </xf>
    <xf numFmtId="0" fontId="10" fillId="11" borderId="9" xfId="0" applyFont="1" applyFill="1" applyBorder="1" applyAlignment="1">
      <alignment horizontal="center" vertical="center" wrapText="1"/>
    </xf>
    <xf numFmtId="0" fontId="10" fillId="11" borderId="11" xfId="0" applyFont="1" applyFill="1" applyBorder="1" applyAlignment="1">
      <alignment horizontal="center" vertical="center" wrapText="1"/>
    </xf>
    <xf numFmtId="0" fontId="10" fillId="4" borderId="0" xfId="1" quotePrefix="1" applyFont="1" applyFill="1" applyBorder="1" applyAlignment="1">
      <alignment horizontal="center" vertical="center" wrapText="1"/>
    </xf>
    <xf numFmtId="0" fontId="11" fillId="4" borderId="2" xfId="1" quotePrefix="1" applyFont="1" applyFill="1" applyBorder="1" applyAlignment="1">
      <alignment horizontal="center" vertical="center" wrapText="1"/>
    </xf>
    <xf numFmtId="0" fontId="4" fillId="0" borderId="2" xfId="3" quotePrefix="1" applyFill="1" applyBorder="1" applyAlignment="1">
      <alignment horizontal="center" vertical="center" wrapText="1"/>
    </xf>
    <xf numFmtId="0" fontId="17" fillId="10" borderId="7" xfId="2" applyFont="1" applyFill="1" applyBorder="1" applyAlignment="1">
      <alignment horizontal="center" vertical="center" wrapText="1"/>
    </xf>
    <xf numFmtId="0" fontId="17" fillId="10" borderId="3" xfId="2" applyFont="1" applyFill="1" applyBorder="1" applyAlignment="1">
      <alignment horizontal="center" vertical="center" wrapText="1"/>
    </xf>
    <xf numFmtId="0" fontId="17" fillId="10" borderId="8" xfId="2" applyFont="1" applyFill="1" applyBorder="1" applyAlignment="1">
      <alignment horizontal="center" vertical="center" wrapText="1"/>
    </xf>
    <xf numFmtId="0" fontId="11" fillId="11" borderId="4" xfId="1" applyFont="1" applyFill="1" applyBorder="1" applyAlignment="1">
      <alignment horizontal="center" vertical="center"/>
    </xf>
    <xf numFmtId="0" fontId="11" fillId="11" borderId="0" xfId="1" applyFont="1" applyFill="1" applyBorder="1" applyAlignment="1">
      <alignment horizontal="center" vertical="center"/>
    </xf>
    <xf numFmtId="0" fontId="10" fillId="11" borderId="9" xfId="1" applyFont="1" applyFill="1" applyBorder="1" applyAlignment="1">
      <alignment horizontal="center" vertical="center"/>
    </xf>
    <xf numFmtId="0" fontId="10" fillId="11" borderId="10" xfId="1" applyFont="1" applyFill="1" applyBorder="1" applyAlignment="1">
      <alignment horizontal="center" vertical="center"/>
    </xf>
    <xf numFmtId="0" fontId="10" fillId="11" borderId="11" xfId="1" applyFont="1" applyFill="1" applyBorder="1" applyAlignment="1">
      <alignment horizontal="center" vertical="center"/>
    </xf>
    <xf numFmtId="0" fontId="10" fillId="11" borderId="9" xfId="1" applyFont="1" applyFill="1" applyBorder="1" applyAlignment="1">
      <alignment horizontal="center" vertical="center" wrapText="1"/>
    </xf>
    <xf numFmtId="0" fontId="16" fillId="0" borderId="0" xfId="3" applyFont="1" applyFill="1" applyAlignment="1">
      <alignment horizontal="center" vertical="center"/>
    </xf>
    <xf numFmtId="0" fontId="13" fillId="0" borderId="0" xfId="0" applyFont="1" applyAlignment="1">
      <alignment horizontal="left" vertical="center" wrapText="1"/>
    </xf>
    <xf numFmtId="0" fontId="13" fillId="4" borderId="0" xfId="0" applyFont="1" applyFill="1" applyAlignment="1">
      <alignment horizontal="left" vertical="center" wrapText="1"/>
    </xf>
    <xf numFmtId="0" fontId="28" fillId="4" borderId="0" xfId="0" applyFont="1" applyFill="1" applyAlignment="1">
      <alignment horizontal="left" vertical="center" wrapText="1"/>
    </xf>
    <xf numFmtId="0" fontId="18" fillId="14" borderId="9" xfId="2" applyFont="1" applyFill="1" applyBorder="1" applyAlignment="1">
      <alignment horizontal="center" vertical="center" wrapText="1"/>
    </xf>
    <xf numFmtId="0" fontId="18" fillId="14" borderId="10" xfId="2" applyFont="1" applyFill="1" applyBorder="1" applyAlignment="1">
      <alignment horizontal="center" vertical="center" wrapText="1"/>
    </xf>
    <xf numFmtId="0" fontId="18" fillId="14" borderId="4" xfId="2" applyFont="1" applyFill="1" applyBorder="1" applyAlignment="1">
      <alignment horizontal="center" vertical="center" wrapText="1"/>
    </xf>
    <xf numFmtId="0" fontId="18" fillId="14" borderId="5" xfId="2" applyFont="1" applyFill="1" applyBorder="1" applyAlignment="1">
      <alignment horizontal="center" vertical="center" wrapText="1"/>
    </xf>
    <xf numFmtId="0" fontId="18" fillId="14" borderId="19" xfId="2" applyFont="1" applyFill="1" applyBorder="1" applyAlignment="1">
      <alignment horizontal="center" vertical="center" wrapText="1"/>
    </xf>
    <xf numFmtId="0" fontId="18" fillId="14" borderId="20" xfId="2" applyFont="1" applyFill="1" applyBorder="1" applyAlignment="1">
      <alignment horizontal="center" vertical="center" wrapText="1"/>
    </xf>
    <xf numFmtId="0" fontId="26" fillId="14" borderId="21" xfId="2" applyFont="1" applyFill="1" applyBorder="1" applyAlignment="1">
      <alignment horizontal="center" vertical="center" wrapText="1"/>
    </xf>
    <xf numFmtId="0" fontId="26" fillId="14" borderId="22" xfId="2" applyFont="1" applyFill="1" applyBorder="1" applyAlignment="1">
      <alignment horizontal="center" vertical="center" wrapText="1"/>
    </xf>
    <xf numFmtId="0" fontId="26" fillId="14" borderId="9" xfId="2" applyFont="1" applyFill="1" applyBorder="1" applyAlignment="1">
      <alignment horizontal="center" vertical="center" wrapText="1"/>
    </xf>
    <xf numFmtId="0" fontId="26" fillId="14" borderId="11" xfId="2" applyFont="1" applyFill="1" applyBorder="1" applyAlignment="1">
      <alignment horizontal="center" vertical="center" wrapText="1"/>
    </xf>
    <xf numFmtId="0" fontId="26" fillId="14" borderId="19" xfId="2" applyFont="1" applyFill="1" applyBorder="1" applyAlignment="1">
      <alignment horizontal="center" vertical="center" wrapText="1"/>
    </xf>
    <xf numFmtId="0" fontId="26" fillId="14" borderId="20" xfId="2" applyFont="1" applyFill="1" applyBorder="1" applyAlignment="1">
      <alignment horizontal="center" vertical="center" wrapText="1"/>
    </xf>
    <xf numFmtId="0" fontId="18" fillId="15" borderId="9" xfId="2" applyFont="1" applyFill="1" applyBorder="1" applyAlignment="1">
      <alignment horizontal="center" vertical="center" wrapText="1"/>
    </xf>
    <xf numFmtId="0" fontId="18" fillId="15" borderId="11" xfId="2" applyFont="1" applyFill="1" applyBorder="1" applyAlignment="1">
      <alignment horizontal="center" vertical="center" wrapText="1"/>
    </xf>
    <xf numFmtId="0" fontId="18" fillId="15" borderId="4" xfId="2" applyFont="1" applyFill="1" applyBorder="1" applyAlignment="1">
      <alignment horizontal="center" vertical="center" wrapText="1"/>
    </xf>
    <xf numFmtId="0" fontId="18" fillId="15" borderId="5" xfId="2" applyFont="1" applyFill="1" applyBorder="1" applyAlignment="1">
      <alignment horizontal="center" vertical="center" wrapText="1"/>
    </xf>
    <xf numFmtId="0" fontId="18" fillId="15" borderId="19" xfId="2" applyFont="1" applyFill="1" applyBorder="1" applyAlignment="1">
      <alignment horizontal="center" vertical="center" wrapText="1"/>
    </xf>
    <xf numFmtId="0" fontId="18" fillId="15" borderId="20" xfId="2" applyFont="1" applyFill="1" applyBorder="1" applyAlignment="1">
      <alignment horizontal="center" vertical="center" wrapText="1"/>
    </xf>
    <xf numFmtId="0" fontId="26" fillId="15" borderId="7" xfId="2" applyFont="1" applyFill="1" applyBorder="1" applyAlignment="1">
      <alignment horizontal="center" vertical="center" wrapText="1"/>
    </xf>
    <xf numFmtId="0" fontId="26" fillId="15" borderId="8" xfId="2" applyFont="1" applyFill="1" applyBorder="1" applyAlignment="1">
      <alignment horizontal="center" vertical="center" wrapText="1"/>
    </xf>
    <xf numFmtId="0" fontId="26" fillId="15" borderId="9" xfId="2" applyFont="1" applyFill="1" applyBorder="1" applyAlignment="1">
      <alignment horizontal="center" vertical="center" wrapText="1"/>
    </xf>
    <xf numFmtId="0" fontId="26" fillId="15" borderId="11" xfId="2" applyFont="1" applyFill="1" applyBorder="1" applyAlignment="1">
      <alignment horizontal="center" vertical="center" wrapText="1"/>
    </xf>
    <xf numFmtId="0" fontId="26" fillId="15" borderId="19" xfId="2" applyFont="1" applyFill="1" applyBorder="1" applyAlignment="1">
      <alignment horizontal="center" vertical="center" wrapText="1"/>
    </xf>
    <xf numFmtId="0" fontId="26" fillId="15" borderId="20" xfId="2" applyFont="1" applyFill="1" applyBorder="1" applyAlignment="1">
      <alignment horizontal="center" vertical="center" wrapText="1"/>
    </xf>
    <xf numFmtId="0" fontId="18" fillId="14" borderId="11" xfId="2" applyFont="1" applyFill="1" applyBorder="1" applyAlignment="1">
      <alignment horizontal="center" vertical="center" wrapText="1"/>
    </xf>
    <xf numFmtId="0" fontId="17" fillId="17" borderId="4" xfId="2" applyFont="1" applyFill="1" applyBorder="1" applyAlignment="1">
      <alignment horizontal="left" vertical="center" wrapText="1"/>
    </xf>
    <xf numFmtId="0" fontId="17" fillId="17" borderId="0" xfId="2" applyFont="1" applyFill="1" applyBorder="1" applyAlignment="1">
      <alignment horizontal="left" vertical="center" wrapText="1"/>
    </xf>
    <xf numFmtId="0" fontId="16" fillId="0" borderId="0" xfId="3" applyFont="1" applyFill="1" applyBorder="1" applyAlignment="1">
      <alignment horizontal="left" vertical="center" wrapText="1"/>
    </xf>
    <xf numFmtId="0" fontId="17" fillId="9" borderId="4" xfId="2" applyFont="1" applyFill="1" applyBorder="1" applyAlignment="1">
      <alignment horizontal="left" vertical="center" wrapText="1"/>
    </xf>
    <xf numFmtId="0" fontId="17" fillId="9" borderId="0" xfId="2" applyFont="1" applyFill="1" applyBorder="1" applyAlignment="1">
      <alignment horizontal="left" vertical="center" wrapText="1"/>
    </xf>
    <xf numFmtId="0" fontId="17" fillId="17" borderId="10" xfId="2" applyFont="1" applyFill="1" applyBorder="1" applyAlignment="1">
      <alignment horizontal="left" vertical="center" wrapText="1"/>
    </xf>
    <xf numFmtId="0" fontId="18" fillId="0" borderId="0" xfId="2" applyFont="1" applyFill="1" applyBorder="1" applyAlignment="1">
      <alignment horizontal="center" vertical="center" wrapText="1"/>
    </xf>
    <xf numFmtId="0" fontId="17" fillId="17" borderId="9" xfId="2" applyFont="1" applyFill="1" applyBorder="1" applyAlignment="1">
      <alignment horizontal="left" vertical="center" wrapText="1"/>
    </xf>
    <xf numFmtId="0" fontId="17" fillId="17" borderId="11" xfId="2" applyFont="1" applyFill="1" applyBorder="1" applyAlignment="1">
      <alignment horizontal="left" vertical="center" wrapText="1"/>
    </xf>
    <xf numFmtId="0" fontId="17" fillId="17" borderId="0" xfId="0" applyFont="1" applyFill="1" applyAlignment="1">
      <alignment horizontal="left" vertical="center" wrapText="1"/>
    </xf>
    <xf numFmtId="0" fontId="10" fillId="4" borderId="0" xfId="1" quotePrefix="1" applyFont="1" applyFill="1" applyBorder="1" applyAlignment="1">
      <alignment horizontal="left" vertical="center" wrapText="1"/>
    </xf>
    <xf numFmtId="0" fontId="4" fillId="0" borderId="0" xfId="3" applyFill="1" applyAlignment="1">
      <alignment horizontal="center" vertical="center"/>
    </xf>
    <xf numFmtId="0" fontId="10" fillId="19" borderId="0" xfId="1" quotePrefix="1" applyFont="1" applyFill="1" applyBorder="1" applyAlignment="1">
      <alignment horizontal="center" vertical="center" wrapText="1"/>
    </xf>
    <xf numFmtId="0" fontId="10" fillId="11" borderId="7" xfId="1" applyFont="1" applyFill="1" applyBorder="1" applyAlignment="1">
      <alignment horizontal="center" vertical="center"/>
    </xf>
    <xf numFmtId="0" fontId="10" fillId="11" borderId="3" xfId="1" applyFont="1" applyFill="1" applyBorder="1" applyAlignment="1">
      <alignment horizontal="center" vertical="center"/>
    </xf>
    <xf numFmtId="0" fontId="10" fillId="11" borderId="8" xfId="1" applyFont="1" applyFill="1" applyBorder="1" applyAlignment="1">
      <alignment horizontal="center" vertical="center"/>
    </xf>
    <xf numFmtId="0" fontId="18" fillId="15" borderId="7" xfId="2" applyFont="1" applyFill="1" applyBorder="1" applyAlignment="1">
      <alignment horizontal="center" vertical="center" wrapText="1"/>
    </xf>
    <xf numFmtId="0" fontId="18" fillId="15" borderId="8" xfId="2" applyFont="1" applyFill="1" applyBorder="1" applyAlignment="1">
      <alignment horizontal="center" vertical="center" wrapText="1"/>
    </xf>
    <xf numFmtId="0" fontId="18" fillId="14" borderId="7" xfId="2" applyFont="1" applyFill="1" applyBorder="1" applyAlignment="1">
      <alignment horizontal="center" vertical="center" wrapText="1"/>
    </xf>
    <xf numFmtId="0" fontId="18" fillId="14" borderId="8" xfId="2" applyFont="1" applyFill="1" applyBorder="1" applyAlignment="1">
      <alignment horizontal="center" vertical="center" wrapText="1"/>
    </xf>
    <xf numFmtId="0" fontId="26" fillId="14" borderId="7" xfId="2" applyFont="1" applyFill="1" applyBorder="1" applyAlignment="1">
      <alignment horizontal="center" vertical="center" wrapText="1"/>
    </xf>
    <xf numFmtId="0" fontId="26" fillId="14" borderId="8" xfId="2" applyFont="1" applyFill="1" applyBorder="1" applyAlignment="1">
      <alignment horizontal="center" vertical="center" wrapText="1"/>
    </xf>
    <xf numFmtId="0" fontId="16" fillId="0" borderId="0" xfId="3" applyFont="1" applyAlignment="1">
      <alignment horizontal="left" vertical="center" wrapText="1"/>
    </xf>
    <xf numFmtId="0" fontId="13" fillId="0" borderId="4" xfId="0" applyFont="1" applyBorder="1" applyAlignment="1">
      <alignment horizontal="left" vertical="center" wrapText="1"/>
    </xf>
    <xf numFmtId="0" fontId="18" fillId="14" borderId="23" xfId="2" applyFont="1" applyFill="1" applyBorder="1" applyAlignment="1">
      <alignment horizontal="center" vertical="center" wrapText="1"/>
    </xf>
    <xf numFmtId="0" fontId="18" fillId="14" borderId="24" xfId="2" applyFont="1" applyFill="1" applyBorder="1" applyAlignment="1">
      <alignment horizontal="center" vertical="center" wrapText="1"/>
    </xf>
    <xf numFmtId="0" fontId="18" fillId="14" borderId="25" xfId="2" applyFont="1" applyFill="1" applyBorder="1" applyAlignment="1">
      <alignment horizontal="center" vertical="center" wrapText="1"/>
    </xf>
    <xf numFmtId="0" fontId="26" fillId="14" borderId="18" xfId="2" applyFont="1" applyFill="1" applyBorder="1" applyAlignment="1">
      <alignment horizontal="center" vertical="center" wrapText="1"/>
    </xf>
    <xf numFmtId="0" fontId="18" fillId="15" borderId="23" xfId="2" applyFont="1" applyFill="1" applyBorder="1" applyAlignment="1">
      <alignment horizontal="center" vertical="center" wrapText="1"/>
    </xf>
    <xf numFmtId="0" fontId="18" fillId="15" borderId="24" xfId="2" applyFont="1" applyFill="1" applyBorder="1" applyAlignment="1">
      <alignment horizontal="center" vertical="center" wrapText="1"/>
    </xf>
    <xf numFmtId="0" fontId="18" fillId="15" borderId="25" xfId="2" applyFont="1" applyFill="1" applyBorder="1" applyAlignment="1">
      <alignment horizontal="center" vertical="center" wrapText="1"/>
    </xf>
    <xf numFmtId="0" fontId="26" fillId="15" borderId="18" xfId="2" applyFont="1" applyFill="1" applyBorder="1" applyAlignment="1">
      <alignment horizontal="center" vertical="center" wrapText="1"/>
    </xf>
    <xf numFmtId="0" fontId="28" fillId="0" borderId="0" xfId="0" applyFont="1" applyAlignment="1">
      <alignment horizontal="left" vertical="center" wrapText="1"/>
    </xf>
    <xf numFmtId="0" fontId="18" fillId="15" borderId="18" xfId="2" applyFont="1" applyFill="1" applyBorder="1" applyAlignment="1">
      <alignment horizontal="center" vertical="center" wrapText="1"/>
    </xf>
    <xf numFmtId="0" fontId="18" fillId="14" borderId="18" xfId="2" applyFont="1" applyFill="1" applyBorder="1" applyAlignment="1">
      <alignment horizontal="center" vertical="center" wrapText="1"/>
    </xf>
    <xf numFmtId="0" fontId="26" fillId="0" borderId="0" xfId="0" applyFont="1" applyAlignment="1">
      <alignment horizontal="left" vertical="center" wrapText="1"/>
    </xf>
    <xf numFmtId="0" fontId="55" fillId="0" borderId="0" xfId="0" applyFont="1" applyAlignment="1">
      <alignment horizontal="left" vertical="center" wrapText="1"/>
    </xf>
    <xf numFmtId="0" fontId="13" fillId="0" borderId="0" xfId="0" applyFont="1" applyAlignment="1">
      <alignment horizontal="left" wrapText="1"/>
    </xf>
    <xf numFmtId="0" fontId="13" fillId="0" borderId="0" xfId="0" applyFont="1" applyAlignment="1">
      <alignment horizontal="left" vertical="center"/>
    </xf>
    <xf numFmtId="0" fontId="10" fillId="11" borderId="18" xfId="1" applyFont="1" applyFill="1" applyBorder="1" applyAlignment="1">
      <alignment horizontal="center" vertical="center"/>
    </xf>
    <xf numFmtId="0" fontId="10" fillId="0" borderId="0" xfId="0" applyFont="1" applyAlignment="1">
      <alignment horizontal="left" vertical="center"/>
    </xf>
    <xf numFmtId="0" fontId="13" fillId="0" borderId="6" xfId="0" applyFont="1" applyBorder="1" applyAlignment="1">
      <alignment horizontal="left" vertical="center" wrapText="1"/>
    </xf>
    <xf numFmtId="0" fontId="13" fillId="0" borderId="0" xfId="0" applyFont="1" applyAlignment="1">
      <alignment vertical="center" wrapText="1"/>
    </xf>
    <xf numFmtId="0" fontId="26" fillId="14" borderId="4" xfId="2" applyFont="1" applyFill="1" applyBorder="1" applyAlignment="1">
      <alignment horizontal="center" vertical="center" wrapText="1"/>
    </xf>
    <xf numFmtId="0" fontId="26" fillId="14" borderId="5" xfId="2" applyFont="1" applyFill="1" applyBorder="1" applyAlignment="1">
      <alignment horizontal="center" vertical="center" wrapText="1"/>
    </xf>
    <xf numFmtId="0" fontId="11" fillId="15" borderId="18" xfId="2" applyFont="1" applyFill="1" applyBorder="1" applyAlignment="1">
      <alignment horizontal="center" vertical="center" wrapText="1"/>
    </xf>
    <xf numFmtId="49" fontId="13" fillId="0" borderId="0" xfId="0" applyNumberFormat="1" applyFont="1" applyAlignment="1">
      <alignment horizontal="left" vertical="center" wrapText="1"/>
    </xf>
    <xf numFmtId="0" fontId="38" fillId="0" borderId="0" xfId="0" applyFont="1" applyAlignment="1">
      <alignment horizontal="left" vertical="center" wrapText="1"/>
    </xf>
    <xf numFmtId="0" fontId="11" fillId="0" borderId="0" xfId="0" applyFont="1" applyAlignment="1">
      <alignment horizontal="left" vertical="center" wrapText="1"/>
    </xf>
    <xf numFmtId="0" fontId="26" fillId="0" borderId="4" xfId="0" applyFont="1" applyBorder="1" applyAlignment="1">
      <alignment horizontal="left" vertical="center" wrapText="1"/>
    </xf>
  </cellXfs>
  <cellStyles count="4">
    <cellStyle name="20% - Accent1" xfId="2" builtinId="30"/>
    <cellStyle name="Hyperlink" xfId="3" builtinId="8"/>
    <cellStyle name="Normal" xfId="0" builtinId="0"/>
    <cellStyle name="Note" xfId="1" builtinId="10"/>
  </cellStyles>
  <dxfs count="451">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strike val="0"/>
        <u val="none"/>
      </font>
    </dxf>
  </dxfs>
  <tableStyles count="0" defaultTableStyle="TableStyleMedium2" defaultPivotStyle="PivotStyleLight16"/>
  <colors>
    <mruColors>
      <color rgb="FF1FA784"/>
      <color rgb="FF5F89B2"/>
      <color rgb="FFFF7E79"/>
      <color rgb="FF939598"/>
      <color rgb="FFFFE699"/>
      <color rgb="FFFFA600"/>
      <color rgb="FFF0814B"/>
      <color rgb="FF2B2B79"/>
      <color rgb="FFFFD579"/>
      <color rgb="FFFBCD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294654</xdr:colOff>
      <xdr:row>0</xdr:row>
      <xdr:rowOff>190501</xdr:rowOff>
    </xdr:from>
    <xdr:to>
      <xdr:col>1</xdr:col>
      <xdr:colOff>1723611</xdr:colOff>
      <xdr:row>0</xdr:row>
      <xdr:rowOff>646408</xdr:rowOff>
    </xdr:to>
    <xdr:pic>
      <xdr:nvPicPr>
        <xdr:cNvPr id="3" name="Picture 2">
          <a:extLst>
            <a:ext uri="{FF2B5EF4-FFF2-40B4-BE49-F238E27FC236}">
              <a16:creationId xmlns:a16="http://schemas.microsoft.com/office/drawing/2014/main" id="{544D4B55-0ED9-2F31-69E3-7F5D08D4AF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4654" y="190501"/>
          <a:ext cx="2016194" cy="455907"/>
        </a:xfrm>
        <a:prstGeom prst="rect">
          <a:avLst/>
        </a:prstGeom>
      </xdr:spPr>
    </xdr:pic>
    <xdr:clientData/>
  </xdr:twoCellAnchor>
  <xdr:twoCellAnchor editAs="oneCell">
    <xdr:from>
      <xdr:col>2</xdr:col>
      <xdr:colOff>54457</xdr:colOff>
      <xdr:row>0</xdr:row>
      <xdr:rowOff>29611</xdr:rowOff>
    </xdr:from>
    <xdr:to>
      <xdr:col>4</xdr:col>
      <xdr:colOff>895763</xdr:colOff>
      <xdr:row>0</xdr:row>
      <xdr:rowOff>788677</xdr:rowOff>
    </xdr:to>
    <xdr:pic>
      <xdr:nvPicPr>
        <xdr:cNvPr id="5" name="Picture 4">
          <a:extLst>
            <a:ext uri="{FF2B5EF4-FFF2-40B4-BE49-F238E27FC236}">
              <a16:creationId xmlns:a16="http://schemas.microsoft.com/office/drawing/2014/main" id="{45F0F78B-E0CA-F408-8AD6-61DB4149F5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31566" y="29611"/>
          <a:ext cx="4530587" cy="754304"/>
        </a:xfrm>
        <a:prstGeom prst="rect">
          <a:avLst/>
        </a:prstGeom>
      </xdr:spPr>
    </xdr:pic>
    <xdr:clientData/>
  </xdr:twoCellAnchor>
  <xdr:twoCellAnchor editAs="oneCell">
    <xdr:from>
      <xdr:col>3</xdr:col>
      <xdr:colOff>1704975</xdr:colOff>
      <xdr:row>0</xdr:row>
      <xdr:rowOff>85725</xdr:rowOff>
    </xdr:from>
    <xdr:to>
      <xdr:col>4</xdr:col>
      <xdr:colOff>1390650</xdr:colOff>
      <xdr:row>0</xdr:row>
      <xdr:rowOff>752475</xdr:rowOff>
    </xdr:to>
    <xdr:pic>
      <xdr:nvPicPr>
        <xdr:cNvPr id="7" name="Picture 6">
          <a:extLst>
            <a:ext uri="{FF2B5EF4-FFF2-40B4-BE49-F238E27FC236}">
              <a16:creationId xmlns:a16="http://schemas.microsoft.com/office/drawing/2014/main" id="{AC41D593-69F6-04A9-FEA6-B6007BBC1141}"/>
            </a:ext>
            <a:ext uri="{147F2762-F138-4A5C-976F-8EAC2B608ADB}">
              <a16:predDERef xmlns:a16="http://schemas.microsoft.com/office/drawing/2014/main" pred="{45F0F78B-E0CA-F408-8AD6-61DB4149F5C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38800" y="85725"/>
          <a:ext cx="1409700" cy="666750"/>
        </a:xfrm>
        <a:prstGeom prst="rect">
          <a:avLst/>
        </a:prstGeom>
      </xdr:spPr>
    </xdr:pic>
    <xdr:clientData/>
  </xdr:twoCellAnchor>
  <xdr:twoCellAnchor editAs="oneCell">
    <xdr:from>
      <xdr:col>5</xdr:col>
      <xdr:colOff>0</xdr:colOff>
      <xdr:row>0</xdr:row>
      <xdr:rowOff>228600</xdr:rowOff>
    </xdr:from>
    <xdr:to>
      <xdr:col>8</xdr:col>
      <xdr:colOff>581025</xdr:colOff>
      <xdr:row>0</xdr:row>
      <xdr:rowOff>781050</xdr:rowOff>
    </xdr:to>
    <xdr:pic>
      <xdr:nvPicPr>
        <xdr:cNvPr id="9" name="Picture 8">
          <a:extLst>
            <a:ext uri="{FF2B5EF4-FFF2-40B4-BE49-F238E27FC236}">
              <a16:creationId xmlns:a16="http://schemas.microsoft.com/office/drawing/2014/main" id="{8CB349EB-2365-6D5D-86F8-1534B1D238F4}"/>
            </a:ext>
            <a:ext uri="{147F2762-F138-4A5C-976F-8EAC2B608ADB}">
              <a16:predDERef xmlns:a16="http://schemas.microsoft.com/office/drawing/2014/main" pred="{AC41D593-69F6-04A9-FEA6-B6007BBC114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81875" y="228600"/>
          <a:ext cx="4752975" cy="552450"/>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79208C3C-DCCB-8747-BC0D-E8D55F8B61CE}"/>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itf-oecd.org/advancing-sustainable-mobility-greece-promoting-electric-vehicle-uptake-and-sump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microsoft.com/office/2019/04/relationships/namedSheetView" Target="../namedSheetViews/namedSheetView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s://doi.org/10.1787/3567dda4-en" TargetMode="External"/><Relationship Id="rId2" Type="http://schemas.openxmlformats.org/officeDocument/2006/relationships/hyperlink" Target="https://doi.org/https:/doi.org/10.1016/j.ijtst.2023.01.003" TargetMode="External"/><Relationship Id="rId1" Type="http://schemas.openxmlformats.org/officeDocument/2006/relationships/hyperlink" Target="https://eur-lex.europa.eu/legal-content/EN/TXT/?uri=celex%3A32007R1370" TargetMode="External"/><Relationship Id="rId6" Type="http://schemas.openxmlformats.org/officeDocument/2006/relationships/printerSettings" Target="../printerSettings/printerSettings3.bin"/><Relationship Id="rId5" Type="http://schemas.openxmlformats.org/officeDocument/2006/relationships/hyperlink" Target="https://www.cbc.ca/news/business/greyhound-canada-1.6025276" TargetMode="External"/><Relationship Id="rId4" Type="http://schemas.openxmlformats.org/officeDocument/2006/relationships/hyperlink" Target="https://doi.org/10.1787/6c2f1869-en"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itf-oecd.org/policy/enhanced-signalling" TargetMode="External"/><Relationship Id="rId2" Type="http://schemas.openxmlformats.org/officeDocument/2006/relationships/hyperlink" Target="https://doi.org/https:/doi.org/10.3141/2034-06" TargetMode="External"/><Relationship Id="rId1" Type="http://schemas.openxmlformats.org/officeDocument/2006/relationships/hyperlink" Target="https://www.vtpi.org/railben.pdf" TargetMode="External"/><Relationship Id="rId5" Type="http://schemas.openxmlformats.org/officeDocument/2006/relationships/printerSettings" Target="../printerSettings/printerSettings4.bin"/><Relationship Id="rId4" Type="http://schemas.openxmlformats.org/officeDocument/2006/relationships/hyperlink" Target="https://www.itf-oecd.org/policy/bus-rapid-transit-network"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vtpi.org/rmp.pdf" TargetMode="External"/><Relationship Id="rId3" Type="http://schemas.openxmlformats.org/officeDocument/2006/relationships/hyperlink" Target="https://doi.org/10.1787/9789282102688-en" TargetMode="External"/><Relationship Id="rId7" Type="http://schemas.openxmlformats.org/officeDocument/2006/relationships/hyperlink" Target="https://doi.org/10.1787/3567dda4-en" TargetMode="External"/><Relationship Id="rId2" Type="http://schemas.openxmlformats.org/officeDocument/2006/relationships/hyperlink" Target="https://transport.ec.europa.eu/system/files/2016-09/2016-02-effects-implementation-regulation-1370-2007-public-pax-transport-services.pdf" TargetMode="External"/><Relationship Id="rId1" Type="http://schemas.openxmlformats.org/officeDocument/2006/relationships/hyperlink" Target="https://doi.org/https:/doi.org/10.1016/j.tra.2012.05.011" TargetMode="External"/><Relationship Id="rId6" Type="http://schemas.openxmlformats.org/officeDocument/2006/relationships/hyperlink" Target="https://www.itf-oecd.org/policy/demand-public-transport" TargetMode="External"/><Relationship Id="rId5" Type="http://schemas.openxmlformats.org/officeDocument/2006/relationships/hyperlink" Target="https://doi.org/10.1787/6dbf832a-en" TargetMode="External"/><Relationship Id="rId4" Type="http://schemas.openxmlformats.org/officeDocument/2006/relationships/hyperlink" Target="https://doi.org/10.1787/5kg9mq4wlzkk-en" TargetMode="External"/><Relationship Id="rId9"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itf-oecd.org/policy/mobility-as-a-service" TargetMode="External"/><Relationship Id="rId2" Type="http://schemas.openxmlformats.org/officeDocument/2006/relationships/hyperlink" Target="https://360.pontevedra.gal/publicacions/Better-on-foot/2/" TargetMode="External"/><Relationship Id="rId1" Type="http://schemas.openxmlformats.org/officeDocument/2006/relationships/hyperlink" Target="https://www.itf-oecd.org/policy/public-transport-information" TargetMode="External"/><Relationship Id="rId5" Type="http://schemas.openxmlformats.org/officeDocument/2006/relationships/printerSettings" Target="../printerSettings/printerSettings6.bin"/><Relationship Id="rId4" Type="http://schemas.openxmlformats.org/officeDocument/2006/relationships/hyperlink" Target="http://www.tara.tcd.ie/"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konsult.leeds.ac.uk/pg/29/" TargetMode="External"/><Relationship Id="rId1" Type="http://schemas.openxmlformats.org/officeDocument/2006/relationships/hyperlink" Target="https://doi.org/10.1016/j.regsciurbeco.2010.03.009"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doi.org/10.1787/a8bf0bdb-en" TargetMode="External"/><Relationship Id="rId2" Type="http://schemas.openxmlformats.org/officeDocument/2006/relationships/hyperlink" Target="https://www.itf-oecd.org/sites/default/files/docs/speed-crash-risk.pdf" TargetMode="External"/><Relationship Id="rId1" Type="http://schemas.openxmlformats.org/officeDocument/2006/relationships/hyperlink" Target="https://www.nrso.ntua.gr/nrss2030/wp-content/uploads/2022/06/NationalRoadSafetyStrategicPlan-eng.pdf" TargetMode="External"/><Relationship Id="rId4"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doi.org/http:/dx.doi.org/10.2202/1446-9022.1056"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denvergov.org/files/assets/public/doti/documents/plans/strategic_parking_plan_2010.pdf"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doi.org/10.1007/978-81-322-2313-9_2" TargetMode="External"/><Relationship Id="rId7" Type="http://schemas.openxmlformats.org/officeDocument/2006/relationships/printerSettings" Target="../printerSettings/printerSettings11.bin"/><Relationship Id="rId2" Type="http://schemas.openxmlformats.org/officeDocument/2006/relationships/hyperlink" Target="https://doi.org/https:/doi.org/10.1016/j.cities.2021.103467" TargetMode="External"/><Relationship Id="rId1" Type="http://schemas.openxmlformats.org/officeDocument/2006/relationships/hyperlink" Target="https://doi.org/10.1257/jel.45.2.373" TargetMode="External"/><Relationship Id="rId6" Type="http://schemas.openxmlformats.org/officeDocument/2006/relationships/hyperlink" Target="https://doi.org/https:/doi.org/10.1016/j.envint.2019.105132" TargetMode="External"/><Relationship Id="rId5" Type="http://schemas.openxmlformats.org/officeDocument/2006/relationships/hyperlink" Target="https://www.livingstreets.org.uk/media/3890/pedestrian-pound-2018.pdf" TargetMode="External"/><Relationship Id="rId4" Type="http://schemas.openxmlformats.org/officeDocument/2006/relationships/hyperlink" Target="https://doi.org/https:/doi.org/10.1186/s12302-022-00682-4"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doi.org/10.1787/0b98fac1-en"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en.wikipedia.org/wiki/Category:Cycling_by_city"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8" Type="http://schemas.openxmlformats.org/officeDocument/2006/relationships/hyperlink" Target="https://doi.org/10.1016/j.tra.2021.01.020" TargetMode="External"/><Relationship Id="rId3" Type="http://schemas.openxmlformats.org/officeDocument/2006/relationships/hyperlink" Target="https://www.eiturbanmobility.eu/wp-content/uploads/2022/12/EIT-UrbanMobilityNext7_HD_v2.pdf" TargetMode="External"/><Relationship Id="rId7" Type="http://schemas.openxmlformats.org/officeDocument/2006/relationships/hyperlink" Target="https://litrans.ca/projects/smart-mobility/Innisfil_Transit_Report_V2.pdf" TargetMode="External"/><Relationship Id="rId12" Type="http://schemas.openxmlformats.org/officeDocument/2006/relationships/printerSettings" Target="../printerSettings/printerSettings17.bin"/><Relationship Id="rId2" Type="http://schemas.openxmlformats.org/officeDocument/2006/relationships/hyperlink" Target="https://www.itf-oecd.org/good-to-go-environmental-performance-new-mobility" TargetMode="External"/><Relationship Id="rId1" Type="http://schemas.openxmlformats.org/officeDocument/2006/relationships/hyperlink" Target="https://doi.org/10.1787/94d27a3a-en" TargetMode="External"/><Relationship Id="rId6" Type="http://schemas.openxmlformats.org/officeDocument/2006/relationships/hyperlink" Target="https://www.nrel.gov/docs/fy22osti/80754.pdf" TargetMode="External"/><Relationship Id="rId11" Type="http://schemas.openxmlformats.org/officeDocument/2006/relationships/hyperlink" Target="https://www.itf-oecd.org/policy/ride-sharing-ride-hailing" TargetMode="External"/><Relationship Id="rId5" Type="http://schemas.openxmlformats.org/officeDocument/2006/relationships/hyperlink" Target="https://doi.org/https:/doi.org/10.1186/s12544-020-00443-5" TargetMode="External"/><Relationship Id="rId10" Type="http://schemas.openxmlformats.org/officeDocument/2006/relationships/hyperlink" Target="https://marketplace.eiturbanmobility.eu/best-practices/astypalea-on-demand-mobility-for-an-entire-island/" TargetMode="External"/><Relationship Id="rId4" Type="http://schemas.openxmlformats.org/officeDocument/2006/relationships/hyperlink" Target="https://www.itf-oecd.org/policy/demand-public-transport" TargetMode="External"/><Relationship Id="rId9" Type="http://schemas.openxmlformats.org/officeDocument/2006/relationships/hyperlink" Target="https://escholarship.org/uc/item/82w2z91j"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www.itf-oecd.org/good-to-go-environmental-performance-new-mobility" TargetMode="External"/><Relationship Id="rId13" Type="http://schemas.openxmlformats.org/officeDocument/2006/relationships/printerSettings" Target="../printerSettings/printerSettings18.bin"/><Relationship Id="rId3" Type="http://schemas.openxmlformats.org/officeDocument/2006/relationships/hyperlink" Target="https://doi.org/10.1016/j.ejor.2020.05.001" TargetMode="External"/><Relationship Id="rId7" Type="http://schemas.openxmlformats.org/officeDocument/2006/relationships/hyperlink" Target="https://doi.org/10.1016/j.scs.2022.104045" TargetMode="External"/><Relationship Id="rId12" Type="http://schemas.openxmlformats.org/officeDocument/2006/relationships/hyperlink" Target="https://www.ymeperaa.gr/edaxis-ergon/entakseis-ergon/1497-viosimi-mikrokinitikotita-meso-systimatos-koinoxriston-podilaton-se-dimous-tis-xoras-ektos-dimon-mitropolitikon-kentron-mis-5163963-ops-prosklisis" TargetMode="External"/><Relationship Id="rId2" Type="http://schemas.openxmlformats.org/officeDocument/2006/relationships/hyperlink" Target="https://www.vtpi.org/park_man_comp.pdf" TargetMode="External"/><Relationship Id="rId1" Type="http://schemas.openxmlformats.org/officeDocument/2006/relationships/hyperlink" Target="https://doi.org/10.1016/j.eist.2017.02.001" TargetMode="External"/><Relationship Id="rId6" Type="http://schemas.openxmlformats.org/officeDocument/2006/relationships/hyperlink" Target="https://kede.gr/en/astypalea-the-first-smart-and-green-mediterranean-island/" TargetMode="External"/><Relationship Id="rId11" Type="http://schemas.openxmlformats.org/officeDocument/2006/relationships/hyperlink" Target="https://doi.org/10.1016/j.tranpol.2019.02.006" TargetMode="External"/><Relationship Id="rId5" Type="http://schemas.openxmlformats.org/officeDocument/2006/relationships/hyperlink" Target="https://kede.gr/en/municipality-of-vari-voula-vouliagmeni-the-first-system-of-common-electric-vehicles/" TargetMode="External"/><Relationship Id="rId10" Type="http://schemas.openxmlformats.org/officeDocument/2006/relationships/hyperlink" Target="https://transportpolicymatters.org/2023/03/29/paris-e-scooters/" TargetMode="External"/><Relationship Id="rId4" Type="http://schemas.openxmlformats.org/officeDocument/2006/relationships/hyperlink" Target="https://euagenda.eu/upload/publications/na-us-eu-ldv-electric-carsharing-factors-aug21-0.pdf" TargetMode="External"/><Relationship Id="rId9" Type="http://schemas.openxmlformats.org/officeDocument/2006/relationships/hyperlink" Target="https://www.nytimes.com/2023/05/26/nyregion/citi-bike-10-years-old.html"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0.bin"/><Relationship Id="rId3" Type="http://schemas.openxmlformats.org/officeDocument/2006/relationships/hyperlink" Target="https://www.itf-oecd.org/policy/park-and-ride-facilities" TargetMode="External"/><Relationship Id="rId7" Type="http://schemas.openxmlformats.org/officeDocument/2006/relationships/hyperlink" Target="https://transport.ec.europa.eu/transport-themes/intelligent-transport-systems/road/action-plan-and-directive/multimodal-travel-information_en" TargetMode="External"/><Relationship Id="rId2" Type="http://schemas.openxmlformats.org/officeDocument/2006/relationships/hyperlink" Target="https://www.itf-oecd.org/policy/bus-rapid-transit-network" TargetMode="External"/><Relationship Id="rId1" Type="http://schemas.openxmlformats.org/officeDocument/2006/relationships/hyperlink" Target="https://www.infrastructureontario.ca/en/what-we-do/projectssearch/go-rail-expansion---kipling-bus-terminal/" TargetMode="External"/><Relationship Id="rId6" Type="http://schemas.openxmlformats.org/officeDocument/2006/relationships/hyperlink" Target="https://www.itf-oecd.org/policy/integrated-ticketing" TargetMode="External"/><Relationship Id="rId5" Type="http://schemas.openxmlformats.org/officeDocument/2006/relationships/hyperlink" Target="https://op.europa.eu/en/publication-detail/-/publication/af05b3eb-df43-11e9-9c4e-01aa75ed71a1" TargetMode="External"/><Relationship Id="rId4" Type="http://schemas.openxmlformats.org/officeDocument/2006/relationships/hyperlink" Target="https://doi.org/10.1007/978-3-319-60441-1_98"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doi.org/10.3390/ijerph18126325" TargetMode="External"/><Relationship Id="rId7" Type="http://schemas.openxmlformats.org/officeDocument/2006/relationships/printerSettings" Target="../printerSettings/printerSettings21.bin"/><Relationship Id="rId2" Type="http://schemas.openxmlformats.org/officeDocument/2006/relationships/hyperlink" Target="https://doi.org/10.3311/CCC2018-073" TargetMode="External"/><Relationship Id="rId1" Type="http://schemas.openxmlformats.org/officeDocument/2006/relationships/hyperlink" Target="http://dx.doi.org/10.1080/01441647.2012.688074" TargetMode="External"/><Relationship Id="rId6" Type="http://schemas.openxmlformats.org/officeDocument/2006/relationships/hyperlink" Target="https://doi.org/10.1016/j.trpro.2016.02.064" TargetMode="External"/><Relationship Id="rId5" Type="http://schemas.openxmlformats.org/officeDocument/2006/relationships/hyperlink" Target="https://www.eiturbanmobility.eu/projects/hubs-for-last-mile-delivery-solutions/" TargetMode="External"/><Relationship Id="rId4" Type="http://schemas.openxmlformats.org/officeDocument/2006/relationships/hyperlink" Target="https://doi.org/10.1016/j.cstp.2022.01.012"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3.bin"/><Relationship Id="rId3" Type="http://schemas.openxmlformats.org/officeDocument/2006/relationships/hyperlink" Target="https://changing-transport.org/wp-content/uploads/2020_The_Costs_and_Financing_Options_of_Ecodriving_Training_Programmes_for_Truck_Drivers-.pdf" TargetMode="External"/><Relationship Id="rId7" Type="http://schemas.openxmlformats.org/officeDocument/2006/relationships/hyperlink" Target="https://theicct.org/wp-content/uploads/2021/06/eco-driving-latam-EN-apr2021-01.pdf" TargetMode="External"/><Relationship Id="rId2" Type="http://schemas.openxmlformats.org/officeDocument/2006/relationships/hyperlink" Target="https://doi.org/10.1016/j.sbspro.2012.09.740" TargetMode="External"/><Relationship Id="rId1" Type="http://schemas.openxmlformats.org/officeDocument/2006/relationships/hyperlink" Target="https://cdn2.hubspot.net/hubfs/3789513/Eco-driving%20technology%20for%20logistics%20transport%20fleet%20to%20reduce%20fuel%20consumption%20and%20emissions.pdf" TargetMode="External"/><Relationship Id="rId6" Type="http://schemas.openxmlformats.org/officeDocument/2006/relationships/hyperlink" Target="https://ecotrackfleetmanagement.com/the-real-cost-of-vehicle-tracking-for-fleets/" TargetMode="External"/><Relationship Id="rId5" Type="http://schemas.openxmlformats.org/officeDocument/2006/relationships/hyperlink" Target="https://erticonetwork.com/wp-content/uploads/2015/09/ITS4rCO2-Report-Final-2015-09-10-submitted.pdf" TargetMode="External"/><Relationship Id="rId4" Type="http://schemas.openxmlformats.org/officeDocument/2006/relationships/hyperlink" Target="https://entreprendre.service-public.fr/vosdroits/F22570"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s://api.repository.cam.ac.uk/server/api/core/bitstreams/4ede255e-c5b4-4008-b02f-3e15cb322236/content" TargetMode="External"/><Relationship Id="rId13" Type="http://schemas.openxmlformats.org/officeDocument/2006/relationships/printerSettings" Target="../printerSettings/printerSettings24.bin"/><Relationship Id="rId3" Type="http://schemas.openxmlformats.org/officeDocument/2006/relationships/hyperlink" Target="https://doi.org/10.3390/en14185677" TargetMode="External"/><Relationship Id="rId7" Type="http://schemas.openxmlformats.org/officeDocument/2006/relationships/hyperlink" Target="https://doi.org/10.1061/(ASCE)UP.1943-5444.0000688" TargetMode="External"/><Relationship Id="rId12" Type="http://schemas.openxmlformats.org/officeDocument/2006/relationships/hyperlink" Target="https://bibliotekanauki.pl/articles/393585.pdf" TargetMode="External"/><Relationship Id="rId2" Type="http://schemas.openxmlformats.org/officeDocument/2006/relationships/hyperlink" Target="https://openproceedings.org/2022/conf/alioeuro/ALIOEURO_2021_paper_25.pdf" TargetMode="External"/><Relationship Id="rId1" Type="http://schemas.openxmlformats.org/officeDocument/2006/relationships/hyperlink" Target="https://www.ippi.org.il/planning-and-managerial-approaches-of-unloading-bays-for-urban-delivery-vehicles/" TargetMode="External"/><Relationship Id="rId6" Type="http://schemas.openxmlformats.org/officeDocument/2006/relationships/hyperlink" Target="https://www.sarisinfrastructure.com/product/cargo-bike-dock" TargetMode="External"/><Relationship Id="rId11" Type="http://schemas.openxmlformats.org/officeDocument/2006/relationships/hyperlink" Target="https://doi.org/10.1016/j.trd.2017.03.020" TargetMode="External"/><Relationship Id="rId5" Type="http://schemas.openxmlformats.org/officeDocument/2006/relationships/hyperlink" Target="https://doi.org/10.1016/j.sbspro.2014.01.1459" TargetMode="External"/><Relationship Id="rId10" Type="http://schemas.openxmlformats.org/officeDocument/2006/relationships/hyperlink" Target="http://dx.doi.org/10.7922/G22N50JJ" TargetMode="External"/><Relationship Id="rId4" Type="http://schemas.openxmlformats.org/officeDocument/2006/relationships/hyperlink" Target="https://doi.org/10.1016/j.urbmob.2021.100008" TargetMode="External"/><Relationship Id="rId9" Type="http://schemas.openxmlformats.org/officeDocument/2006/relationships/hyperlink" Target="https://doi.org/10.1016/j.tranpol.2020.06.013"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s://www.researchgate.net/publication/349881705_Conventional_and_Electric_Vehicles_for_Freight_Distribution_A_Case_Study_in_Greece" TargetMode="External"/><Relationship Id="rId7" Type="http://schemas.openxmlformats.org/officeDocument/2006/relationships/printerSettings" Target="../printerSettings/printerSettings25.bin"/><Relationship Id="rId2" Type="http://schemas.openxmlformats.org/officeDocument/2006/relationships/hyperlink" Target="https://doi.org/10.3390/su13020496" TargetMode="External"/><Relationship Id="rId1" Type="http://schemas.openxmlformats.org/officeDocument/2006/relationships/hyperlink" Target="https://doi.org/10.1787/eea08a2a-en" TargetMode="External"/><Relationship Id="rId6" Type="http://schemas.openxmlformats.org/officeDocument/2006/relationships/hyperlink" Target="https://doi.org/10.1787/ab17c66b-en" TargetMode="External"/><Relationship Id="rId5" Type="http://schemas.openxmlformats.org/officeDocument/2006/relationships/hyperlink" Target="https://theicct.org/wp-content/uploads/2022/06/tco-battery-diesel-delivery-trucks-jun2022.pdf" TargetMode="External"/><Relationship Id="rId4" Type="http://schemas.openxmlformats.org/officeDocument/2006/relationships/hyperlink" Target="https://www.rijksoverheid.nl/documenten/rapporten/2022/07/05/bijlage-notitie-plaats-op-de-weg-zware-elektrische-bakfiets" TargetMode="External"/></Relationships>
</file>

<file path=xl/worksheets/_rels/sheet31.xml.rels><?xml version="1.0" encoding="UTF-8" standalone="yes"?>
<Relationships xmlns="http://schemas.openxmlformats.org/package/2006/relationships"><Relationship Id="rId8" Type="http://schemas.openxmlformats.org/officeDocument/2006/relationships/hyperlink" Target="https://doi.org/10.1080/09537287.2016.1147092" TargetMode="External"/><Relationship Id="rId3" Type="http://schemas.openxmlformats.org/officeDocument/2006/relationships/hyperlink" Target="https://www.mckinsey.com/~/media/mckinsey/business%20functions/sustainability/our%20insights/urban%20commercial%20transport%20and%20the%20future%20of%20mobility/an-integrated-perspective-on-the-future-of-mobility.pdf" TargetMode="External"/><Relationship Id="rId7" Type="http://schemas.openxmlformats.org/officeDocument/2006/relationships/hyperlink" Target="https://doi.org/10.1016/j.enpol.2009.11.053" TargetMode="External"/><Relationship Id="rId12" Type="http://schemas.openxmlformats.org/officeDocument/2006/relationships/printerSettings" Target="../printerSettings/printerSettings26.bin"/><Relationship Id="rId2" Type="http://schemas.openxmlformats.org/officeDocument/2006/relationships/hyperlink" Target="https://cordis.europa.eu/project/id/635773/results" TargetMode="External"/><Relationship Id="rId1" Type="http://schemas.openxmlformats.org/officeDocument/2006/relationships/hyperlink" Target="https://www.eea.europa.eu/publications/transport-and-environment-report-2021" TargetMode="External"/><Relationship Id="rId6" Type="http://schemas.openxmlformats.org/officeDocument/2006/relationships/hyperlink" Target="https://hal.archives-ouvertes.fr/hal-01255357" TargetMode="External"/><Relationship Id="rId11" Type="http://schemas.openxmlformats.org/officeDocument/2006/relationships/hyperlink" Target="https://www.itf-oecd.org/mix-and-maas-data-architecture-mobility-service" TargetMode="External"/><Relationship Id="rId5" Type="http://schemas.openxmlformats.org/officeDocument/2006/relationships/hyperlink" Target="https://www.itf-oecd.org/policy/freight-transport-asset-sharing-and-digi" TargetMode="External"/><Relationship Id="rId10" Type="http://schemas.openxmlformats.org/officeDocument/2006/relationships/hyperlink" Target="https://doi.org/10.1016/j.trpro.2016.02.056" TargetMode="External"/><Relationship Id="rId4" Type="http://schemas.openxmlformats.org/officeDocument/2006/relationships/hyperlink" Target="https://doi.org/10.1186/s12544-021-00512-3" TargetMode="External"/><Relationship Id="rId9" Type="http://schemas.openxmlformats.org/officeDocument/2006/relationships/hyperlink" Target="https://doi.org/10.1016/j.ejor.2010.01.0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FAE3D-6688-7D40-BC68-169B872488DB}">
  <sheetPr codeName="Sheet1">
    <tabColor rgb="FF2B2B79"/>
  </sheetPr>
  <dimension ref="B1:J32"/>
  <sheetViews>
    <sheetView tabSelected="1" zoomScaleNormal="100" workbookViewId="0">
      <selection activeCell="B8" sqref="B8:F8"/>
    </sheetView>
  </sheetViews>
  <sheetFormatPr defaultColWidth="11.265625" defaultRowHeight="25.35" customHeight="1" x14ac:dyDescent="0.35"/>
  <cols>
    <col min="1" max="1" width="7.265625" style="38" customWidth="1"/>
    <col min="2" max="5" width="25.86328125" style="38" customWidth="1"/>
    <col min="6" max="7" width="20.86328125" style="39" customWidth="1"/>
    <col min="8" max="8" width="20.86328125" style="40" customWidth="1"/>
    <col min="9" max="16384" width="11.265625" style="38"/>
  </cols>
  <sheetData>
    <row r="1" spans="2:6" ht="73.5" customHeight="1" x14ac:dyDescent="0.35"/>
    <row r="2" spans="2:6" ht="45" customHeight="1" thickBot="1" x14ac:dyDescent="0.4">
      <c r="B2" s="41" t="s">
        <v>0</v>
      </c>
    </row>
    <row r="3" spans="2:6" ht="25.35" customHeight="1" thickBot="1" x14ac:dyDescent="0.4">
      <c r="B3" s="123" t="s">
        <v>1</v>
      </c>
      <c r="C3" s="123"/>
      <c r="D3" s="123"/>
      <c r="E3" s="123"/>
      <c r="F3" s="123"/>
    </row>
    <row r="4" spans="2:6" ht="75" customHeight="1" thickBot="1" x14ac:dyDescent="0.4">
      <c r="B4" s="122" t="s">
        <v>2</v>
      </c>
      <c r="C4" s="122"/>
      <c r="D4" s="122"/>
      <c r="E4" s="122"/>
      <c r="F4" s="122"/>
    </row>
    <row r="5" spans="2:6" ht="75" customHeight="1" thickBot="1" x14ac:dyDescent="0.4">
      <c r="B5" s="122" t="s">
        <v>3</v>
      </c>
      <c r="C5" s="122"/>
      <c r="D5" s="122"/>
      <c r="E5" s="122"/>
      <c r="F5" s="122"/>
    </row>
    <row r="6" spans="2:6" ht="45" customHeight="1" thickBot="1" x14ac:dyDescent="0.4">
      <c r="B6" s="122" t="s">
        <v>4</v>
      </c>
      <c r="C6" s="125"/>
      <c r="D6" s="125"/>
      <c r="E6" s="125"/>
      <c r="F6" s="125"/>
    </row>
    <row r="7" spans="2:6" ht="45" customHeight="1" thickBot="1" x14ac:dyDescent="0.4">
      <c r="B7" s="122" t="s">
        <v>5</v>
      </c>
      <c r="C7" s="125"/>
      <c r="D7" s="125"/>
      <c r="E7" s="125"/>
      <c r="F7" s="125"/>
    </row>
    <row r="8" spans="2:6" ht="30" customHeight="1" thickBot="1" x14ac:dyDescent="0.4">
      <c r="B8" s="122" t="s">
        <v>6</v>
      </c>
      <c r="C8" s="125"/>
      <c r="D8" s="125"/>
      <c r="E8" s="125"/>
      <c r="F8" s="125"/>
    </row>
    <row r="9" spans="2:6" ht="30" customHeight="1" thickBot="1" x14ac:dyDescent="0.4">
      <c r="B9" s="122" t="s">
        <v>7</v>
      </c>
      <c r="C9" s="125"/>
      <c r="D9" s="125"/>
      <c r="E9" s="125"/>
      <c r="F9" s="125"/>
    </row>
    <row r="10" spans="2:6" ht="45" customHeight="1" thickBot="1" x14ac:dyDescent="0.4">
      <c r="B10" s="126" t="s">
        <v>8</v>
      </c>
      <c r="C10" s="127"/>
      <c r="D10" s="127"/>
      <c r="E10" s="127"/>
      <c r="F10" s="127"/>
    </row>
    <row r="11" spans="2:6" ht="75" customHeight="1" thickBot="1" x14ac:dyDescent="0.4">
      <c r="B11" s="126" t="s">
        <v>9</v>
      </c>
      <c r="C11" s="127"/>
      <c r="D11" s="127"/>
      <c r="E11" s="127"/>
      <c r="F11" s="127"/>
    </row>
    <row r="12" spans="2:6" ht="30" customHeight="1" thickBot="1" x14ac:dyDescent="0.4">
      <c r="B12" s="126" t="s">
        <v>10</v>
      </c>
      <c r="C12" s="127"/>
      <c r="D12" s="127"/>
      <c r="E12" s="127"/>
      <c r="F12" s="127"/>
    </row>
    <row r="13" spans="2:6" ht="30" customHeight="1" thickBot="1" x14ac:dyDescent="0.4">
      <c r="B13" s="126" t="s">
        <v>11</v>
      </c>
      <c r="C13" s="127"/>
      <c r="D13" s="127"/>
      <c r="E13" s="127"/>
      <c r="F13" s="127"/>
    </row>
    <row r="14" spans="2:6" ht="20.100000000000001" customHeight="1" thickBot="1" x14ac:dyDescent="0.4">
      <c r="B14" s="122" t="s">
        <v>12</v>
      </c>
      <c r="C14" s="125"/>
      <c r="D14" s="125"/>
      <c r="E14" s="125"/>
      <c r="F14" s="125"/>
    </row>
    <row r="15" spans="2:6" ht="90" customHeight="1" thickBot="1" x14ac:dyDescent="0.4">
      <c r="B15" s="122" t="s">
        <v>13</v>
      </c>
      <c r="C15" s="125"/>
      <c r="D15" s="125"/>
      <c r="E15" s="125"/>
      <c r="F15" s="125"/>
    </row>
    <row r="16" spans="2:6" ht="75" customHeight="1" thickBot="1" x14ac:dyDescent="0.4">
      <c r="B16" s="122" t="s">
        <v>14</v>
      </c>
      <c r="C16" s="125"/>
      <c r="D16" s="125"/>
      <c r="E16" s="125"/>
      <c r="F16" s="125"/>
    </row>
    <row r="17" spans="2:10" ht="45" customHeight="1" thickBot="1" x14ac:dyDescent="0.4">
      <c r="B17" s="122" t="s">
        <v>15</v>
      </c>
      <c r="C17" s="125"/>
      <c r="D17" s="125"/>
      <c r="E17" s="125"/>
      <c r="F17" s="125"/>
    </row>
    <row r="18" spans="2:10" ht="30" customHeight="1" thickBot="1" x14ac:dyDescent="0.4">
      <c r="B18" s="122" t="s">
        <v>16</v>
      </c>
      <c r="C18" s="122"/>
      <c r="D18" s="122"/>
      <c r="E18" s="122"/>
      <c r="F18" s="122"/>
    </row>
    <row r="19" spans="2:10" ht="21" customHeight="1" thickBot="1" x14ac:dyDescent="0.4">
      <c r="B19" s="120" t="s">
        <v>1861</v>
      </c>
      <c r="C19" s="121"/>
      <c r="D19" s="121"/>
      <c r="E19" s="121"/>
      <c r="F19" s="121"/>
    </row>
    <row r="20" spans="2:10" ht="25.35" customHeight="1" thickBot="1" x14ac:dyDescent="0.4">
      <c r="B20" s="97"/>
      <c r="C20" s="98"/>
      <c r="D20" s="98"/>
      <c r="E20" s="98"/>
      <c r="F20" s="98"/>
    </row>
    <row r="21" spans="2:10" ht="30" customHeight="1" thickBot="1" x14ac:dyDescent="0.4">
      <c r="B21" s="123" t="s">
        <v>17</v>
      </c>
      <c r="C21" s="123"/>
      <c r="D21" s="123"/>
      <c r="E21" s="123"/>
      <c r="F21" s="123"/>
    </row>
    <row r="22" spans="2:10" ht="51" customHeight="1" x14ac:dyDescent="0.35">
      <c r="B22" s="131" t="s">
        <v>1863</v>
      </c>
      <c r="C22" s="132"/>
      <c r="D22" s="132"/>
      <c r="E22" s="132"/>
      <c r="F22" s="132"/>
      <c r="G22" s="43"/>
    </row>
    <row r="23" spans="2:10" ht="20.100000000000001" customHeight="1" x14ac:dyDescent="0.35">
      <c r="B23" s="128" t="s">
        <v>18</v>
      </c>
      <c r="C23" s="129"/>
      <c r="D23" s="129"/>
      <c r="E23" s="130"/>
      <c r="F23" s="42" t="s">
        <v>19</v>
      </c>
      <c r="G23" s="43"/>
    </row>
    <row r="24" spans="2:10" ht="30" customHeight="1" x14ac:dyDescent="0.35">
      <c r="B24" s="128" t="s">
        <v>20</v>
      </c>
      <c r="C24" s="129"/>
      <c r="D24" s="129"/>
      <c r="E24" s="130"/>
      <c r="F24" s="42" t="s">
        <v>21</v>
      </c>
    </row>
    <row r="25" spans="2:10" ht="30" customHeight="1" x14ac:dyDescent="0.35">
      <c r="B25" s="128" t="s">
        <v>22</v>
      </c>
      <c r="C25" s="129"/>
      <c r="D25" s="129"/>
      <c r="E25" s="130"/>
      <c r="F25" s="42" t="s">
        <v>23</v>
      </c>
    </row>
    <row r="26" spans="2:10" ht="25.35" customHeight="1" thickBot="1" x14ac:dyDescent="0.4">
      <c r="B26" s="95"/>
      <c r="C26" s="96"/>
      <c r="D26" s="96"/>
      <c r="E26" s="96"/>
      <c r="F26" s="44"/>
    </row>
    <row r="27" spans="2:10" ht="29.25" customHeight="1" thickBot="1" x14ac:dyDescent="0.4">
      <c r="B27" s="123" t="s">
        <v>24</v>
      </c>
      <c r="C27" s="124"/>
      <c r="D27" s="124"/>
      <c r="E27" s="124"/>
      <c r="F27" s="124"/>
    </row>
    <row r="28" spans="2:10" ht="60" customHeight="1" thickBot="1" x14ac:dyDescent="0.4">
      <c r="B28" s="118" t="s">
        <v>25</v>
      </c>
      <c r="C28" s="119"/>
      <c r="D28" s="119"/>
      <c r="E28" s="119"/>
      <c r="F28" s="119"/>
    </row>
    <row r="29" spans="2:10" ht="30" customHeight="1" thickBot="1" x14ac:dyDescent="0.4">
      <c r="B29" s="118"/>
      <c r="C29" s="119"/>
      <c r="D29" s="119"/>
      <c r="E29" s="119"/>
      <c r="F29" s="119"/>
    </row>
    <row r="30" spans="2:10" ht="20.100000000000001" customHeight="1" thickBot="1" x14ac:dyDescent="0.4">
      <c r="B30" s="120"/>
      <c r="C30" s="121"/>
      <c r="D30" s="121"/>
      <c r="E30" s="121"/>
      <c r="F30" s="121"/>
    </row>
    <row r="32" spans="2:10" ht="25.35" customHeight="1" x14ac:dyDescent="0.35">
      <c r="J32" s="45"/>
    </row>
  </sheetData>
  <sheetProtection algorithmName="SHA-512" hashValue="aer6AFKZ3AnsWrSESpvf4GeTJkkE7zMk4slzLsMcYhVFdINUm1XqsI6euHvU3QZIsH7lJjMF7D9PWTJi156fjQ==" saltValue="W9muuAPbTgOLpvVpRTyamA==" spinCount="100000" sheet="1" objects="1" scenarios="1"/>
  <mergeCells count="26">
    <mergeCell ref="B14:F14"/>
    <mergeCell ref="B15:F15"/>
    <mergeCell ref="B16:F16"/>
    <mergeCell ref="B28:F28"/>
    <mergeCell ref="B25:E25"/>
    <mergeCell ref="B24:E24"/>
    <mergeCell ref="B23:E23"/>
    <mergeCell ref="B18:F18"/>
    <mergeCell ref="B22:F22"/>
    <mergeCell ref="B19:F19"/>
    <mergeCell ref="B29:F29"/>
    <mergeCell ref="B30:F30"/>
    <mergeCell ref="B5:F5"/>
    <mergeCell ref="B3:F3"/>
    <mergeCell ref="B21:F21"/>
    <mergeCell ref="B4:F4"/>
    <mergeCell ref="B27:F27"/>
    <mergeCell ref="B6:F6"/>
    <mergeCell ref="B9:F9"/>
    <mergeCell ref="B10:F10"/>
    <mergeCell ref="B11:F11"/>
    <mergeCell ref="B12:F12"/>
    <mergeCell ref="B17:F17"/>
    <mergeCell ref="B7:F7"/>
    <mergeCell ref="B8:F8"/>
    <mergeCell ref="B13:F13"/>
  </mergeCells>
  <hyperlinks>
    <hyperlink ref="F23" location="Measures!A1" display="Go to Measures" xr:uid="{40DC3BA3-A37D-7D4F-BE88-7C4D9C0D54FF}"/>
    <hyperlink ref="F24" location="Overview_Measures!A1" display="Go to Overview Measures" xr:uid="{FEA7C2B7-E10F-4547-B552-F744058D438C}"/>
    <hyperlink ref="F25" location="Measure_Selection_Filter!A1" display="Go to Measure Selection Filter" xr:uid="{484B2AFC-EFDF-0F4F-ADF0-126BCAE4A2FC}"/>
    <hyperlink ref="B19:F19" r:id="rId1" display="Access SUMP report" xr:uid="{0C3050E2-D2AA-45AF-A64A-79D9DAD23BE3}"/>
  </hyperlinks>
  <pageMargins left="0.7" right="0.7" top="0.75" bottom="0.75" header="0.3" footer="0.3"/>
  <pageSetup paperSize="9"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E6EA8-ACB6-2044-AE12-9747CA7E2B65}">
  <sheetPr codeName="Sheet2">
    <tabColor rgb="FFFBCD28"/>
  </sheetPr>
  <dimension ref="A1:G84"/>
  <sheetViews>
    <sheetView zoomScaleNormal="100" workbookViewId="0"/>
  </sheetViews>
  <sheetFormatPr defaultColWidth="10.86328125" defaultRowHeight="20.100000000000001" customHeight="1" x14ac:dyDescent="0.35"/>
  <cols>
    <col min="1" max="1" width="10.86328125" style="52"/>
    <col min="2" max="3" width="70.86328125" style="52" customWidth="1"/>
    <col min="4" max="4" width="20.86328125" style="52" customWidth="1"/>
    <col min="5" max="16384" width="10.86328125" style="52"/>
  </cols>
  <sheetData>
    <row r="1" spans="1:7" s="47" customFormat="1" ht="20.100000000000001" customHeight="1" x14ac:dyDescent="0.35">
      <c r="A1" s="9"/>
      <c r="B1" s="46" t="s">
        <v>26</v>
      </c>
      <c r="C1" s="46"/>
      <c r="E1" s="46"/>
      <c r="F1" s="46"/>
      <c r="G1" s="46"/>
    </row>
    <row r="2" spans="1:7" s="47" customFormat="1" ht="40.35" customHeight="1" x14ac:dyDescent="0.35">
      <c r="A2" s="48" t="s">
        <v>27</v>
      </c>
      <c r="B2" s="46"/>
      <c r="C2" s="46"/>
      <c r="E2" s="46"/>
      <c r="F2" s="46"/>
      <c r="G2" s="46"/>
    </row>
    <row r="3" spans="1:7" s="47" customFormat="1" ht="20.100000000000001" customHeight="1" x14ac:dyDescent="0.35">
      <c r="A3" s="49" t="s">
        <v>28</v>
      </c>
      <c r="B3" s="46"/>
      <c r="C3" s="46"/>
      <c r="E3" s="46"/>
      <c r="F3" s="46"/>
      <c r="G3" s="46"/>
    </row>
    <row r="4" spans="1:7" s="50" customFormat="1" ht="15" customHeight="1" x14ac:dyDescent="0.35">
      <c r="B4" s="51"/>
    </row>
    <row r="5" spans="1:7" ht="20.100000000000001" customHeight="1" x14ac:dyDescent="0.35">
      <c r="A5" s="139" t="s">
        <v>29</v>
      </c>
      <c r="B5" s="139" t="s">
        <v>30</v>
      </c>
      <c r="C5" s="139" t="s">
        <v>31</v>
      </c>
      <c r="D5" s="140" t="s">
        <v>32</v>
      </c>
    </row>
    <row r="6" spans="1:7" ht="20.100000000000001" customHeight="1" x14ac:dyDescent="0.35">
      <c r="A6" s="139"/>
      <c r="B6" s="139"/>
      <c r="C6" s="139"/>
      <c r="D6" s="140"/>
    </row>
    <row r="7" spans="1:7" ht="30" customHeight="1" x14ac:dyDescent="0.35">
      <c r="A7" s="135" t="s">
        <v>33</v>
      </c>
      <c r="B7" s="135" t="s">
        <v>34</v>
      </c>
      <c r="C7" s="25" t="s">
        <v>35</v>
      </c>
      <c r="D7" s="136" t="s">
        <v>36</v>
      </c>
    </row>
    <row r="8" spans="1:7" ht="30" customHeight="1" x14ac:dyDescent="0.35">
      <c r="A8" s="135"/>
      <c r="B8" s="135"/>
      <c r="C8" s="25" t="s">
        <v>37</v>
      </c>
      <c r="D8" s="136"/>
    </row>
    <row r="9" spans="1:7" ht="30" customHeight="1" x14ac:dyDescent="0.35">
      <c r="A9" s="135"/>
      <c r="B9" s="135"/>
      <c r="C9" s="25" t="s">
        <v>38</v>
      </c>
      <c r="D9" s="136"/>
    </row>
    <row r="10" spans="1:7" ht="30" customHeight="1" x14ac:dyDescent="0.35">
      <c r="A10" s="133" t="s">
        <v>39</v>
      </c>
      <c r="B10" s="133" t="s">
        <v>40</v>
      </c>
      <c r="C10" s="26" t="s">
        <v>41</v>
      </c>
      <c r="D10" s="134" t="s">
        <v>36</v>
      </c>
    </row>
    <row r="11" spans="1:7" ht="30" customHeight="1" x14ac:dyDescent="0.35">
      <c r="A11" s="133"/>
      <c r="B11" s="133"/>
      <c r="C11" s="26" t="s">
        <v>42</v>
      </c>
      <c r="D11" s="134"/>
    </row>
    <row r="12" spans="1:7" ht="30" customHeight="1" x14ac:dyDescent="0.35">
      <c r="A12" s="133"/>
      <c r="B12" s="133"/>
      <c r="C12" s="26" t="s">
        <v>43</v>
      </c>
      <c r="D12" s="134"/>
    </row>
    <row r="13" spans="1:7" ht="30" customHeight="1" x14ac:dyDescent="0.35">
      <c r="A13" s="133"/>
      <c r="B13" s="133"/>
      <c r="C13" s="26" t="s">
        <v>44</v>
      </c>
      <c r="D13" s="134"/>
    </row>
    <row r="14" spans="1:7" ht="30" customHeight="1" x14ac:dyDescent="0.35">
      <c r="A14" s="135" t="s">
        <v>45</v>
      </c>
      <c r="B14" s="135" t="s">
        <v>46</v>
      </c>
      <c r="C14" s="25" t="s">
        <v>47</v>
      </c>
      <c r="D14" s="136" t="s">
        <v>36</v>
      </c>
    </row>
    <row r="15" spans="1:7" ht="30" customHeight="1" x14ac:dyDescent="0.35">
      <c r="A15" s="135"/>
      <c r="B15" s="135"/>
      <c r="C15" s="25" t="s">
        <v>48</v>
      </c>
      <c r="D15" s="136"/>
    </row>
    <row r="16" spans="1:7" ht="30" customHeight="1" x14ac:dyDescent="0.35">
      <c r="A16" s="135"/>
      <c r="B16" s="135"/>
      <c r="C16" s="25" t="s">
        <v>49</v>
      </c>
      <c r="D16" s="136"/>
    </row>
    <row r="17" spans="1:4" ht="30" customHeight="1" x14ac:dyDescent="0.35">
      <c r="A17" s="133" t="s">
        <v>50</v>
      </c>
      <c r="B17" s="133" t="s">
        <v>51</v>
      </c>
      <c r="C17" s="26" t="s">
        <v>52</v>
      </c>
      <c r="D17" s="134" t="s">
        <v>36</v>
      </c>
    </row>
    <row r="18" spans="1:4" ht="30" customHeight="1" x14ac:dyDescent="0.35">
      <c r="A18" s="133"/>
      <c r="B18" s="133"/>
      <c r="C18" s="26" t="s">
        <v>53</v>
      </c>
      <c r="D18" s="134"/>
    </row>
    <row r="19" spans="1:4" ht="30" customHeight="1" x14ac:dyDescent="0.35">
      <c r="A19" s="133"/>
      <c r="B19" s="133"/>
      <c r="C19" s="26" t="s">
        <v>54</v>
      </c>
      <c r="D19" s="134"/>
    </row>
    <row r="20" spans="1:4" ht="30" customHeight="1" x14ac:dyDescent="0.35">
      <c r="A20" s="133"/>
      <c r="B20" s="133"/>
      <c r="C20" s="26" t="s">
        <v>55</v>
      </c>
      <c r="D20" s="134"/>
    </row>
    <row r="21" spans="1:4" ht="30" customHeight="1" x14ac:dyDescent="0.35">
      <c r="A21" s="133"/>
      <c r="B21" s="133"/>
      <c r="C21" s="26" t="s">
        <v>56</v>
      </c>
      <c r="D21" s="134"/>
    </row>
    <row r="22" spans="1:4" ht="30" customHeight="1" x14ac:dyDescent="0.35">
      <c r="A22" s="133"/>
      <c r="B22" s="133"/>
      <c r="C22" s="26" t="s">
        <v>57</v>
      </c>
      <c r="D22" s="134"/>
    </row>
    <row r="23" spans="1:4" ht="30" customHeight="1" x14ac:dyDescent="0.35">
      <c r="A23" s="133"/>
      <c r="B23" s="133"/>
      <c r="C23" s="26" t="s">
        <v>58</v>
      </c>
      <c r="D23" s="134"/>
    </row>
    <row r="24" spans="1:4" ht="30" customHeight="1" x14ac:dyDescent="0.35">
      <c r="A24" s="135" t="s">
        <v>59</v>
      </c>
      <c r="B24" s="135" t="s">
        <v>60</v>
      </c>
      <c r="C24" s="25" t="s">
        <v>61</v>
      </c>
      <c r="D24" s="136" t="s">
        <v>36</v>
      </c>
    </row>
    <row r="25" spans="1:4" ht="30" customHeight="1" x14ac:dyDescent="0.35">
      <c r="A25" s="135"/>
      <c r="B25" s="135"/>
      <c r="C25" s="25" t="s">
        <v>62</v>
      </c>
      <c r="D25" s="136"/>
    </row>
    <row r="26" spans="1:4" ht="30" customHeight="1" x14ac:dyDescent="0.35">
      <c r="A26" s="53" t="s">
        <v>63</v>
      </c>
      <c r="B26" s="53" t="s">
        <v>64</v>
      </c>
      <c r="C26" s="53" t="s">
        <v>64</v>
      </c>
      <c r="D26" s="54" t="s">
        <v>36</v>
      </c>
    </row>
    <row r="27" spans="1:4" ht="30" customHeight="1" x14ac:dyDescent="0.35">
      <c r="A27" s="135" t="s">
        <v>65</v>
      </c>
      <c r="B27" s="135" t="s">
        <v>66</v>
      </c>
      <c r="C27" s="25" t="s">
        <v>67</v>
      </c>
      <c r="D27" s="136" t="s">
        <v>36</v>
      </c>
    </row>
    <row r="28" spans="1:4" ht="30" customHeight="1" x14ac:dyDescent="0.35">
      <c r="A28" s="135"/>
      <c r="B28" s="135"/>
      <c r="C28" s="25" t="s">
        <v>68</v>
      </c>
      <c r="D28" s="136"/>
    </row>
    <row r="29" spans="1:4" ht="30" customHeight="1" x14ac:dyDescent="0.35">
      <c r="A29" s="135"/>
      <c r="B29" s="135"/>
      <c r="C29" s="25" t="s">
        <v>69</v>
      </c>
      <c r="D29" s="136"/>
    </row>
    <row r="30" spans="1:4" ht="30" customHeight="1" x14ac:dyDescent="0.35">
      <c r="A30" s="133" t="s">
        <v>70</v>
      </c>
      <c r="B30" s="133" t="s">
        <v>71</v>
      </c>
      <c r="C30" s="26" t="s">
        <v>72</v>
      </c>
      <c r="D30" s="134" t="s">
        <v>36</v>
      </c>
    </row>
    <row r="31" spans="1:4" ht="30" customHeight="1" x14ac:dyDescent="0.35">
      <c r="A31" s="133"/>
      <c r="B31" s="133"/>
      <c r="C31" s="26" t="s">
        <v>73</v>
      </c>
      <c r="D31" s="134"/>
    </row>
    <row r="32" spans="1:4" ht="30" customHeight="1" x14ac:dyDescent="0.35">
      <c r="A32" s="133"/>
      <c r="B32" s="133"/>
      <c r="C32" s="26" t="s">
        <v>74</v>
      </c>
      <c r="D32" s="134"/>
    </row>
    <row r="33" spans="1:4" ht="30" customHeight="1" x14ac:dyDescent="0.35">
      <c r="A33" s="133"/>
      <c r="B33" s="133"/>
      <c r="C33" s="26" t="s">
        <v>75</v>
      </c>
      <c r="D33" s="134"/>
    </row>
    <row r="34" spans="1:4" ht="30" customHeight="1" x14ac:dyDescent="0.35">
      <c r="A34" s="133"/>
      <c r="B34" s="133"/>
      <c r="C34" s="26" t="s">
        <v>76</v>
      </c>
      <c r="D34" s="134"/>
    </row>
    <row r="35" spans="1:4" ht="30" customHeight="1" x14ac:dyDescent="0.35">
      <c r="A35" s="135" t="s">
        <v>77</v>
      </c>
      <c r="B35" s="135" t="s">
        <v>78</v>
      </c>
      <c r="C35" s="25" t="s">
        <v>79</v>
      </c>
      <c r="D35" s="136" t="s">
        <v>36</v>
      </c>
    </row>
    <row r="36" spans="1:4" ht="30" customHeight="1" x14ac:dyDescent="0.35">
      <c r="A36" s="135"/>
      <c r="B36" s="135"/>
      <c r="C36" s="25" t="s">
        <v>80</v>
      </c>
      <c r="D36" s="136"/>
    </row>
    <row r="37" spans="1:4" ht="30" customHeight="1" x14ac:dyDescent="0.35">
      <c r="A37" s="135"/>
      <c r="B37" s="135"/>
      <c r="C37" s="25" t="s">
        <v>81</v>
      </c>
      <c r="D37" s="136"/>
    </row>
    <row r="38" spans="1:4" ht="30" customHeight="1" x14ac:dyDescent="0.35">
      <c r="A38" s="135"/>
      <c r="B38" s="135"/>
      <c r="C38" s="25" t="s">
        <v>82</v>
      </c>
      <c r="D38" s="136"/>
    </row>
    <row r="39" spans="1:4" ht="30" customHeight="1" x14ac:dyDescent="0.35">
      <c r="A39" s="135"/>
      <c r="B39" s="135"/>
      <c r="C39" s="25" t="s">
        <v>83</v>
      </c>
      <c r="D39" s="136"/>
    </row>
    <row r="40" spans="1:4" ht="30" customHeight="1" x14ac:dyDescent="0.35">
      <c r="A40" s="135"/>
      <c r="B40" s="135"/>
      <c r="C40" s="25" t="s">
        <v>84</v>
      </c>
      <c r="D40" s="136"/>
    </row>
    <row r="41" spans="1:4" ht="30" customHeight="1" x14ac:dyDescent="0.35">
      <c r="A41" s="133" t="s">
        <v>85</v>
      </c>
      <c r="B41" s="133" t="s">
        <v>86</v>
      </c>
      <c r="C41" s="26" t="s">
        <v>87</v>
      </c>
      <c r="D41" s="134" t="s">
        <v>36</v>
      </c>
    </row>
    <row r="42" spans="1:4" ht="30" customHeight="1" x14ac:dyDescent="0.35">
      <c r="A42" s="133"/>
      <c r="B42" s="133"/>
      <c r="C42" s="26" t="s">
        <v>88</v>
      </c>
      <c r="D42" s="134"/>
    </row>
    <row r="43" spans="1:4" ht="30" customHeight="1" x14ac:dyDescent="0.35">
      <c r="A43" s="133"/>
      <c r="B43" s="133"/>
      <c r="C43" s="26" t="s">
        <v>89</v>
      </c>
      <c r="D43" s="134"/>
    </row>
    <row r="44" spans="1:4" ht="30" customHeight="1" x14ac:dyDescent="0.35">
      <c r="A44" s="133"/>
      <c r="B44" s="133"/>
      <c r="C44" s="26" t="s">
        <v>90</v>
      </c>
      <c r="D44" s="134"/>
    </row>
    <row r="45" spans="1:4" ht="30" customHeight="1" x14ac:dyDescent="0.35">
      <c r="A45" s="135" t="s">
        <v>91</v>
      </c>
      <c r="B45" s="135" t="s">
        <v>92</v>
      </c>
      <c r="C45" s="25" t="s">
        <v>93</v>
      </c>
      <c r="D45" s="136" t="s">
        <v>36</v>
      </c>
    </row>
    <row r="46" spans="1:4" ht="30" customHeight="1" x14ac:dyDescent="0.35">
      <c r="A46" s="135"/>
      <c r="B46" s="135"/>
      <c r="C46" s="25" t="s">
        <v>94</v>
      </c>
      <c r="D46" s="136"/>
    </row>
    <row r="47" spans="1:4" ht="30" customHeight="1" x14ac:dyDescent="0.35">
      <c r="A47" s="135"/>
      <c r="B47" s="135"/>
      <c r="C47" s="25" t="s">
        <v>95</v>
      </c>
      <c r="D47" s="136"/>
    </row>
    <row r="48" spans="1:4" ht="30" customHeight="1" x14ac:dyDescent="0.35">
      <c r="A48" s="133" t="s">
        <v>96</v>
      </c>
      <c r="B48" s="133" t="s">
        <v>97</v>
      </c>
      <c r="C48" s="26" t="s">
        <v>98</v>
      </c>
      <c r="D48" s="134" t="s">
        <v>36</v>
      </c>
    </row>
    <row r="49" spans="1:4" ht="30" customHeight="1" x14ac:dyDescent="0.35">
      <c r="A49" s="133"/>
      <c r="B49" s="133"/>
      <c r="C49" s="26" t="s">
        <v>99</v>
      </c>
      <c r="D49" s="134"/>
    </row>
    <row r="50" spans="1:4" ht="30" customHeight="1" x14ac:dyDescent="0.35">
      <c r="A50" s="135" t="s">
        <v>100</v>
      </c>
      <c r="B50" s="135" t="s">
        <v>101</v>
      </c>
      <c r="C50" s="25" t="s">
        <v>102</v>
      </c>
      <c r="D50" s="136" t="s">
        <v>36</v>
      </c>
    </row>
    <row r="51" spans="1:4" ht="30" customHeight="1" x14ac:dyDescent="0.35">
      <c r="A51" s="135"/>
      <c r="B51" s="135"/>
      <c r="C51" s="25" t="s">
        <v>103</v>
      </c>
      <c r="D51" s="136"/>
    </row>
    <row r="52" spans="1:4" ht="30" customHeight="1" x14ac:dyDescent="0.35">
      <c r="A52" s="53" t="s">
        <v>104</v>
      </c>
      <c r="B52" s="53" t="s">
        <v>105</v>
      </c>
      <c r="C52" s="53" t="s">
        <v>106</v>
      </c>
      <c r="D52" s="54" t="s">
        <v>36</v>
      </c>
    </row>
    <row r="53" spans="1:4" ht="30" customHeight="1" x14ac:dyDescent="0.35">
      <c r="A53" s="135" t="s">
        <v>107</v>
      </c>
      <c r="B53" s="135" t="s">
        <v>108</v>
      </c>
      <c r="C53" s="25" t="s">
        <v>109</v>
      </c>
      <c r="D53" s="136" t="s">
        <v>36</v>
      </c>
    </row>
    <row r="54" spans="1:4" ht="30" customHeight="1" x14ac:dyDescent="0.35">
      <c r="A54" s="135"/>
      <c r="B54" s="135"/>
      <c r="C54" s="25" t="s">
        <v>110</v>
      </c>
      <c r="D54" s="136"/>
    </row>
    <row r="55" spans="1:4" ht="30" customHeight="1" x14ac:dyDescent="0.35">
      <c r="A55" s="135"/>
      <c r="B55" s="135"/>
      <c r="C55" s="25" t="s">
        <v>111</v>
      </c>
      <c r="D55" s="136"/>
    </row>
    <row r="56" spans="1:4" ht="30" customHeight="1" x14ac:dyDescent="0.35">
      <c r="A56" s="138" t="s">
        <v>112</v>
      </c>
      <c r="B56" s="138" t="s">
        <v>113</v>
      </c>
      <c r="C56" s="26" t="s">
        <v>114</v>
      </c>
      <c r="D56" s="134" t="s">
        <v>36</v>
      </c>
    </row>
    <row r="57" spans="1:4" ht="30" customHeight="1" x14ac:dyDescent="0.35">
      <c r="A57" s="138"/>
      <c r="B57" s="138"/>
      <c r="C57" s="26" t="s">
        <v>115</v>
      </c>
      <c r="D57" s="134"/>
    </row>
    <row r="58" spans="1:4" ht="30" customHeight="1" x14ac:dyDescent="0.35">
      <c r="A58" s="137" t="s">
        <v>116</v>
      </c>
      <c r="B58" s="137" t="s">
        <v>117</v>
      </c>
      <c r="C58" s="25" t="s">
        <v>118</v>
      </c>
      <c r="D58" s="136" t="s">
        <v>36</v>
      </c>
    </row>
    <row r="59" spans="1:4" ht="30" customHeight="1" x14ac:dyDescent="0.35">
      <c r="A59" s="137"/>
      <c r="B59" s="137"/>
      <c r="C59" s="25" t="s">
        <v>119</v>
      </c>
      <c r="D59" s="136"/>
    </row>
    <row r="60" spans="1:4" ht="30" customHeight="1" x14ac:dyDescent="0.35">
      <c r="A60" s="138" t="s">
        <v>120</v>
      </c>
      <c r="B60" s="138" t="s">
        <v>121</v>
      </c>
      <c r="C60" s="55" t="s">
        <v>122</v>
      </c>
      <c r="D60" s="134" t="s">
        <v>36</v>
      </c>
    </row>
    <row r="61" spans="1:4" ht="30" customHeight="1" x14ac:dyDescent="0.35">
      <c r="A61" s="138"/>
      <c r="B61" s="138"/>
      <c r="C61" s="55" t="s">
        <v>123</v>
      </c>
      <c r="D61" s="134"/>
    </row>
    <row r="62" spans="1:4" ht="30" customHeight="1" x14ac:dyDescent="0.35">
      <c r="A62" s="137" t="s">
        <v>124</v>
      </c>
      <c r="B62" s="137" t="s">
        <v>125</v>
      </c>
      <c r="C62" s="56" t="s">
        <v>126</v>
      </c>
      <c r="D62" s="136" t="s">
        <v>36</v>
      </c>
    </row>
    <row r="63" spans="1:4" ht="30" customHeight="1" x14ac:dyDescent="0.35">
      <c r="A63" s="137"/>
      <c r="B63" s="137"/>
      <c r="C63" s="56" t="s">
        <v>127</v>
      </c>
      <c r="D63" s="136"/>
    </row>
    <row r="64" spans="1:4" ht="30" customHeight="1" x14ac:dyDescent="0.35">
      <c r="A64" s="137"/>
      <c r="B64" s="137"/>
      <c r="C64" s="56" t="s">
        <v>128</v>
      </c>
      <c r="D64" s="136"/>
    </row>
    <row r="65" spans="1:4" ht="30" customHeight="1" x14ac:dyDescent="0.35">
      <c r="A65" s="137"/>
      <c r="B65" s="137"/>
      <c r="C65" s="25" t="s">
        <v>129</v>
      </c>
      <c r="D65" s="136"/>
    </row>
    <row r="66" spans="1:4" ht="30" customHeight="1" x14ac:dyDescent="0.35">
      <c r="A66" s="133" t="s">
        <v>130</v>
      </c>
      <c r="B66" s="133" t="s">
        <v>131</v>
      </c>
      <c r="C66" s="26" t="s">
        <v>132</v>
      </c>
      <c r="D66" s="134" t="s">
        <v>36</v>
      </c>
    </row>
    <row r="67" spans="1:4" ht="30" customHeight="1" x14ac:dyDescent="0.35">
      <c r="A67" s="133"/>
      <c r="B67" s="133"/>
      <c r="C67" s="26" t="s">
        <v>133</v>
      </c>
      <c r="D67" s="134"/>
    </row>
    <row r="68" spans="1:4" ht="30" customHeight="1" x14ac:dyDescent="0.35">
      <c r="A68" s="133"/>
      <c r="B68" s="133"/>
      <c r="C68" s="26" t="s">
        <v>134</v>
      </c>
      <c r="D68" s="134"/>
    </row>
    <row r="69" spans="1:4" ht="30" customHeight="1" x14ac:dyDescent="0.35">
      <c r="A69" s="135" t="s">
        <v>135</v>
      </c>
      <c r="B69" s="135" t="s">
        <v>136</v>
      </c>
      <c r="C69" s="25" t="s">
        <v>137</v>
      </c>
      <c r="D69" s="136" t="s">
        <v>36</v>
      </c>
    </row>
    <row r="70" spans="1:4" ht="30" customHeight="1" x14ac:dyDescent="0.35">
      <c r="A70" s="135"/>
      <c r="B70" s="135"/>
      <c r="C70" s="25" t="s">
        <v>138</v>
      </c>
      <c r="D70" s="136"/>
    </row>
    <row r="71" spans="1:4" ht="30" customHeight="1" x14ac:dyDescent="0.35">
      <c r="A71" s="135"/>
      <c r="B71" s="135"/>
      <c r="C71" s="25" t="s">
        <v>139</v>
      </c>
      <c r="D71" s="136"/>
    </row>
    <row r="72" spans="1:4" ht="30" customHeight="1" x14ac:dyDescent="0.35">
      <c r="A72" s="135"/>
      <c r="B72" s="135"/>
      <c r="C72" s="25" t="s">
        <v>140</v>
      </c>
      <c r="D72" s="136"/>
    </row>
    <row r="73" spans="1:4" ht="30" customHeight="1" x14ac:dyDescent="0.35">
      <c r="A73" s="133" t="s">
        <v>141</v>
      </c>
      <c r="B73" s="133" t="s">
        <v>142</v>
      </c>
      <c r="C73" s="26" t="s">
        <v>143</v>
      </c>
      <c r="D73" s="134" t="s">
        <v>36</v>
      </c>
    </row>
    <row r="74" spans="1:4" ht="30" customHeight="1" x14ac:dyDescent="0.35">
      <c r="A74" s="133"/>
      <c r="B74" s="133"/>
      <c r="C74" s="26" t="s">
        <v>144</v>
      </c>
      <c r="D74" s="134"/>
    </row>
    <row r="75" spans="1:4" ht="30" customHeight="1" x14ac:dyDescent="0.35">
      <c r="A75" s="133"/>
      <c r="B75" s="133"/>
      <c r="C75" s="26" t="s">
        <v>145</v>
      </c>
      <c r="D75" s="134"/>
    </row>
    <row r="76" spans="1:4" ht="30" customHeight="1" x14ac:dyDescent="0.35">
      <c r="A76" s="135" t="s">
        <v>146</v>
      </c>
      <c r="B76" s="135" t="s">
        <v>147</v>
      </c>
      <c r="C76" s="25" t="s">
        <v>148</v>
      </c>
      <c r="D76" s="136" t="s">
        <v>36</v>
      </c>
    </row>
    <row r="77" spans="1:4" ht="30" customHeight="1" x14ac:dyDescent="0.35">
      <c r="A77" s="135"/>
      <c r="B77" s="135"/>
      <c r="C77" s="25" t="s">
        <v>149</v>
      </c>
      <c r="D77" s="136"/>
    </row>
    <row r="78" spans="1:4" ht="30" customHeight="1" x14ac:dyDescent="0.35">
      <c r="A78" s="135"/>
      <c r="B78" s="135"/>
      <c r="C78" s="25" t="s">
        <v>150</v>
      </c>
      <c r="D78" s="136"/>
    </row>
    <row r="79" spans="1:4" ht="30" customHeight="1" x14ac:dyDescent="0.35">
      <c r="A79" s="135"/>
      <c r="B79" s="135"/>
      <c r="C79" s="25" t="s">
        <v>151</v>
      </c>
      <c r="D79" s="136"/>
    </row>
    <row r="80" spans="1:4" ht="30" customHeight="1" x14ac:dyDescent="0.35">
      <c r="A80" s="135"/>
      <c r="B80" s="135"/>
      <c r="C80" s="25" t="s">
        <v>152</v>
      </c>
      <c r="D80" s="136"/>
    </row>
    <row r="81" spans="1:4" ht="30" customHeight="1" x14ac:dyDescent="0.35">
      <c r="A81" s="133" t="s">
        <v>153</v>
      </c>
      <c r="B81" s="133" t="s">
        <v>154</v>
      </c>
      <c r="C81" s="26" t="s">
        <v>155</v>
      </c>
      <c r="D81" s="134" t="s">
        <v>36</v>
      </c>
    </row>
    <row r="82" spans="1:4" ht="30" customHeight="1" x14ac:dyDescent="0.35">
      <c r="A82" s="133"/>
      <c r="B82" s="133"/>
      <c r="C82" s="26" t="s">
        <v>156</v>
      </c>
      <c r="D82" s="134"/>
    </row>
    <row r="83" spans="1:4" ht="30" customHeight="1" x14ac:dyDescent="0.35">
      <c r="A83" s="133"/>
      <c r="B83" s="133"/>
      <c r="C83" s="26" t="s">
        <v>157</v>
      </c>
      <c r="D83" s="134"/>
    </row>
    <row r="84" spans="1:4" ht="30" customHeight="1" x14ac:dyDescent="0.35">
      <c r="A84" s="133"/>
      <c r="B84" s="133"/>
      <c r="C84" s="26" t="s">
        <v>158</v>
      </c>
      <c r="D84" s="134"/>
    </row>
  </sheetData>
  <sheetProtection algorithmName="SHA-512" hashValue="oWelX4h1fhMHfAa/uR44p1Sm6Z1HcDX4ZhXubLWJFVaptTfqIXV+w5IVI0ZFLjzdtZAlcL4U1OQXJdRGQzXpoQ==" saltValue="cUZ4/S1O8Fqdg5R4pkKU5A==" spinCount="100000" sheet="1" objects="1" scenarios="1"/>
  <mergeCells count="70">
    <mergeCell ref="D50:D51"/>
    <mergeCell ref="D53:D55"/>
    <mergeCell ref="D56:D57"/>
    <mergeCell ref="D58:D59"/>
    <mergeCell ref="D60:D61"/>
    <mergeCell ref="D30:D34"/>
    <mergeCell ref="D35:D40"/>
    <mergeCell ref="D41:D44"/>
    <mergeCell ref="D45:D47"/>
    <mergeCell ref="D48:D49"/>
    <mergeCell ref="D10:D13"/>
    <mergeCell ref="D14:D16"/>
    <mergeCell ref="D17:D23"/>
    <mergeCell ref="D24:D25"/>
    <mergeCell ref="D27:D29"/>
    <mergeCell ref="B50:B51"/>
    <mergeCell ref="B53:B55"/>
    <mergeCell ref="B56:B57"/>
    <mergeCell ref="B58:B59"/>
    <mergeCell ref="B60:B61"/>
    <mergeCell ref="B30:B34"/>
    <mergeCell ref="B35:B40"/>
    <mergeCell ref="B41:B44"/>
    <mergeCell ref="B45:B47"/>
    <mergeCell ref="B48:B49"/>
    <mergeCell ref="B10:B13"/>
    <mergeCell ref="B14:B16"/>
    <mergeCell ref="B17:B23"/>
    <mergeCell ref="B24:B25"/>
    <mergeCell ref="B27:B29"/>
    <mergeCell ref="B5:B6"/>
    <mergeCell ref="D5:D6"/>
    <mergeCell ref="C5:C6"/>
    <mergeCell ref="B7:B9"/>
    <mergeCell ref="D7:D9"/>
    <mergeCell ref="A5:A6"/>
    <mergeCell ref="A7:A9"/>
    <mergeCell ref="A10:A13"/>
    <mergeCell ref="A14:A16"/>
    <mergeCell ref="A17:A23"/>
    <mergeCell ref="A24:A25"/>
    <mergeCell ref="A27:A29"/>
    <mergeCell ref="A30:A34"/>
    <mergeCell ref="A35:A40"/>
    <mergeCell ref="A41:A44"/>
    <mergeCell ref="A58:A59"/>
    <mergeCell ref="A60:A61"/>
    <mergeCell ref="A45:A47"/>
    <mergeCell ref="A48:A49"/>
    <mergeCell ref="A50:A51"/>
    <mergeCell ref="A53:A55"/>
    <mergeCell ref="A56:A57"/>
    <mergeCell ref="D62:D65"/>
    <mergeCell ref="D66:D68"/>
    <mergeCell ref="B69:B72"/>
    <mergeCell ref="A69:A72"/>
    <mergeCell ref="D69:D72"/>
    <mergeCell ref="B62:B65"/>
    <mergeCell ref="A62:A65"/>
    <mergeCell ref="B66:B68"/>
    <mergeCell ref="A66:A68"/>
    <mergeCell ref="B81:B84"/>
    <mergeCell ref="A81:A84"/>
    <mergeCell ref="D81:D84"/>
    <mergeCell ref="B73:B75"/>
    <mergeCell ref="A73:A75"/>
    <mergeCell ref="D73:D75"/>
    <mergeCell ref="B76:B80"/>
    <mergeCell ref="A76:A80"/>
    <mergeCell ref="D76:D80"/>
  </mergeCells>
  <hyperlinks>
    <hyperlink ref="B1" location="Home!A1" display="Go back to Home" xr:uid="{C798A45F-E3D0-1B46-A0F5-2443233BAA0A}"/>
    <hyperlink ref="D7" location="Measure_Template!A1" display="Access to measure" xr:uid="{AFA8CD03-F769-344B-8EF4-30615CCBCF14}"/>
    <hyperlink ref="D10" location="Measure_Template!A1" display="Access to measure" xr:uid="{DC9E44E0-0513-A641-AD7A-A76DF9FF90BF}"/>
    <hyperlink ref="D14" location="Measure_Template!A1" display="Access to measure" xr:uid="{7DBA9093-037F-714D-8CFA-C2150DEF0727}"/>
    <hyperlink ref="D17" location="Measure_Template!A1" display="Access to measure" xr:uid="{531E7033-03A3-E44A-976B-1E07F92013F8}"/>
    <hyperlink ref="D24" location="Measure_Template!A1" display="Access to measure" xr:uid="{1E5C4CCE-DD76-3E4A-AE20-55A06FF8DA77}"/>
    <hyperlink ref="D26" location="TMS!A1" display="Access to measure" xr:uid="{5604812F-929C-3049-8D2E-28CD5BAFAED5}"/>
    <hyperlink ref="D27" location="Measure_Template!A1" display="Access to measure" xr:uid="{6C50C554-7C35-9848-9454-96891AB1E01A}"/>
    <hyperlink ref="D30" location="Measure_Template!A1" display="Access to measure" xr:uid="{2F20ABE3-0E23-4345-AB01-186C483501C9}"/>
    <hyperlink ref="D35" location="Measure_Template!A1" display="Access to measure" xr:uid="{BC9ABD16-E4FF-C949-93DE-66722EE03929}"/>
    <hyperlink ref="D41" location="Measure_Template!A1" display="Access to measure" xr:uid="{3B172F48-39B3-1241-B7D8-63A0BEC882EC}"/>
    <hyperlink ref="D45" location="Measure_Template!A1" display="Access to measure" xr:uid="{13A8E9C4-2FC9-3A41-8B71-4B80159207E7}"/>
    <hyperlink ref="D48" location="Measure_Template!A1" display="Access to measure" xr:uid="{2217E79D-B7FA-294C-BBC9-78DC49CEEDFE}"/>
    <hyperlink ref="D50" location="Measure_Template!A1" display="Access to measure" xr:uid="{0FC0B73D-98B8-FA40-A459-649D2554F32E}"/>
    <hyperlink ref="D52" location="EVI!A1" display="Access to measure" xr:uid="{96B03E92-E7CB-434A-9C78-10221FAD6371}"/>
    <hyperlink ref="D53" location="Measure_Template!A1" display="Access to measure" xr:uid="{63B34B40-2345-3340-9AF2-A8A389CF7CEA}"/>
    <hyperlink ref="D56" location="Measure_Template!A1" display="Access to measure" xr:uid="{7A490D1C-DEE8-3A47-BF2E-A2A916D0706B}"/>
    <hyperlink ref="D58" location="Measure_Template!A1" display="Access to measure" xr:uid="{AD5DACB4-EC3E-714C-8B61-5431040E7FCC}"/>
    <hyperlink ref="D60" location="Measure_Template!A1" display="Access to measure" xr:uid="{95B7E45B-0014-8E42-B400-68FC6BE6AA36}"/>
    <hyperlink ref="D10:D13" location="UPT!A1" display="Access to measure" xr:uid="{8C1500A2-9728-414E-AD4E-1C5F872CCAFC}"/>
    <hyperlink ref="D17:D23" location="SMI!A1" display="Access to measure" xr:uid="{0762AF27-A733-1E41-BC68-D256659A7DF7}"/>
    <hyperlink ref="D24:D25" location="VOI!A1" display="Access to measure" xr:uid="{B208D03B-46A9-0E4C-98B4-86A0B35C0E9B}"/>
    <hyperlink ref="D27:D29" location="CPR!A1" display="Access to measure" xr:uid="{13761896-DD16-A84E-9076-86C415CA7625}"/>
    <hyperlink ref="D30:D34" location="PRR!A1" display="Access to measure" xr:uid="{BB61215E-8673-EA48-882D-A07B58956497}"/>
    <hyperlink ref="D35:D40" location="UVR!A1" display="Access to measure" xr:uid="{A58CCFC8-620A-4244-B4EF-9BB3A8CDEF4A}"/>
    <hyperlink ref="D41:D44" location="ENR!A1" display="Access to measure" xr:uid="{029BAA2B-926E-B044-A079-3B7FF2D7EEA1}"/>
    <hyperlink ref="D45:D47" location="ACM!A1" display="Access to measure" xr:uid="{5908E822-D3ED-B945-B2DA-729A7E32BC12}"/>
    <hyperlink ref="D48:D49" location="PED!A1" display="Access to measure" xr:uid="{FA7D8AC2-BB90-5D4D-ABB7-B40A71520B64}"/>
    <hyperlink ref="D50:D51" location="GPP!A1" display="Access to measure" xr:uid="{43258FD1-6FAB-BE4C-BCA4-57FCDE9FF3AA}"/>
    <hyperlink ref="D62:D65" location="ULH!A1" display="Access to measure" xr:uid="{17AFD6FE-F5B9-D243-8123-11223314E53C}"/>
    <hyperlink ref="D66:D68" location="CDS!A1" display="Access to measure" xr:uid="{58577D9F-1F9F-474A-95D2-742D4A4EF1E0}"/>
    <hyperlink ref="D73:D75" location="CML!A1" display="Access to measure" xr:uid="{0296B5D2-06C4-504D-9230-41C65D0A91D8}"/>
    <hyperlink ref="D69:D72" location="ECD!A1" display="Access to measure" xr:uid="{55827BF2-18FC-9640-93C1-5E7211213A3F}"/>
    <hyperlink ref="D76:D80" location="FLE!A1" display="Access to measure" xr:uid="{52A9B625-908D-B649-8BA4-817277CA63E2}"/>
    <hyperlink ref="D81:D84" location="CLA!A1" display="Access to measure" xr:uid="{51C116E1-A19B-8B42-86EB-0C034C20BB54}"/>
    <hyperlink ref="D14:D16" location="IPT!A1" display="Access to measure" xr:uid="{CA0076DC-5B34-DF4F-9E24-9E0D6D6E885F}"/>
    <hyperlink ref="D7:D9" location="LPT!A1" display="Access to measure" xr:uid="{3B5ED111-01B9-2F4A-84AE-CCD95F2E8936}"/>
    <hyperlink ref="D53:D55" location="RSS!A1" display="Access to measure" xr:uid="{3D284206-0434-A04F-BC23-3D8744213E5D}"/>
    <hyperlink ref="D56:D57" location="FSS!A1" display="Access to measure" xr:uid="{8B2B3EB6-B17D-AC41-B927-69CB8975236D}"/>
    <hyperlink ref="D58:D59" location="EAC!A1" display="Access to measure" xr:uid="{F76F10F1-D194-854F-841B-615822116FFD}"/>
    <hyperlink ref="D60:D61" location="MMC!A1" display="Access to measure" xr:uid="{DAE40FE3-1769-4646-A106-BE3829F3B09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8F00"/>
  </sheetPr>
  <dimension ref="A1:AB86"/>
  <sheetViews>
    <sheetView zoomScale="69" zoomScaleNormal="100" workbookViewId="0"/>
  </sheetViews>
  <sheetFormatPr defaultColWidth="8.86328125" defaultRowHeight="13.5" x14ac:dyDescent="0.35"/>
  <cols>
    <col min="1" max="1" width="10.86328125" style="52" customWidth="1"/>
    <col min="2" max="3" width="40.86328125" style="75" customWidth="1"/>
    <col min="4" max="4" width="20.86328125" style="52" customWidth="1"/>
    <col min="5" max="10" width="10.86328125" style="76" customWidth="1"/>
    <col min="11" max="11" width="20.86328125" style="77" customWidth="1"/>
    <col min="12" max="15" width="20.86328125" style="76" customWidth="1"/>
    <col min="16" max="28" width="15.86328125" style="76" customWidth="1"/>
    <col min="29" max="16384" width="8.86328125" style="52"/>
  </cols>
  <sheetData>
    <row r="1" spans="1:28" s="47" customFormat="1" ht="20.100000000000001" customHeight="1" x14ac:dyDescent="0.35">
      <c r="A1" s="9"/>
      <c r="B1" s="57" t="s">
        <v>26</v>
      </c>
      <c r="C1" s="57"/>
      <c r="E1" s="58" t="s">
        <v>159</v>
      </c>
      <c r="F1" s="59"/>
      <c r="G1" s="59"/>
      <c r="H1" s="59"/>
      <c r="I1" s="58"/>
      <c r="J1" s="58"/>
      <c r="K1"/>
      <c r="L1" s="58"/>
      <c r="M1" s="58"/>
      <c r="N1" s="58"/>
      <c r="O1" s="58"/>
      <c r="P1" s="58"/>
      <c r="Q1" s="58"/>
      <c r="R1" s="58"/>
      <c r="S1" s="58"/>
      <c r="T1" s="58"/>
      <c r="U1" s="58"/>
      <c r="V1" s="58"/>
      <c r="W1" s="58"/>
      <c r="X1" s="58"/>
      <c r="Y1" s="58"/>
      <c r="Z1" s="58"/>
      <c r="AA1" s="58"/>
      <c r="AB1" s="58"/>
    </row>
    <row r="2" spans="1:28" s="47" customFormat="1" ht="40.35" customHeight="1" x14ac:dyDescent="0.35">
      <c r="A2" s="48" t="s">
        <v>160</v>
      </c>
      <c r="B2" s="46"/>
      <c r="C2" s="46"/>
      <c r="D2" s="9"/>
      <c r="E2" s="46"/>
      <c r="F2" s="46"/>
      <c r="G2" s="46"/>
      <c r="H2" s="9"/>
      <c r="I2" s="9"/>
      <c r="J2" s="9"/>
      <c r="K2" s="9"/>
      <c r="L2" s="9"/>
      <c r="M2" s="9"/>
      <c r="N2" s="9"/>
      <c r="O2" s="9"/>
      <c r="P2" s="9"/>
      <c r="Q2" s="9"/>
      <c r="R2" s="9"/>
      <c r="S2" s="9"/>
      <c r="T2" s="9"/>
      <c r="U2" s="9"/>
      <c r="V2" s="9"/>
      <c r="W2" s="9"/>
      <c r="X2" s="9"/>
      <c r="Y2" s="9"/>
      <c r="Z2" s="9"/>
      <c r="AA2" s="9"/>
      <c r="AB2" s="9"/>
    </row>
    <row r="3" spans="1:28" s="47" customFormat="1" ht="20.100000000000001" customHeight="1" x14ac:dyDescent="0.35">
      <c r="A3" s="49" t="s">
        <v>161</v>
      </c>
      <c r="B3" s="46"/>
      <c r="C3" s="46"/>
      <c r="D3" s="9"/>
      <c r="E3" s="46"/>
      <c r="F3" s="46"/>
      <c r="G3" s="46"/>
      <c r="H3" s="9"/>
      <c r="I3" s="9"/>
      <c r="J3" s="9"/>
      <c r="K3" s="9"/>
      <c r="L3" s="9"/>
      <c r="M3" s="9"/>
      <c r="N3" s="9"/>
      <c r="O3" s="9"/>
      <c r="P3" s="9"/>
      <c r="Q3" s="9"/>
      <c r="R3" s="9"/>
      <c r="S3" s="9"/>
      <c r="T3" s="9"/>
      <c r="U3" s="9"/>
      <c r="V3" s="9"/>
      <c r="W3" s="9"/>
      <c r="X3" s="9"/>
      <c r="Y3" s="9"/>
      <c r="Z3" s="9"/>
      <c r="AA3" s="9"/>
      <c r="AB3" s="9"/>
    </row>
    <row r="4" spans="1:28" s="50" customFormat="1" ht="15" customHeight="1" x14ac:dyDescent="0.35">
      <c r="B4" s="60"/>
      <c r="C4" s="61"/>
      <c r="D4" s="50" t="s">
        <v>159</v>
      </c>
      <c r="E4" s="62" t="s">
        <v>159</v>
      </c>
      <c r="F4" s="62"/>
      <c r="G4" s="62"/>
      <c r="H4" s="62"/>
      <c r="I4" s="62"/>
      <c r="J4" s="62"/>
      <c r="K4" s="63"/>
      <c r="L4" s="62"/>
      <c r="M4" s="62"/>
      <c r="N4" s="62"/>
      <c r="O4" s="62"/>
      <c r="P4" s="62"/>
      <c r="Q4" s="62"/>
      <c r="R4" s="62"/>
      <c r="S4" s="62"/>
      <c r="T4" s="62"/>
      <c r="U4" s="62"/>
      <c r="V4" s="62"/>
      <c r="W4" s="62"/>
      <c r="X4" s="62"/>
      <c r="Y4" s="62"/>
      <c r="Z4" s="62"/>
      <c r="AA4" s="62"/>
      <c r="AB4" s="62"/>
    </row>
    <row r="5" spans="1:28" s="65" customFormat="1" ht="25.35" customHeight="1" x14ac:dyDescent="0.35">
      <c r="A5" s="139" t="s">
        <v>29</v>
      </c>
      <c r="B5" s="139" t="s">
        <v>30</v>
      </c>
      <c r="C5" s="150" t="s">
        <v>31</v>
      </c>
      <c r="D5" s="140" t="s">
        <v>32</v>
      </c>
      <c r="E5" s="149" t="s">
        <v>162</v>
      </c>
      <c r="F5" s="149"/>
      <c r="G5" s="149"/>
      <c r="H5" s="149"/>
      <c r="I5" s="149"/>
      <c r="J5" s="149"/>
      <c r="K5" s="146" t="s">
        <v>163</v>
      </c>
      <c r="L5" s="146"/>
      <c r="M5" s="146"/>
      <c r="N5" s="146"/>
      <c r="O5" s="146"/>
      <c r="P5" s="147" t="s">
        <v>164</v>
      </c>
      <c r="Q5" s="147"/>
      <c r="R5" s="147"/>
      <c r="S5" s="147"/>
      <c r="T5" s="147"/>
      <c r="U5" s="147"/>
      <c r="V5" s="147"/>
      <c r="W5" s="147"/>
      <c r="X5" s="147"/>
      <c r="Y5" s="148" t="s">
        <v>165</v>
      </c>
      <c r="Z5" s="148"/>
      <c r="AA5" s="148"/>
      <c r="AB5" s="148"/>
    </row>
    <row r="6" spans="1:28" s="69" customFormat="1" ht="120" customHeight="1" x14ac:dyDescent="0.35">
      <c r="A6" s="139"/>
      <c r="B6" s="139"/>
      <c r="C6" s="150"/>
      <c r="D6" s="140"/>
      <c r="E6" s="64" t="s">
        <v>166</v>
      </c>
      <c r="F6" s="64" t="s">
        <v>167</v>
      </c>
      <c r="G6" s="64" t="s">
        <v>168</v>
      </c>
      <c r="H6" s="64" t="s">
        <v>169</v>
      </c>
      <c r="I6" s="64" t="s">
        <v>170</v>
      </c>
      <c r="J6" s="64" t="s">
        <v>171</v>
      </c>
      <c r="K6" s="66" t="s">
        <v>172</v>
      </c>
      <c r="L6" s="66" t="s">
        <v>173</v>
      </c>
      <c r="M6" s="66" t="s">
        <v>174</v>
      </c>
      <c r="N6" s="66" t="s">
        <v>1862</v>
      </c>
      <c r="O6" s="66" t="s">
        <v>176</v>
      </c>
      <c r="P6" s="67" t="s">
        <v>177</v>
      </c>
      <c r="Q6" s="67" t="s">
        <v>178</v>
      </c>
      <c r="R6" s="67" t="s">
        <v>179</v>
      </c>
      <c r="S6" s="67" t="s">
        <v>180</v>
      </c>
      <c r="T6" s="67" t="s">
        <v>181</v>
      </c>
      <c r="U6" s="67" t="s">
        <v>182</v>
      </c>
      <c r="V6" s="67" t="s">
        <v>183</v>
      </c>
      <c r="W6" s="67" t="s">
        <v>184</v>
      </c>
      <c r="X6" s="67" t="s">
        <v>185</v>
      </c>
      <c r="Y6" s="68" t="s">
        <v>186</v>
      </c>
      <c r="Z6" s="68" t="s">
        <v>187</v>
      </c>
      <c r="AA6" s="68" t="s">
        <v>188</v>
      </c>
      <c r="AB6" s="68" t="s">
        <v>189</v>
      </c>
    </row>
    <row r="7" spans="1:28" ht="33.950000000000003" customHeight="1" x14ac:dyDescent="0.35">
      <c r="A7" s="135" t="str">
        <f>Measures!A7</f>
        <v>LPT</v>
      </c>
      <c r="B7" s="135" t="str">
        <f>Measures!B7</f>
        <v xml:space="preserve">High-quality public transport services and infrastructure for local bus services </v>
      </c>
      <c r="C7" s="25" t="str">
        <f>Measures!C7</f>
        <v>Public transport governance and regulation</v>
      </c>
      <c r="D7" s="141" t="s">
        <v>36</v>
      </c>
      <c r="E7" s="70" t="s">
        <v>190</v>
      </c>
      <c r="F7" s="70" t="s">
        <v>190</v>
      </c>
      <c r="G7" s="70" t="s">
        <v>190</v>
      </c>
      <c r="H7" s="70" t="s">
        <v>190</v>
      </c>
      <c r="I7" s="70" t="s">
        <v>159</v>
      </c>
      <c r="J7" s="70" t="s">
        <v>159</v>
      </c>
      <c r="K7" s="143" t="s">
        <v>191</v>
      </c>
      <c r="L7" s="143" t="s">
        <v>192</v>
      </c>
      <c r="M7" s="143" t="s">
        <v>193</v>
      </c>
      <c r="N7" s="143" t="s">
        <v>193</v>
      </c>
      <c r="O7" s="143" t="s">
        <v>193</v>
      </c>
      <c r="P7" s="143" t="s">
        <v>194</v>
      </c>
      <c r="Q7" s="143" t="s">
        <v>195</v>
      </c>
      <c r="R7" s="143" t="s">
        <v>194</v>
      </c>
      <c r="S7" s="143" t="s">
        <v>159</v>
      </c>
      <c r="T7" s="143" t="s">
        <v>195</v>
      </c>
      <c r="U7" s="143" t="s">
        <v>194</v>
      </c>
      <c r="V7" s="143" t="s">
        <v>159</v>
      </c>
      <c r="W7" s="143" t="s">
        <v>159</v>
      </c>
      <c r="X7" s="143" t="s">
        <v>159</v>
      </c>
      <c r="Y7" s="143" t="s">
        <v>194</v>
      </c>
      <c r="Z7" s="143" t="s">
        <v>194</v>
      </c>
      <c r="AA7" s="143" t="s">
        <v>195</v>
      </c>
      <c r="AB7" s="143" t="s">
        <v>159</v>
      </c>
    </row>
    <row r="8" spans="1:28" ht="33.950000000000003" customHeight="1" x14ac:dyDescent="0.35">
      <c r="A8" s="135"/>
      <c r="B8" s="135"/>
      <c r="C8" s="25" t="str">
        <f>Measures!C8</f>
        <v>High-quality local public transport services</v>
      </c>
      <c r="D8" s="141"/>
      <c r="E8" s="70" t="s">
        <v>190</v>
      </c>
      <c r="F8" s="70" t="s">
        <v>190</v>
      </c>
      <c r="G8" s="70" t="s">
        <v>190</v>
      </c>
      <c r="H8" s="70" t="s">
        <v>190</v>
      </c>
      <c r="I8" s="70" t="s">
        <v>159</v>
      </c>
      <c r="J8" s="70" t="s">
        <v>190</v>
      </c>
      <c r="K8" s="143"/>
      <c r="L8" s="143"/>
      <c r="M8" s="143"/>
      <c r="N8" s="143"/>
      <c r="O8" s="143"/>
      <c r="P8" s="143"/>
      <c r="Q8" s="143"/>
      <c r="R8" s="143"/>
      <c r="S8" s="143"/>
      <c r="T8" s="143"/>
      <c r="U8" s="143"/>
      <c r="V8" s="143"/>
      <c r="W8" s="143"/>
      <c r="X8" s="143"/>
      <c r="Y8" s="143"/>
      <c r="Z8" s="143"/>
      <c r="AA8" s="143"/>
      <c r="AB8" s="143"/>
    </row>
    <row r="9" spans="1:28" ht="33.950000000000003" customHeight="1" x14ac:dyDescent="0.35">
      <c r="A9" s="135"/>
      <c r="B9" s="135"/>
      <c r="C9" s="25" t="str">
        <f>Measures!C9</f>
        <v>Public transport priority infrastructure</v>
      </c>
      <c r="D9" s="141"/>
      <c r="E9" s="70" t="s">
        <v>190</v>
      </c>
      <c r="F9" s="70" t="s">
        <v>190</v>
      </c>
      <c r="G9" s="70" t="s">
        <v>159</v>
      </c>
      <c r="H9" s="70" t="s">
        <v>159</v>
      </c>
      <c r="I9" s="70" t="s">
        <v>159</v>
      </c>
      <c r="J9" s="70" t="s">
        <v>159</v>
      </c>
      <c r="K9" s="143"/>
      <c r="L9" s="143"/>
      <c r="M9" s="143"/>
      <c r="N9" s="143"/>
      <c r="O9" s="143"/>
      <c r="P9" s="143"/>
      <c r="Q9" s="143"/>
      <c r="R9" s="143"/>
      <c r="S9" s="143"/>
      <c r="T9" s="143"/>
      <c r="U9" s="143"/>
      <c r="V9" s="143"/>
      <c r="W9" s="143"/>
      <c r="X9" s="143"/>
      <c r="Y9" s="143"/>
      <c r="Z9" s="143"/>
      <c r="AA9" s="143"/>
      <c r="AB9" s="143"/>
    </row>
    <row r="10" spans="1:28" ht="33.950000000000003" customHeight="1" x14ac:dyDescent="0.35">
      <c r="A10" s="133" t="str">
        <f>Measures!A10</f>
        <v>UPT</v>
      </c>
      <c r="B10" s="133" t="str">
        <f>Measures!B10</f>
        <v xml:space="preserve">High-quality public transport infrastructure for higher-order networks </v>
      </c>
      <c r="C10" s="26" t="str">
        <f>Measures!C10</f>
        <v xml:space="preserve">Heavy commuter rail </v>
      </c>
      <c r="D10" s="142" t="s">
        <v>36</v>
      </c>
      <c r="E10" s="72" t="s">
        <v>190</v>
      </c>
      <c r="F10" s="72" t="s">
        <v>159</v>
      </c>
      <c r="G10" s="72" t="s">
        <v>159</v>
      </c>
      <c r="H10" s="72" t="s">
        <v>159</v>
      </c>
      <c r="I10" s="72" t="s">
        <v>190</v>
      </c>
      <c r="J10" s="72" t="s">
        <v>159</v>
      </c>
      <c r="K10" s="144" t="s">
        <v>191</v>
      </c>
      <c r="L10" s="144" t="s">
        <v>192</v>
      </c>
      <c r="M10" s="144" t="s">
        <v>196</v>
      </c>
      <c r="N10" s="144" t="s">
        <v>196</v>
      </c>
      <c r="O10" s="144" t="s">
        <v>196</v>
      </c>
      <c r="P10" s="144" t="s">
        <v>194</v>
      </c>
      <c r="Q10" s="144" t="s">
        <v>195</v>
      </c>
      <c r="R10" s="144" t="s">
        <v>194</v>
      </c>
      <c r="S10" s="144" t="s">
        <v>159</v>
      </c>
      <c r="T10" s="144" t="s">
        <v>195</v>
      </c>
      <c r="U10" s="144" t="s">
        <v>194</v>
      </c>
      <c r="V10" s="144" t="s">
        <v>159</v>
      </c>
      <c r="W10" s="144" t="s">
        <v>159</v>
      </c>
      <c r="X10" s="144" t="s">
        <v>159</v>
      </c>
      <c r="Y10" s="144" t="s">
        <v>194</v>
      </c>
      <c r="Z10" s="144" t="s">
        <v>194</v>
      </c>
      <c r="AA10" s="144" t="s">
        <v>195</v>
      </c>
      <c r="AB10" s="144" t="s">
        <v>159</v>
      </c>
    </row>
    <row r="11" spans="1:28" ht="33.950000000000003" customHeight="1" x14ac:dyDescent="0.35">
      <c r="A11" s="133"/>
      <c r="B11" s="133"/>
      <c r="C11" s="26" t="str">
        <f>Measures!C11</f>
        <v>Metro system</v>
      </c>
      <c r="D11" s="142"/>
      <c r="E11" s="72" t="s">
        <v>190</v>
      </c>
      <c r="F11" s="72" t="s">
        <v>159</v>
      </c>
      <c r="G11" s="72" t="s">
        <v>159</v>
      </c>
      <c r="H11" s="72" t="s">
        <v>159</v>
      </c>
      <c r="I11" s="72" t="s">
        <v>159</v>
      </c>
      <c r="J11" s="72" t="s">
        <v>159</v>
      </c>
      <c r="K11" s="144"/>
      <c r="L11" s="144"/>
      <c r="M11" s="144"/>
      <c r="N11" s="144"/>
      <c r="O11" s="144"/>
      <c r="P11" s="144"/>
      <c r="Q11" s="144"/>
      <c r="R11" s="144"/>
      <c r="S11" s="144"/>
      <c r="T11" s="144"/>
      <c r="U11" s="144"/>
      <c r="V11" s="144"/>
      <c r="W11" s="144"/>
      <c r="X11" s="144"/>
      <c r="Y11" s="144"/>
      <c r="Z11" s="144"/>
      <c r="AA11" s="144"/>
      <c r="AB11" s="144"/>
    </row>
    <row r="12" spans="1:28" ht="33.950000000000003" customHeight="1" x14ac:dyDescent="0.35">
      <c r="A12" s="133"/>
      <c r="B12" s="133"/>
      <c r="C12" s="26" t="str">
        <f>Measures!C12</f>
        <v xml:space="preserve">Light rail transit (LRT) </v>
      </c>
      <c r="D12" s="142"/>
      <c r="E12" s="72" t="s">
        <v>190</v>
      </c>
      <c r="F12" s="72" t="s">
        <v>159</v>
      </c>
      <c r="G12" s="72" t="s">
        <v>159</v>
      </c>
      <c r="H12" s="72" t="s">
        <v>159</v>
      </c>
      <c r="I12" s="72" t="s">
        <v>159</v>
      </c>
      <c r="J12" s="72" t="s">
        <v>159</v>
      </c>
      <c r="K12" s="144"/>
      <c r="L12" s="144"/>
      <c r="M12" s="144"/>
      <c r="N12" s="144"/>
      <c r="O12" s="144"/>
      <c r="P12" s="144"/>
      <c r="Q12" s="144"/>
      <c r="R12" s="144"/>
      <c r="S12" s="144"/>
      <c r="T12" s="144"/>
      <c r="U12" s="144"/>
      <c r="V12" s="144"/>
      <c r="W12" s="144"/>
      <c r="X12" s="144"/>
      <c r="Y12" s="144"/>
      <c r="Z12" s="144"/>
      <c r="AA12" s="144"/>
      <c r="AB12" s="144"/>
    </row>
    <row r="13" spans="1:28" ht="33.950000000000003" customHeight="1" x14ac:dyDescent="0.35">
      <c r="A13" s="133"/>
      <c r="B13" s="133"/>
      <c r="C13" s="26" t="str">
        <f>Measures!C13</f>
        <v xml:space="preserve">Bus rapid transit (BRT) </v>
      </c>
      <c r="D13" s="142"/>
      <c r="E13" s="72" t="s">
        <v>190</v>
      </c>
      <c r="F13" s="72" t="s">
        <v>190</v>
      </c>
      <c r="G13" s="72" t="s">
        <v>159</v>
      </c>
      <c r="H13" s="72" t="s">
        <v>159</v>
      </c>
      <c r="I13" s="72" t="s">
        <v>159</v>
      </c>
      <c r="J13" s="72" t="s">
        <v>159</v>
      </c>
      <c r="K13" s="144"/>
      <c r="L13" s="144"/>
      <c r="M13" s="144"/>
      <c r="N13" s="144"/>
      <c r="O13" s="144"/>
      <c r="P13" s="144"/>
      <c r="Q13" s="144"/>
      <c r="R13" s="144"/>
      <c r="S13" s="144"/>
      <c r="T13" s="144"/>
      <c r="U13" s="144"/>
      <c r="V13" s="144"/>
      <c r="W13" s="144"/>
      <c r="X13" s="144"/>
      <c r="Y13" s="144"/>
      <c r="Z13" s="144"/>
      <c r="AA13" s="144"/>
      <c r="AB13" s="144"/>
    </row>
    <row r="14" spans="1:28" ht="33.950000000000003" customHeight="1" x14ac:dyDescent="0.35">
      <c r="A14" s="135" t="str">
        <f>Measures!A14</f>
        <v>IPT</v>
      </c>
      <c r="B14" s="135" t="str">
        <f>Measures!B14</f>
        <v xml:space="preserve">High-quality interurban public transport connections  </v>
      </c>
      <c r="C14" s="25" t="str">
        <f>Measures!C14</f>
        <v xml:space="preserve">Public transport regulation </v>
      </c>
      <c r="D14" s="141" t="s">
        <v>36</v>
      </c>
      <c r="E14" s="70" t="s">
        <v>159</v>
      </c>
      <c r="F14" s="70" t="s">
        <v>159</v>
      </c>
      <c r="G14" s="70" t="s">
        <v>159</v>
      </c>
      <c r="H14" s="70" t="s">
        <v>159</v>
      </c>
      <c r="I14" s="70" t="s">
        <v>190</v>
      </c>
      <c r="J14" s="70" t="s">
        <v>159</v>
      </c>
      <c r="K14" s="143" t="s">
        <v>191</v>
      </c>
      <c r="L14" s="143" t="s">
        <v>192</v>
      </c>
      <c r="M14" s="143" t="s">
        <v>193</v>
      </c>
      <c r="N14" s="143" t="s">
        <v>193</v>
      </c>
      <c r="O14" s="143" t="s">
        <v>196</v>
      </c>
      <c r="P14" s="143" t="s">
        <v>194</v>
      </c>
      <c r="Q14" s="143" t="s">
        <v>195</v>
      </c>
      <c r="R14" s="143" t="s">
        <v>194</v>
      </c>
      <c r="S14" s="143" t="s">
        <v>159</v>
      </c>
      <c r="T14" s="143" t="s">
        <v>195</v>
      </c>
      <c r="U14" s="143" t="s">
        <v>194</v>
      </c>
      <c r="V14" s="143" t="s">
        <v>159</v>
      </c>
      <c r="W14" s="143" t="s">
        <v>159</v>
      </c>
      <c r="X14" s="143" t="s">
        <v>159</v>
      </c>
      <c r="Y14" s="143" t="s">
        <v>194</v>
      </c>
      <c r="Z14" s="143" t="s">
        <v>194</v>
      </c>
      <c r="AA14" s="143" t="s">
        <v>195</v>
      </c>
      <c r="AB14" s="143" t="s">
        <v>159</v>
      </c>
    </row>
    <row r="15" spans="1:28" ht="33.950000000000003" customHeight="1" x14ac:dyDescent="0.35">
      <c r="A15" s="135"/>
      <c r="B15" s="135"/>
      <c r="C15" s="25" t="str">
        <f>Measures!C15</f>
        <v>Enhanced inter-urban public transport networks and services</v>
      </c>
      <c r="D15" s="141"/>
      <c r="E15" s="70" t="s">
        <v>159</v>
      </c>
      <c r="F15" s="70" t="s">
        <v>159</v>
      </c>
      <c r="G15" s="70" t="s">
        <v>159</v>
      </c>
      <c r="H15" s="70" t="s">
        <v>159</v>
      </c>
      <c r="I15" s="70" t="s">
        <v>190</v>
      </c>
      <c r="J15" s="70" t="s">
        <v>159</v>
      </c>
      <c r="K15" s="143"/>
      <c r="L15" s="143"/>
      <c r="M15" s="143"/>
      <c r="N15" s="143"/>
      <c r="O15" s="143"/>
      <c r="P15" s="143"/>
      <c r="Q15" s="143"/>
      <c r="R15" s="143"/>
      <c r="S15" s="143"/>
      <c r="T15" s="143"/>
      <c r="U15" s="143"/>
      <c r="V15" s="143"/>
      <c r="W15" s="143"/>
      <c r="X15" s="143"/>
      <c r="Y15" s="143"/>
      <c r="Z15" s="143"/>
      <c r="AA15" s="143"/>
      <c r="AB15" s="143"/>
    </row>
    <row r="16" spans="1:28" ht="33.950000000000003" customHeight="1" x14ac:dyDescent="0.35">
      <c r="A16" s="135"/>
      <c r="B16" s="135"/>
      <c r="C16" s="25" t="str">
        <f>Measures!C16</f>
        <v xml:space="preserve">Public transport pricing </v>
      </c>
      <c r="D16" s="141"/>
      <c r="E16" s="70" t="s">
        <v>159</v>
      </c>
      <c r="F16" s="70" t="s">
        <v>159</v>
      </c>
      <c r="G16" s="70" t="s">
        <v>159</v>
      </c>
      <c r="H16" s="70" t="s">
        <v>159</v>
      </c>
      <c r="I16" s="70" t="s">
        <v>190</v>
      </c>
      <c r="J16" s="70" t="s">
        <v>159</v>
      </c>
      <c r="K16" s="143"/>
      <c r="L16" s="143"/>
      <c r="M16" s="143"/>
      <c r="N16" s="143"/>
      <c r="O16" s="143"/>
      <c r="P16" s="143"/>
      <c r="Q16" s="143"/>
      <c r="R16" s="143"/>
      <c r="S16" s="143"/>
      <c r="T16" s="143"/>
      <c r="U16" s="143"/>
      <c r="V16" s="143"/>
      <c r="W16" s="143"/>
      <c r="X16" s="143"/>
      <c r="Y16" s="143"/>
      <c r="Z16" s="143"/>
      <c r="AA16" s="143"/>
      <c r="AB16" s="143"/>
    </row>
    <row r="17" spans="1:28" ht="33.950000000000003" customHeight="1" x14ac:dyDescent="0.35">
      <c r="A17" s="133" t="str">
        <f>Measures!A17</f>
        <v>SMI</v>
      </c>
      <c r="B17" s="133" t="str">
        <f>Measures!B17</f>
        <v>Wide availability of accessible information on sustainable mobility</v>
      </c>
      <c r="C17" s="26" t="str">
        <f>Measures!C17</f>
        <v>Signs and markings</v>
      </c>
      <c r="D17" s="142" t="s">
        <v>36</v>
      </c>
      <c r="E17" s="72" t="s">
        <v>190</v>
      </c>
      <c r="F17" s="72" t="s">
        <v>190</v>
      </c>
      <c r="G17" s="72" t="s">
        <v>190</v>
      </c>
      <c r="H17" s="72" t="s">
        <v>190</v>
      </c>
      <c r="I17" s="72" t="s">
        <v>190</v>
      </c>
      <c r="J17" s="72" t="s">
        <v>190</v>
      </c>
      <c r="K17" s="144" t="s">
        <v>197</v>
      </c>
      <c r="L17" s="144" t="s">
        <v>192</v>
      </c>
      <c r="M17" s="144" t="s">
        <v>198</v>
      </c>
      <c r="N17" s="144" t="s">
        <v>198</v>
      </c>
      <c r="O17" s="144" t="s">
        <v>199</v>
      </c>
      <c r="P17" s="144" t="s">
        <v>194</v>
      </c>
      <c r="Q17" s="144" t="s">
        <v>194</v>
      </c>
      <c r="R17" s="144" t="s">
        <v>194</v>
      </c>
      <c r="S17" s="144" t="s">
        <v>159</v>
      </c>
      <c r="T17" s="144" t="s">
        <v>195</v>
      </c>
      <c r="U17" s="144" t="s">
        <v>194</v>
      </c>
      <c r="V17" s="144" t="s">
        <v>194</v>
      </c>
      <c r="W17" s="144" t="s">
        <v>159</v>
      </c>
      <c r="X17" s="144" t="s">
        <v>194</v>
      </c>
      <c r="Y17" s="144" t="s">
        <v>194</v>
      </c>
      <c r="Z17" s="144" t="s">
        <v>195</v>
      </c>
      <c r="AA17" s="144" t="s">
        <v>194</v>
      </c>
      <c r="AB17" s="144" t="s">
        <v>159</v>
      </c>
    </row>
    <row r="18" spans="1:28" ht="33.950000000000003" customHeight="1" x14ac:dyDescent="0.35">
      <c r="A18" s="133"/>
      <c r="B18" s="133"/>
      <c r="C18" s="26" t="str">
        <f>Measures!C18</f>
        <v>Variable message signs (VMS)</v>
      </c>
      <c r="D18" s="142"/>
      <c r="E18" s="72" t="s">
        <v>190</v>
      </c>
      <c r="F18" s="72" t="s">
        <v>190</v>
      </c>
      <c r="G18" s="72" t="s">
        <v>190</v>
      </c>
      <c r="H18" s="72" t="s">
        <v>190</v>
      </c>
      <c r="I18" s="72" t="s">
        <v>190</v>
      </c>
      <c r="J18" s="72" t="s">
        <v>190</v>
      </c>
      <c r="K18" s="144"/>
      <c r="L18" s="144"/>
      <c r="M18" s="144"/>
      <c r="N18" s="144"/>
      <c r="O18" s="144"/>
      <c r="P18" s="144"/>
      <c r="Q18" s="144"/>
      <c r="R18" s="144"/>
      <c r="S18" s="144"/>
      <c r="T18" s="144"/>
      <c r="U18" s="144"/>
      <c r="V18" s="144"/>
      <c r="W18" s="144"/>
      <c r="X18" s="144"/>
      <c r="Y18" s="144"/>
      <c r="Z18" s="144"/>
      <c r="AA18" s="144"/>
      <c r="AB18" s="144"/>
    </row>
    <row r="19" spans="1:28" ht="33.950000000000003" customHeight="1" x14ac:dyDescent="0.35">
      <c r="A19" s="133"/>
      <c r="B19" s="133"/>
      <c r="C19" s="26" t="str">
        <f>Measures!C19</f>
        <v>Conventional public transport information</v>
      </c>
      <c r="D19" s="142"/>
      <c r="E19" s="72" t="s">
        <v>190</v>
      </c>
      <c r="F19" s="72" t="s">
        <v>190</v>
      </c>
      <c r="G19" s="72" t="s">
        <v>190</v>
      </c>
      <c r="H19" s="72" t="s">
        <v>190</v>
      </c>
      <c r="I19" s="72" t="s">
        <v>190</v>
      </c>
      <c r="J19" s="72" t="s">
        <v>190</v>
      </c>
      <c r="K19" s="144"/>
      <c r="L19" s="144"/>
      <c r="M19" s="144"/>
      <c r="N19" s="144"/>
      <c r="O19" s="144"/>
      <c r="P19" s="144"/>
      <c r="Q19" s="144"/>
      <c r="R19" s="144"/>
      <c r="S19" s="144"/>
      <c r="T19" s="144"/>
      <c r="U19" s="144"/>
      <c r="V19" s="144"/>
      <c r="W19" s="144"/>
      <c r="X19" s="144"/>
      <c r="Y19" s="144"/>
      <c r="Z19" s="144"/>
      <c r="AA19" s="144"/>
      <c r="AB19" s="144"/>
    </row>
    <row r="20" spans="1:28" ht="33.950000000000003" customHeight="1" x14ac:dyDescent="0.35">
      <c r="A20" s="133"/>
      <c r="B20" s="133"/>
      <c r="C20" s="26" t="str">
        <f>Measures!C20</f>
        <v>Real-time public transport information</v>
      </c>
      <c r="D20" s="142"/>
      <c r="E20" s="72" t="s">
        <v>190</v>
      </c>
      <c r="F20" s="72" t="s">
        <v>190</v>
      </c>
      <c r="G20" s="72" t="s">
        <v>159</v>
      </c>
      <c r="H20" s="72" t="s">
        <v>159</v>
      </c>
      <c r="I20" s="72" t="s">
        <v>190</v>
      </c>
      <c r="J20" s="72" t="s">
        <v>190</v>
      </c>
      <c r="K20" s="144"/>
      <c r="L20" s="144"/>
      <c r="M20" s="144"/>
      <c r="N20" s="144"/>
      <c r="O20" s="144"/>
      <c r="P20" s="144"/>
      <c r="Q20" s="144"/>
      <c r="R20" s="144"/>
      <c r="S20" s="144"/>
      <c r="T20" s="144"/>
      <c r="U20" s="144"/>
      <c r="V20" s="144"/>
      <c r="W20" s="144"/>
      <c r="X20" s="144"/>
      <c r="Y20" s="144"/>
      <c r="Z20" s="144"/>
      <c r="AA20" s="144"/>
      <c r="AB20" s="144"/>
    </row>
    <row r="21" spans="1:28" ht="33.950000000000003" customHeight="1" x14ac:dyDescent="0.35">
      <c r="A21" s="133"/>
      <c r="B21" s="133"/>
      <c r="C21" s="26" t="str">
        <f>Measures!C21</f>
        <v>Multimodal information systems</v>
      </c>
      <c r="D21" s="142"/>
      <c r="E21" s="72" t="s">
        <v>190</v>
      </c>
      <c r="F21" s="72" t="s">
        <v>190</v>
      </c>
      <c r="G21" s="72" t="s">
        <v>190</v>
      </c>
      <c r="H21" s="72" t="s">
        <v>190</v>
      </c>
      <c r="I21" s="72" t="s">
        <v>190</v>
      </c>
      <c r="J21" s="72" t="s">
        <v>190</v>
      </c>
      <c r="K21" s="144"/>
      <c r="L21" s="144"/>
      <c r="M21" s="144"/>
      <c r="N21" s="144"/>
      <c r="O21" s="144"/>
      <c r="P21" s="144"/>
      <c r="Q21" s="144"/>
      <c r="R21" s="144"/>
      <c r="S21" s="144"/>
      <c r="T21" s="144"/>
      <c r="U21" s="144"/>
      <c r="V21" s="144"/>
      <c r="W21" s="144"/>
      <c r="X21" s="144"/>
      <c r="Y21" s="144"/>
      <c r="Z21" s="144"/>
      <c r="AA21" s="144"/>
      <c r="AB21" s="144"/>
    </row>
    <row r="22" spans="1:28" ht="33.950000000000003" customHeight="1" x14ac:dyDescent="0.35">
      <c r="A22" s="133"/>
      <c r="B22" s="133"/>
      <c r="C22" s="26" t="str">
        <f>Measures!C22</f>
        <v>Multimodal trip planning systems</v>
      </c>
      <c r="D22" s="142"/>
      <c r="E22" s="72" t="s">
        <v>190</v>
      </c>
      <c r="F22" s="72" t="s">
        <v>190</v>
      </c>
      <c r="G22" s="72" t="s">
        <v>159</v>
      </c>
      <c r="H22" s="72" t="s">
        <v>159</v>
      </c>
      <c r="I22" s="72" t="s">
        <v>190</v>
      </c>
      <c r="J22" s="72" t="s">
        <v>190</v>
      </c>
      <c r="K22" s="144"/>
      <c r="L22" s="144"/>
      <c r="M22" s="144"/>
      <c r="N22" s="144"/>
      <c r="O22" s="144"/>
      <c r="P22" s="144"/>
      <c r="Q22" s="144"/>
      <c r="R22" s="144"/>
      <c r="S22" s="144"/>
      <c r="T22" s="144"/>
      <c r="U22" s="144"/>
      <c r="V22" s="144"/>
      <c r="W22" s="144"/>
      <c r="X22" s="144"/>
      <c r="Y22" s="144"/>
      <c r="Z22" s="144"/>
      <c r="AA22" s="144"/>
      <c r="AB22" s="144"/>
    </row>
    <row r="23" spans="1:28" ht="33.950000000000003" customHeight="1" x14ac:dyDescent="0.35">
      <c r="A23" s="133"/>
      <c r="B23" s="133"/>
      <c r="C23" s="26" t="str">
        <f>Measures!C23</f>
        <v>Accessible information formats</v>
      </c>
      <c r="D23" s="142"/>
      <c r="E23" s="72" t="s">
        <v>190</v>
      </c>
      <c r="F23" s="72" t="s">
        <v>190</v>
      </c>
      <c r="G23" s="72" t="s">
        <v>190</v>
      </c>
      <c r="H23" s="72" t="s">
        <v>190</v>
      </c>
      <c r="I23" s="72" t="s">
        <v>190</v>
      </c>
      <c r="J23" s="72" t="s">
        <v>190</v>
      </c>
      <c r="K23" s="144"/>
      <c r="L23" s="144"/>
      <c r="M23" s="144"/>
      <c r="N23" s="144"/>
      <c r="O23" s="144"/>
      <c r="P23" s="144"/>
      <c r="Q23" s="144"/>
      <c r="R23" s="144"/>
      <c r="S23" s="144"/>
      <c r="T23" s="144"/>
      <c r="U23" s="144"/>
      <c r="V23" s="144"/>
      <c r="W23" s="144"/>
      <c r="X23" s="144"/>
      <c r="Y23" s="144"/>
      <c r="Z23" s="144"/>
      <c r="AA23" s="144"/>
      <c r="AB23" s="144"/>
    </row>
    <row r="24" spans="1:28" ht="33.950000000000003" customHeight="1" x14ac:dyDescent="0.35">
      <c r="A24" s="135" t="str">
        <f>Measures!A24</f>
        <v>VOI</v>
      </c>
      <c r="B24" s="135" t="str">
        <f>Measures!B24</f>
        <v xml:space="preserve">Vehicle occupancy incentives for passenger transport </v>
      </c>
      <c r="C24" s="25" t="str">
        <f>Measures!C24</f>
        <v xml:space="preserve">High occupancy vehicle (HOV) lanes </v>
      </c>
      <c r="D24" s="141" t="s">
        <v>36</v>
      </c>
      <c r="E24" s="70" t="s">
        <v>159</v>
      </c>
      <c r="F24" s="70" t="s">
        <v>159</v>
      </c>
      <c r="G24" s="70" t="s">
        <v>159</v>
      </c>
      <c r="H24" s="70" t="s">
        <v>159</v>
      </c>
      <c r="I24" s="70" t="s">
        <v>190</v>
      </c>
      <c r="J24" s="70" t="s">
        <v>159</v>
      </c>
      <c r="K24" s="143" t="s">
        <v>200</v>
      </c>
      <c r="L24" s="143" t="s">
        <v>192</v>
      </c>
      <c r="M24" s="143" t="s">
        <v>201</v>
      </c>
      <c r="N24" s="143" t="s">
        <v>201</v>
      </c>
      <c r="O24" s="143" t="s">
        <v>201</v>
      </c>
      <c r="P24" s="143" t="s">
        <v>159</v>
      </c>
      <c r="Q24" s="143" t="s">
        <v>159</v>
      </c>
      <c r="R24" s="143" t="s">
        <v>159</v>
      </c>
      <c r="S24" s="143" t="s">
        <v>194</v>
      </c>
      <c r="T24" s="143" t="s">
        <v>194</v>
      </c>
      <c r="U24" s="143" t="s">
        <v>194</v>
      </c>
      <c r="V24" s="143" t="s">
        <v>159</v>
      </c>
      <c r="W24" s="143" t="s">
        <v>159</v>
      </c>
      <c r="X24" s="143" t="s">
        <v>195</v>
      </c>
      <c r="Y24" s="143" t="s">
        <v>159</v>
      </c>
      <c r="Z24" s="143" t="s">
        <v>194</v>
      </c>
      <c r="AA24" s="143" t="s">
        <v>195</v>
      </c>
      <c r="AB24" s="143" t="s">
        <v>159</v>
      </c>
    </row>
    <row r="25" spans="1:28" ht="33.950000000000003" customHeight="1" x14ac:dyDescent="0.35">
      <c r="A25" s="135"/>
      <c r="B25" s="135"/>
      <c r="C25" s="25" t="str">
        <f>Measures!C25</f>
        <v>Preferential parking for carpool vehicles</v>
      </c>
      <c r="D25" s="141"/>
      <c r="E25" s="70" t="s">
        <v>190</v>
      </c>
      <c r="F25" s="70" t="s">
        <v>190</v>
      </c>
      <c r="G25" s="70" t="s">
        <v>159</v>
      </c>
      <c r="H25" s="70" t="s">
        <v>159</v>
      </c>
      <c r="I25" s="70" t="s">
        <v>159</v>
      </c>
      <c r="J25" s="70" t="s">
        <v>190</v>
      </c>
      <c r="K25" s="143"/>
      <c r="L25" s="143"/>
      <c r="M25" s="143"/>
      <c r="N25" s="143"/>
      <c r="O25" s="143"/>
      <c r="P25" s="143"/>
      <c r="Q25" s="143"/>
      <c r="R25" s="143"/>
      <c r="S25" s="143"/>
      <c r="T25" s="143"/>
      <c r="U25" s="143"/>
      <c r="V25" s="143"/>
      <c r="W25" s="143"/>
      <c r="X25" s="143"/>
      <c r="Y25" s="143"/>
      <c r="Z25" s="143"/>
      <c r="AA25" s="143"/>
      <c r="AB25" s="143"/>
    </row>
    <row r="26" spans="1:28" ht="33.950000000000003" customHeight="1" x14ac:dyDescent="0.35">
      <c r="A26" s="53" t="str">
        <f>Measures!A26</f>
        <v>TMS</v>
      </c>
      <c r="B26" s="53" t="str">
        <f>Measures!B26</f>
        <v xml:space="preserve">Traffic management: Speed limitations </v>
      </c>
      <c r="C26" s="26" t="str">
        <f>Measures!C26</f>
        <v xml:space="preserve">Traffic management: Speed limitations </v>
      </c>
      <c r="D26" s="71" t="s">
        <v>36</v>
      </c>
      <c r="E26" s="72" t="s">
        <v>190</v>
      </c>
      <c r="F26" s="72" t="s">
        <v>190</v>
      </c>
      <c r="G26" s="72" t="s">
        <v>190</v>
      </c>
      <c r="H26" s="72" t="s">
        <v>190</v>
      </c>
      <c r="I26" s="72" t="s">
        <v>190</v>
      </c>
      <c r="J26" s="72" t="s">
        <v>190</v>
      </c>
      <c r="K26" s="72" t="s">
        <v>202</v>
      </c>
      <c r="L26" s="72" t="s">
        <v>203</v>
      </c>
      <c r="M26" s="72" t="s">
        <v>198</v>
      </c>
      <c r="N26" s="72" t="s">
        <v>198</v>
      </c>
      <c r="O26" s="72" t="s">
        <v>204</v>
      </c>
      <c r="P26" s="72" t="s">
        <v>195</v>
      </c>
      <c r="Q26" s="72" t="s">
        <v>194</v>
      </c>
      <c r="R26" s="72" t="s">
        <v>194</v>
      </c>
      <c r="S26" s="72" t="s">
        <v>159</v>
      </c>
      <c r="T26" s="72" t="s">
        <v>194</v>
      </c>
      <c r="U26" s="72" t="s">
        <v>195</v>
      </c>
      <c r="V26" s="72" t="s">
        <v>159</v>
      </c>
      <c r="W26" s="72" t="s">
        <v>159</v>
      </c>
      <c r="X26" s="72" t="s">
        <v>159</v>
      </c>
      <c r="Y26" s="72" t="s">
        <v>195</v>
      </c>
      <c r="Z26" s="72" t="s">
        <v>194</v>
      </c>
      <c r="AA26" s="72" t="s">
        <v>194</v>
      </c>
      <c r="AB26" s="72" t="s">
        <v>159</v>
      </c>
    </row>
    <row r="27" spans="1:28" ht="33.950000000000003" customHeight="1" x14ac:dyDescent="0.35">
      <c r="A27" s="135" t="str">
        <f>Measures!A27</f>
        <v>CPR</v>
      </c>
      <c r="B27" s="135" t="str">
        <f>Measures!B27</f>
        <v xml:space="preserve">Congestion pricing, road charging and tolls </v>
      </c>
      <c r="C27" s="25" t="str">
        <f>Measures!C27</f>
        <v>Road tolls</v>
      </c>
      <c r="D27" s="141" t="s">
        <v>36</v>
      </c>
      <c r="E27" s="70" t="s">
        <v>159</v>
      </c>
      <c r="F27" s="70" t="s">
        <v>159</v>
      </c>
      <c r="G27" s="70" t="s">
        <v>159</v>
      </c>
      <c r="H27" s="70" t="s">
        <v>159</v>
      </c>
      <c r="I27" s="70" t="s">
        <v>190</v>
      </c>
      <c r="J27" s="70" t="s">
        <v>159</v>
      </c>
      <c r="K27" s="143" t="s">
        <v>205</v>
      </c>
      <c r="L27" s="143" t="s">
        <v>203</v>
      </c>
      <c r="M27" s="143" t="s">
        <v>201</v>
      </c>
      <c r="N27" s="143" t="s">
        <v>201</v>
      </c>
      <c r="O27" s="143" t="s">
        <v>196</v>
      </c>
      <c r="P27" s="143" t="s">
        <v>195</v>
      </c>
      <c r="Q27" s="143" t="s">
        <v>159</v>
      </c>
      <c r="R27" s="143" t="s">
        <v>159</v>
      </c>
      <c r="S27" s="143" t="s">
        <v>195</v>
      </c>
      <c r="T27" s="143" t="s">
        <v>194</v>
      </c>
      <c r="U27" s="143" t="s">
        <v>194</v>
      </c>
      <c r="V27" s="143" t="s">
        <v>194</v>
      </c>
      <c r="W27" s="143" t="s">
        <v>194</v>
      </c>
      <c r="X27" s="143" t="s">
        <v>194</v>
      </c>
      <c r="Y27" s="143" t="s">
        <v>159</v>
      </c>
      <c r="Z27" s="143" t="s">
        <v>194</v>
      </c>
      <c r="AA27" s="143" t="s">
        <v>195</v>
      </c>
      <c r="AB27" s="143" t="s">
        <v>159</v>
      </c>
    </row>
    <row r="28" spans="1:28" ht="33.950000000000003" customHeight="1" x14ac:dyDescent="0.35">
      <c r="A28" s="135"/>
      <c r="B28" s="135"/>
      <c r="C28" s="25" t="str">
        <f>Measures!C28</f>
        <v xml:space="preserve">Congestion pricing </v>
      </c>
      <c r="D28" s="141"/>
      <c r="E28" s="70" t="s">
        <v>190</v>
      </c>
      <c r="F28" s="70" t="s">
        <v>190</v>
      </c>
      <c r="G28" s="70" t="s">
        <v>159</v>
      </c>
      <c r="H28" s="70" t="s">
        <v>159</v>
      </c>
      <c r="I28" s="70" t="s">
        <v>190</v>
      </c>
      <c r="J28" s="70" t="s">
        <v>159</v>
      </c>
      <c r="K28" s="143"/>
      <c r="L28" s="143"/>
      <c r="M28" s="143"/>
      <c r="N28" s="143"/>
      <c r="O28" s="143"/>
      <c r="P28" s="143"/>
      <c r="Q28" s="143"/>
      <c r="R28" s="143"/>
      <c r="S28" s="143"/>
      <c r="T28" s="143"/>
      <c r="U28" s="143"/>
      <c r="V28" s="143"/>
      <c r="W28" s="143"/>
      <c r="X28" s="143"/>
      <c r="Y28" s="143"/>
      <c r="Z28" s="143"/>
      <c r="AA28" s="143"/>
      <c r="AB28" s="143"/>
    </row>
    <row r="29" spans="1:28" ht="33.950000000000003" customHeight="1" x14ac:dyDescent="0.35">
      <c r="A29" s="135"/>
      <c r="B29" s="135"/>
      <c r="C29" s="25" t="str">
        <f>Measures!C29</f>
        <v>Cordon-area pricing</v>
      </c>
      <c r="D29" s="141"/>
      <c r="E29" s="70" t="s">
        <v>190</v>
      </c>
      <c r="F29" s="70" t="s">
        <v>190</v>
      </c>
      <c r="G29" s="70" t="s">
        <v>159</v>
      </c>
      <c r="H29" s="70" t="s">
        <v>159</v>
      </c>
      <c r="I29" s="70" t="s">
        <v>159</v>
      </c>
      <c r="J29" s="70" t="s">
        <v>159</v>
      </c>
      <c r="K29" s="143"/>
      <c r="L29" s="143"/>
      <c r="M29" s="143"/>
      <c r="N29" s="143"/>
      <c r="O29" s="143"/>
      <c r="P29" s="143"/>
      <c r="Q29" s="143"/>
      <c r="R29" s="143"/>
      <c r="S29" s="143"/>
      <c r="T29" s="143"/>
      <c r="U29" s="143"/>
      <c r="V29" s="143"/>
      <c r="W29" s="143"/>
      <c r="X29" s="143"/>
      <c r="Y29" s="143"/>
      <c r="Z29" s="143"/>
      <c r="AA29" s="143"/>
      <c r="AB29" s="143"/>
    </row>
    <row r="30" spans="1:28" ht="33.950000000000003" customHeight="1" x14ac:dyDescent="0.35">
      <c r="A30" s="133" t="str">
        <f>Measures!A30</f>
        <v>PRR</v>
      </c>
      <c r="B30" s="133" t="str">
        <f>Measures!B30</f>
        <v xml:space="preserve">Parking regulation </v>
      </c>
      <c r="C30" s="26" t="str">
        <f>Measures!C30</f>
        <v xml:space="preserve">Parking standards </v>
      </c>
      <c r="D30" s="142" t="s">
        <v>36</v>
      </c>
      <c r="E30" s="72" t="s">
        <v>190</v>
      </c>
      <c r="F30" s="72" t="s">
        <v>190</v>
      </c>
      <c r="G30" s="72" t="s">
        <v>190</v>
      </c>
      <c r="H30" s="72" t="s">
        <v>190</v>
      </c>
      <c r="I30" s="72" t="s">
        <v>159</v>
      </c>
      <c r="J30" s="72" t="s">
        <v>159</v>
      </c>
      <c r="K30" s="144" t="s">
        <v>206</v>
      </c>
      <c r="L30" s="144" t="s">
        <v>203</v>
      </c>
      <c r="M30" s="144" t="s">
        <v>204</v>
      </c>
      <c r="N30" s="144" t="s">
        <v>204</v>
      </c>
      <c r="O30" s="144" t="s">
        <v>201</v>
      </c>
      <c r="P30" s="144" t="s">
        <v>195</v>
      </c>
      <c r="Q30" s="144" t="s">
        <v>195</v>
      </c>
      <c r="R30" s="144" t="s">
        <v>159</v>
      </c>
      <c r="S30" s="144" t="s">
        <v>194</v>
      </c>
      <c r="T30" s="144" t="s">
        <v>195</v>
      </c>
      <c r="U30" s="144" t="s">
        <v>194</v>
      </c>
      <c r="V30" s="144" t="s">
        <v>194</v>
      </c>
      <c r="W30" s="144" t="s">
        <v>159</v>
      </c>
      <c r="X30" s="144" t="s">
        <v>194</v>
      </c>
      <c r="Y30" s="144" t="s">
        <v>159</v>
      </c>
      <c r="Z30" s="144" t="s">
        <v>195</v>
      </c>
      <c r="AA30" s="144" t="s">
        <v>194</v>
      </c>
      <c r="AB30" s="144" t="s">
        <v>159</v>
      </c>
    </row>
    <row r="31" spans="1:28" ht="33.950000000000003" customHeight="1" x14ac:dyDescent="0.35">
      <c r="A31" s="133"/>
      <c r="B31" s="133"/>
      <c r="C31" s="26" t="str">
        <f>Measures!C31</f>
        <v xml:space="preserve">Parking time restrictions </v>
      </c>
      <c r="D31" s="142"/>
      <c r="E31" s="72" t="s">
        <v>190</v>
      </c>
      <c r="F31" s="72" t="s">
        <v>190</v>
      </c>
      <c r="G31" s="72" t="s">
        <v>190</v>
      </c>
      <c r="H31" s="72" t="s">
        <v>190</v>
      </c>
      <c r="I31" s="72" t="s">
        <v>159</v>
      </c>
      <c r="J31" s="72" t="s">
        <v>190</v>
      </c>
      <c r="K31" s="144"/>
      <c r="L31" s="144"/>
      <c r="M31" s="144"/>
      <c r="N31" s="144"/>
      <c r="O31" s="144"/>
      <c r="P31" s="144"/>
      <c r="Q31" s="144"/>
      <c r="R31" s="144"/>
      <c r="S31" s="144"/>
      <c r="T31" s="144"/>
      <c r="U31" s="144"/>
      <c r="V31" s="144"/>
      <c r="W31" s="144"/>
      <c r="X31" s="144"/>
      <c r="Y31" s="144"/>
      <c r="Z31" s="144"/>
      <c r="AA31" s="144"/>
      <c r="AB31" s="144"/>
    </row>
    <row r="32" spans="1:28" ht="33.950000000000003" customHeight="1" x14ac:dyDescent="0.35">
      <c r="A32" s="133"/>
      <c r="B32" s="133"/>
      <c r="C32" s="26" t="str">
        <f>Measures!C32</f>
        <v xml:space="preserve">Controlled parking zones </v>
      </c>
      <c r="D32" s="142"/>
      <c r="E32" s="72" t="s">
        <v>190</v>
      </c>
      <c r="F32" s="72" t="s">
        <v>190</v>
      </c>
      <c r="G32" s="72" t="s">
        <v>190</v>
      </c>
      <c r="H32" s="72" t="s">
        <v>190</v>
      </c>
      <c r="I32" s="72" t="s">
        <v>159</v>
      </c>
      <c r="J32" s="72" t="s">
        <v>190</v>
      </c>
      <c r="K32" s="144"/>
      <c r="L32" s="144"/>
      <c r="M32" s="144"/>
      <c r="N32" s="144"/>
      <c r="O32" s="144"/>
      <c r="P32" s="144"/>
      <c r="Q32" s="144"/>
      <c r="R32" s="144"/>
      <c r="S32" s="144"/>
      <c r="T32" s="144"/>
      <c r="U32" s="144"/>
      <c r="V32" s="144"/>
      <c r="W32" s="144"/>
      <c r="X32" s="144"/>
      <c r="Y32" s="144"/>
      <c r="Z32" s="144"/>
      <c r="AA32" s="144"/>
      <c r="AB32" s="144"/>
    </row>
    <row r="33" spans="1:28" ht="33.950000000000003" customHeight="1" x14ac:dyDescent="0.35">
      <c r="A33" s="133"/>
      <c r="B33" s="133"/>
      <c r="C33" s="26" t="str">
        <f>Measures!C33</f>
        <v xml:space="preserve">Parking charges </v>
      </c>
      <c r="D33" s="142"/>
      <c r="E33" s="72" t="s">
        <v>190</v>
      </c>
      <c r="F33" s="72" t="s">
        <v>190</v>
      </c>
      <c r="G33" s="72" t="s">
        <v>159</v>
      </c>
      <c r="H33" s="72" t="s">
        <v>159</v>
      </c>
      <c r="I33" s="72" t="s">
        <v>159</v>
      </c>
      <c r="J33" s="72" t="s">
        <v>190</v>
      </c>
      <c r="K33" s="144"/>
      <c r="L33" s="144"/>
      <c r="M33" s="144"/>
      <c r="N33" s="144"/>
      <c r="O33" s="144"/>
      <c r="P33" s="144"/>
      <c r="Q33" s="144"/>
      <c r="R33" s="144"/>
      <c r="S33" s="144"/>
      <c r="T33" s="144"/>
      <c r="U33" s="144"/>
      <c r="V33" s="144"/>
      <c r="W33" s="144"/>
      <c r="X33" s="144"/>
      <c r="Y33" s="144"/>
      <c r="Z33" s="144"/>
      <c r="AA33" s="144"/>
      <c r="AB33" s="144"/>
    </row>
    <row r="34" spans="1:28" ht="33.950000000000003" customHeight="1" x14ac:dyDescent="0.35">
      <c r="A34" s="133"/>
      <c r="B34" s="133"/>
      <c r="C34" s="26" t="str">
        <f>Measures!C34</f>
        <v>Shared parking facilities</v>
      </c>
      <c r="D34" s="142"/>
      <c r="E34" s="72" t="s">
        <v>190</v>
      </c>
      <c r="F34" s="72" t="s">
        <v>190</v>
      </c>
      <c r="G34" s="72" t="s">
        <v>159</v>
      </c>
      <c r="H34" s="72" t="s">
        <v>159</v>
      </c>
      <c r="I34" s="72" t="s">
        <v>159</v>
      </c>
      <c r="J34" s="72" t="s">
        <v>159</v>
      </c>
      <c r="K34" s="144"/>
      <c r="L34" s="144"/>
      <c r="M34" s="144"/>
      <c r="N34" s="144"/>
      <c r="O34" s="144"/>
      <c r="P34" s="144"/>
      <c r="Q34" s="144"/>
      <c r="R34" s="144"/>
      <c r="S34" s="144"/>
      <c r="T34" s="144"/>
      <c r="U34" s="144"/>
      <c r="V34" s="144"/>
      <c r="W34" s="144"/>
      <c r="X34" s="144"/>
      <c r="Y34" s="144"/>
      <c r="Z34" s="144"/>
      <c r="AA34" s="144"/>
      <c r="AB34" s="144"/>
    </row>
    <row r="35" spans="1:28" ht="33.950000000000003" customHeight="1" x14ac:dyDescent="0.35">
      <c r="A35" s="135" t="str">
        <f>Measures!A35</f>
        <v>UVR</v>
      </c>
      <c r="B35" s="135" t="str">
        <f>Measures!B35</f>
        <v xml:space="preserve">Urban vehicle access regulation schemes </v>
      </c>
      <c r="C35" s="25" t="str">
        <f>Measures!C35</f>
        <v>Pedestrian zones</v>
      </c>
      <c r="D35" s="141" t="s">
        <v>36</v>
      </c>
      <c r="E35" s="70" t="s">
        <v>190</v>
      </c>
      <c r="F35" s="70" t="s">
        <v>190</v>
      </c>
      <c r="G35" s="70" t="s">
        <v>190</v>
      </c>
      <c r="H35" s="70" t="s">
        <v>190</v>
      </c>
      <c r="I35" s="70" t="s">
        <v>159</v>
      </c>
      <c r="J35" s="70" t="s">
        <v>190</v>
      </c>
      <c r="K35" s="143" t="s">
        <v>200</v>
      </c>
      <c r="L35" s="143" t="s">
        <v>203</v>
      </c>
      <c r="M35" s="143" t="s">
        <v>201</v>
      </c>
      <c r="N35" s="143" t="s">
        <v>193</v>
      </c>
      <c r="O35" s="143" t="s">
        <v>201</v>
      </c>
      <c r="P35" s="143" t="s">
        <v>195</v>
      </c>
      <c r="Q35" s="143" t="s">
        <v>159</v>
      </c>
      <c r="R35" s="143" t="s">
        <v>159</v>
      </c>
      <c r="S35" s="143" t="s">
        <v>159</v>
      </c>
      <c r="T35" s="143" t="s">
        <v>195</v>
      </c>
      <c r="U35" s="143" t="s">
        <v>194</v>
      </c>
      <c r="V35" s="143" t="s">
        <v>194</v>
      </c>
      <c r="W35" s="143" t="s">
        <v>159</v>
      </c>
      <c r="X35" s="143" t="s">
        <v>195</v>
      </c>
      <c r="Y35" s="143" t="s">
        <v>159</v>
      </c>
      <c r="Z35" s="143" t="s">
        <v>194</v>
      </c>
      <c r="AA35" s="143" t="s">
        <v>194</v>
      </c>
      <c r="AB35" s="143" t="s">
        <v>159</v>
      </c>
    </row>
    <row r="36" spans="1:28" ht="33.950000000000003" customHeight="1" x14ac:dyDescent="0.35">
      <c r="A36" s="135"/>
      <c r="B36" s="135"/>
      <c r="C36" s="25" t="str">
        <f>Measures!C36</f>
        <v xml:space="preserve">Limited Traffic Zones (LTZs) </v>
      </c>
      <c r="D36" s="141"/>
      <c r="E36" s="70" t="s">
        <v>190</v>
      </c>
      <c r="F36" s="70" t="s">
        <v>190</v>
      </c>
      <c r="G36" s="70" t="s">
        <v>159</v>
      </c>
      <c r="H36" s="70" t="s">
        <v>159</v>
      </c>
      <c r="I36" s="70" t="s">
        <v>159</v>
      </c>
      <c r="J36" s="70" t="s">
        <v>190</v>
      </c>
      <c r="K36" s="143"/>
      <c r="L36" s="143"/>
      <c r="M36" s="143"/>
      <c r="N36" s="143"/>
      <c r="O36" s="143"/>
      <c r="P36" s="143"/>
      <c r="Q36" s="143"/>
      <c r="R36" s="143"/>
      <c r="S36" s="143"/>
      <c r="T36" s="143"/>
      <c r="U36" s="143"/>
      <c r="V36" s="143"/>
      <c r="W36" s="143"/>
      <c r="X36" s="143"/>
      <c r="Y36" s="143"/>
      <c r="Z36" s="143"/>
      <c r="AA36" s="143"/>
      <c r="AB36" s="143"/>
    </row>
    <row r="37" spans="1:28" ht="33.950000000000003" customHeight="1" x14ac:dyDescent="0.35">
      <c r="A37" s="135"/>
      <c r="B37" s="135"/>
      <c r="C37" s="25" t="str">
        <f>Measures!C37</f>
        <v xml:space="preserve">Low emission zones (LEZs) </v>
      </c>
      <c r="D37" s="141"/>
      <c r="E37" s="70" t="s">
        <v>190</v>
      </c>
      <c r="F37" s="70" t="s">
        <v>190</v>
      </c>
      <c r="G37" s="70" t="s">
        <v>159</v>
      </c>
      <c r="H37" s="70" t="s">
        <v>159</v>
      </c>
      <c r="I37" s="70" t="s">
        <v>159</v>
      </c>
      <c r="J37" s="70" t="s">
        <v>159</v>
      </c>
      <c r="K37" s="143"/>
      <c r="L37" s="143"/>
      <c r="M37" s="143"/>
      <c r="N37" s="143"/>
      <c r="O37" s="143"/>
      <c r="P37" s="143"/>
      <c r="Q37" s="143"/>
      <c r="R37" s="143"/>
      <c r="S37" s="143"/>
      <c r="T37" s="143"/>
      <c r="U37" s="143"/>
      <c r="V37" s="143"/>
      <c r="W37" s="143"/>
      <c r="X37" s="143"/>
      <c r="Y37" s="143"/>
      <c r="Z37" s="143"/>
      <c r="AA37" s="143"/>
      <c r="AB37" s="143"/>
    </row>
    <row r="38" spans="1:28" ht="33.950000000000003" customHeight="1" x14ac:dyDescent="0.35">
      <c r="A38" s="135"/>
      <c r="B38" s="135"/>
      <c r="C38" s="25" t="str">
        <f>Measures!C38</f>
        <v>Zero emission zones (ZEZs)</v>
      </c>
      <c r="D38" s="141"/>
      <c r="E38" s="70" t="s">
        <v>190</v>
      </c>
      <c r="F38" s="70" t="s">
        <v>190</v>
      </c>
      <c r="G38" s="70" t="s">
        <v>159</v>
      </c>
      <c r="H38" s="70" t="s">
        <v>159</v>
      </c>
      <c r="I38" s="70" t="s">
        <v>159</v>
      </c>
      <c r="J38" s="70" t="s">
        <v>159</v>
      </c>
      <c r="K38" s="143"/>
      <c r="L38" s="143"/>
      <c r="M38" s="143"/>
      <c r="N38" s="143"/>
      <c r="O38" s="143"/>
      <c r="P38" s="143"/>
      <c r="Q38" s="143"/>
      <c r="R38" s="143"/>
      <c r="S38" s="143"/>
      <c r="T38" s="143"/>
      <c r="U38" s="143"/>
      <c r="V38" s="143"/>
      <c r="W38" s="143"/>
      <c r="X38" s="143"/>
      <c r="Y38" s="143"/>
      <c r="Z38" s="143"/>
      <c r="AA38" s="143"/>
      <c r="AB38" s="143"/>
    </row>
    <row r="39" spans="1:28" ht="33.950000000000003" customHeight="1" x14ac:dyDescent="0.35">
      <c r="A39" s="135"/>
      <c r="B39" s="135"/>
      <c r="C39" s="25" t="str">
        <f>Measures!C39</f>
        <v>Delivery regulations/restrictions/windows</v>
      </c>
      <c r="D39" s="141"/>
      <c r="E39" s="70" t="s">
        <v>190</v>
      </c>
      <c r="F39" s="70" t="s">
        <v>190</v>
      </c>
      <c r="G39" s="70" t="s">
        <v>159</v>
      </c>
      <c r="H39" s="70" t="s">
        <v>159</v>
      </c>
      <c r="I39" s="70" t="s">
        <v>159</v>
      </c>
      <c r="J39" s="70" t="s">
        <v>190</v>
      </c>
      <c r="K39" s="143"/>
      <c r="L39" s="143"/>
      <c r="M39" s="143"/>
      <c r="N39" s="143"/>
      <c r="O39" s="143"/>
      <c r="P39" s="143"/>
      <c r="Q39" s="143"/>
      <c r="R39" s="143"/>
      <c r="S39" s="143"/>
      <c r="T39" s="143"/>
      <c r="U39" s="143"/>
      <c r="V39" s="143"/>
      <c r="W39" s="143"/>
      <c r="X39" s="143"/>
      <c r="Y39" s="143"/>
      <c r="Z39" s="143"/>
      <c r="AA39" s="143"/>
      <c r="AB39" s="143"/>
    </row>
    <row r="40" spans="1:28" ht="33.950000000000003" customHeight="1" x14ac:dyDescent="0.35">
      <c r="A40" s="135"/>
      <c r="B40" s="135"/>
      <c r="C40" s="25" t="str">
        <f>Measures!C40</f>
        <v xml:space="preserve">Spatial interventions </v>
      </c>
      <c r="D40" s="141"/>
      <c r="E40" s="70" t="s">
        <v>190</v>
      </c>
      <c r="F40" s="70" t="s">
        <v>190</v>
      </c>
      <c r="G40" s="70" t="s">
        <v>190</v>
      </c>
      <c r="H40" s="70" t="s">
        <v>190</v>
      </c>
      <c r="I40" s="70" t="s">
        <v>159</v>
      </c>
      <c r="J40" s="70" t="s">
        <v>190</v>
      </c>
      <c r="K40" s="143"/>
      <c r="L40" s="143"/>
      <c r="M40" s="143"/>
      <c r="N40" s="143"/>
      <c r="O40" s="143"/>
      <c r="P40" s="143"/>
      <c r="Q40" s="143"/>
      <c r="R40" s="143"/>
      <c r="S40" s="143"/>
      <c r="T40" s="143"/>
      <c r="U40" s="143"/>
      <c r="V40" s="143"/>
      <c r="W40" s="143"/>
      <c r="X40" s="143"/>
      <c r="Y40" s="143"/>
      <c r="Z40" s="143"/>
      <c r="AA40" s="143"/>
      <c r="AB40" s="143"/>
    </row>
    <row r="41" spans="1:28" ht="33.950000000000003" customHeight="1" x14ac:dyDescent="0.35">
      <c r="A41" s="133" t="str">
        <f>Measures!A41</f>
        <v>ENR</v>
      </c>
      <c r="B41" s="133" t="str">
        <f>Measures!B41</f>
        <v xml:space="preserve">Enforcement to avoid irregular street use </v>
      </c>
      <c r="C41" s="26" t="str">
        <f>Measures!C41</f>
        <v>Traffic enforcement</v>
      </c>
      <c r="D41" s="142" t="s">
        <v>36</v>
      </c>
      <c r="E41" s="72" t="s">
        <v>190</v>
      </c>
      <c r="F41" s="72" t="s">
        <v>190</v>
      </c>
      <c r="G41" s="72" t="s">
        <v>190</v>
      </c>
      <c r="H41" s="72" t="s">
        <v>190</v>
      </c>
      <c r="I41" s="72" t="s">
        <v>190</v>
      </c>
      <c r="J41" s="72" t="s">
        <v>190</v>
      </c>
      <c r="K41" s="144" t="s">
        <v>202</v>
      </c>
      <c r="L41" s="144" t="s">
        <v>203</v>
      </c>
      <c r="M41" s="144" t="s">
        <v>204</v>
      </c>
      <c r="N41" s="144" t="s">
        <v>204</v>
      </c>
      <c r="O41" s="144" t="s">
        <v>204</v>
      </c>
      <c r="P41" s="144" t="s">
        <v>195</v>
      </c>
      <c r="Q41" s="144" t="s">
        <v>195</v>
      </c>
      <c r="R41" s="144" t="s">
        <v>194</v>
      </c>
      <c r="S41" s="144" t="s">
        <v>194</v>
      </c>
      <c r="T41" s="144" t="s">
        <v>194</v>
      </c>
      <c r="U41" s="144" t="s">
        <v>194</v>
      </c>
      <c r="V41" s="144" t="s">
        <v>159</v>
      </c>
      <c r="W41" s="144" t="s">
        <v>159</v>
      </c>
      <c r="X41" s="144" t="s">
        <v>194</v>
      </c>
      <c r="Y41" s="144" t="s">
        <v>159</v>
      </c>
      <c r="Z41" s="144" t="s">
        <v>159</v>
      </c>
      <c r="AA41" s="144" t="s">
        <v>194</v>
      </c>
      <c r="AB41" s="144" t="s">
        <v>159</v>
      </c>
    </row>
    <row r="42" spans="1:28" ht="33.950000000000003" customHeight="1" x14ac:dyDescent="0.35">
      <c r="A42" s="133"/>
      <c r="B42" s="133"/>
      <c r="C42" s="26" t="str">
        <f>Measures!C42</f>
        <v>Parking enforcement</v>
      </c>
      <c r="D42" s="142"/>
      <c r="E42" s="72" t="s">
        <v>190</v>
      </c>
      <c r="F42" s="72" t="s">
        <v>190</v>
      </c>
      <c r="G42" s="72" t="s">
        <v>190</v>
      </c>
      <c r="H42" s="72" t="s">
        <v>190</v>
      </c>
      <c r="I42" s="72" t="s">
        <v>159</v>
      </c>
      <c r="J42" s="72" t="s">
        <v>190</v>
      </c>
      <c r="K42" s="144"/>
      <c r="L42" s="144"/>
      <c r="M42" s="144"/>
      <c r="N42" s="144"/>
      <c r="O42" s="144"/>
      <c r="P42" s="144"/>
      <c r="Q42" s="144"/>
      <c r="R42" s="144"/>
      <c r="S42" s="144"/>
      <c r="T42" s="144"/>
      <c r="U42" s="144"/>
      <c r="V42" s="144"/>
      <c r="W42" s="144"/>
      <c r="X42" s="144"/>
      <c r="Y42" s="144"/>
      <c r="Z42" s="144"/>
      <c r="AA42" s="144"/>
      <c r="AB42" s="144"/>
    </row>
    <row r="43" spans="1:28" ht="33.950000000000003" customHeight="1" x14ac:dyDescent="0.35">
      <c r="A43" s="133"/>
      <c r="B43" s="133"/>
      <c r="C43" s="26" t="str">
        <f>Measures!C43</f>
        <v>Micromobility use and parking enforcement</v>
      </c>
      <c r="D43" s="142"/>
      <c r="E43" s="72" t="s">
        <v>190</v>
      </c>
      <c r="F43" s="72" t="s">
        <v>190</v>
      </c>
      <c r="G43" s="72" t="s">
        <v>159</v>
      </c>
      <c r="H43" s="72" t="s">
        <v>159</v>
      </c>
      <c r="I43" s="72" t="s">
        <v>159</v>
      </c>
      <c r="J43" s="72" t="s">
        <v>190</v>
      </c>
      <c r="K43" s="144"/>
      <c r="L43" s="144"/>
      <c r="M43" s="144"/>
      <c r="N43" s="144"/>
      <c r="O43" s="144"/>
      <c r="P43" s="144"/>
      <c r="Q43" s="144"/>
      <c r="R43" s="144"/>
      <c r="S43" s="144"/>
      <c r="T43" s="144"/>
      <c r="U43" s="144"/>
      <c r="V43" s="144"/>
      <c r="W43" s="144"/>
      <c r="X43" s="144"/>
      <c r="Y43" s="144"/>
      <c r="Z43" s="144"/>
      <c r="AA43" s="144"/>
      <c r="AB43" s="144"/>
    </row>
    <row r="44" spans="1:28" ht="33.950000000000003" customHeight="1" x14ac:dyDescent="0.35">
      <c r="A44" s="133"/>
      <c r="B44" s="133"/>
      <c r="C44" s="26" t="str">
        <f>Measures!C44</f>
        <v xml:space="preserve">Automated methods for traffic and parking enforcement </v>
      </c>
      <c r="D44" s="142"/>
      <c r="E44" s="72" t="s">
        <v>190</v>
      </c>
      <c r="F44" s="72" t="s">
        <v>190</v>
      </c>
      <c r="G44" s="72" t="s">
        <v>159</v>
      </c>
      <c r="H44" s="72" t="s">
        <v>159</v>
      </c>
      <c r="I44" s="72" t="s">
        <v>190</v>
      </c>
      <c r="J44" s="72" t="s">
        <v>159</v>
      </c>
      <c r="K44" s="144"/>
      <c r="L44" s="144"/>
      <c r="M44" s="144"/>
      <c r="N44" s="144"/>
      <c r="O44" s="144"/>
      <c r="P44" s="144"/>
      <c r="Q44" s="144"/>
      <c r="R44" s="144"/>
      <c r="S44" s="144"/>
      <c r="T44" s="144"/>
      <c r="U44" s="144"/>
      <c r="V44" s="144"/>
      <c r="W44" s="144"/>
      <c r="X44" s="144"/>
      <c r="Y44" s="144"/>
      <c r="Z44" s="144"/>
      <c r="AA44" s="144"/>
      <c r="AB44" s="144"/>
    </row>
    <row r="45" spans="1:28" ht="33.950000000000003" customHeight="1" x14ac:dyDescent="0.35">
      <c r="A45" s="135" t="str">
        <f>Measures!A45</f>
        <v>ACM</v>
      </c>
      <c r="B45" s="135" t="str">
        <f>Measures!B45</f>
        <v xml:space="preserve">Wide availability of high-quality active and micromobility infrastructure </v>
      </c>
      <c r="C45" s="25" t="str">
        <f>Measures!C45</f>
        <v>Sidewalks, protected bicycle/ micromobility lanes and other dedicated infrastructure</v>
      </c>
      <c r="D45" s="141" t="s">
        <v>36</v>
      </c>
      <c r="E45" s="70" t="s">
        <v>190</v>
      </c>
      <c r="F45" s="70" t="s">
        <v>190</v>
      </c>
      <c r="G45" s="70" t="s">
        <v>190</v>
      </c>
      <c r="H45" s="70" t="s">
        <v>190</v>
      </c>
      <c r="I45" s="70" t="s">
        <v>159</v>
      </c>
      <c r="J45" s="70" t="s">
        <v>190</v>
      </c>
      <c r="K45" s="143" t="s">
        <v>191</v>
      </c>
      <c r="L45" s="143" t="s">
        <v>192</v>
      </c>
      <c r="M45" s="143" t="s">
        <v>204</v>
      </c>
      <c r="N45" s="143" t="s">
        <v>204</v>
      </c>
      <c r="O45" s="143" t="s">
        <v>201</v>
      </c>
      <c r="P45" s="143" t="s">
        <v>159</v>
      </c>
      <c r="Q45" s="143" t="s">
        <v>194</v>
      </c>
      <c r="R45" s="143" t="s">
        <v>195</v>
      </c>
      <c r="S45" s="143" t="s">
        <v>159</v>
      </c>
      <c r="T45" s="143" t="s">
        <v>195</v>
      </c>
      <c r="U45" s="143" t="s">
        <v>195</v>
      </c>
      <c r="V45" s="143" t="s">
        <v>159</v>
      </c>
      <c r="W45" s="143" t="s">
        <v>159</v>
      </c>
      <c r="X45" s="143" t="s">
        <v>159</v>
      </c>
      <c r="Y45" s="143" t="s">
        <v>195</v>
      </c>
      <c r="Z45" s="143" t="s">
        <v>195</v>
      </c>
      <c r="AA45" s="143" t="s">
        <v>194</v>
      </c>
      <c r="AB45" s="143" t="s">
        <v>159</v>
      </c>
    </row>
    <row r="46" spans="1:28" ht="33.950000000000003" customHeight="1" x14ac:dyDescent="0.35">
      <c r="A46" s="135"/>
      <c r="B46" s="135"/>
      <c r="C46" s="25" t="str">
        <f>Measures!C46</f>
        <v>Traffic calming measures</v>
      </c>
      <c r="D46" s="141"/>
      <c r="E46" s="70" t="s">
        <v>190</v>
      </c>
      <c r="F46" s="70" t="s">
        <v>190</v>
      </c>
      <c r="G46" s="70" t="s">
        <v>190</v>
      </c>
      <c r="H46" s="70" t="s">
        <v>190</v>
      </c>
      <c r="I46" s="70" t="s">
        <v>159</v>
      </c>
      <c r="J46" s="70" t="s">
        <v>190</v>
      </c>
      <c r="K46" s="143"/>
      <c r="L46" s="143"/>
      <c r="M46" s="143"/>
      <c r="N46" s="143"/>
      <c r="O46" s="143"/>
      <c r="P46" s="143"/>
      <c r="Q46" s="143"/>
      <c r="R46" s="143"/>
      <c r="S46" s="143"/>
      <c r="T46" s="143"/>
      <c r="U46" s="143"/>
      <c r="V46" s="143"/>
      <c r="W46" s="143"/>
      <c r="X46" s="143"/>
      <c r="Y46" s="143"/>
      <c r="Z46" s="143"/>
      <c r="AA46" s="143"/>
      <c r="AB46" s="143"/>
    </row>
    <row r="47" spans="1:28" ht="33.950000000000003" customHeight="1" x14ac:dyDescent="0.35">
      <c r="A47" s="135"/>
      <c r="B47" s="135"/>
      <c r="C47" s="25" t="str">
        <f>Measures!C47</f>
        <v>Integrated design</v>
      </c>
      <c r="D47" s="141"/>
      <c r="E47" s="70" t="s">
        <v>190</v>
      </c>
      <c r="F47" s="70" t="s">
        <v>190</v>
      </c>
      <c r="G47" s="70" t="s">
        <v>190</v>
      </c>
      <c r="H47" s="70" t="s">
        <v>190</v>
      </c>
      <c r="I47" s="70" t="s">
        <v>159</v>
      </c>
      <c r="J47" s="70" t="s">
        <v>190</v>
      </c>
      <c r="K47" s="143"/>
      <c r="L47" s="143"/>
      <c r="M47" s="143"/>
      <c r="N47" s="143"/>
      <c r="O47" s="143"/>
      <c r="P47" s="143"/>
      <c r="Q47" s="143"/>
      <c r="R47" s="143"/>
      <c r="S47" s="143"/>
      <c r="T47" s="143"/>
      <c r="U47" s="143"/>
      <c r="V47" s="143"/>
      <c r="W47" s="143"/>
      <c r="X47" s="143"/>
      <c r="Y47" s="143"/>
      <c r="Z47" s="143"/>
      <c r="AA47" s="143"/>
      <c r="AB47" s="143"/>
    </row>
    <row r="48" spans="1:28" ht="33.950000000000003" customHeight="1" x14ac:dyDescent="0.35">
      <c r="A48" s="133" t="str">
        <f>Measures!A48</f>
        <v>PED</v>
      </c>
      <c r="B48" s="133" t="str">
        <f>Measures!B48</f>
        <v>Pedestrianisation schemes and urban realm improvements</v>
      </c>
      <c r="C48" s="26" t="str">
        <f>Measures!C48</f>
        <v>Pedestrianisation schemes</v>
      </c>
      <c r="D48" s="142" t="s">
        <v>36</v>
      </c>
      <c r="E48" s="72" t="s">
        <v>190</v>
      </c>
      <c r="F48" s="72" t="s">
        <v>190</v>
      </c>
      <c r="G48" s="72" t="s">
        <v>190</v>
      </c>
      <c r="H48" s="72" t="s">
        <v>190</v>
      </c>
      <c r="I48" s="72" t="s">
        <v>159</v>
      </c>
      <c r="J48" s="72" t="s">
        <v>190</v>
      </c>
      <c r="K48" s="144" t="s">
        <v>200</v>
      </c>
      <c r="L48" s="144" t="s">
        <v>192</v>
      </c>
      <c r="M48" s="144" t="s">
        <v>201</v>
      </c>
      <c r="N48" s="144" t="s">
        <v>204</v>
      </c>
      <c r="O48" s="144" t="s">
        <v>204</v>
      </c>
      <c r="P48" s="144" t="s">
        <v>159</v>
      </c>
      <c r="Q48" s="144" t="s">
        <v>194</v>
      </c>
      <c r="R48" s="144" t="s">
        <v>195</v>
      </c>
      <c r="S48" s="144" t="s">
        <v>159</v>
      </c>
      <c r="T48" s="144" t="s">
        <v>195</v>
      </c>
      <c r="U48" s="144" t="s">
        <v>195</v>
      </c>
      <c r="V48" s="144" t="s">
        <v>159</v>
      </c>
      <c r="W48" s="144" t="s">
        <v>159</v>
      </c>
      <c r="X48" s="144" t="s">
        <v>159</v>
      </c>
      <c r="Y48" s="144" t="s">
        <v>195</v>
      </c>
      <c r="Z48" s="144" t="s">
        <v>195</v>
      </c>
      <c r="AA48" s="144" t="s">
        <v>194</v>
      </c>
      <c r="AB48" s="144" t="s">
        <v>159</v>
      </c>
    </row>
    <row r="49" spans="1:28" ht="33.950000000000003" customHeight="1" x14ac:dyDescent="0.35">
      <c r="A49" s="133"/>
      <c r="B49" s="133"/>
      <c r="C49" s="26" t="str">
        <f>Measures!C49</f>
        <v>Urban realm improvements</v>
      </c>
      <c r="D49" s="142"/>
      <c r="E49" s="72" t="s">
        <v>190</v>
      </c>
      <c r="F49" s="72" t="s">
        <v>190</v>
      </c>
      <c r="G49" s="72" t="s">
        <v>190</v>
      </c>
      <c r="H49" s="72" t="s">
        <v>190</v>
      </c>
      <c r="I49" s="72" t="s">
        <v>159</v>
      </c>
      <c r="J49" s="72" t="s">
        <v>190</v>
      </c>
      <c r="K49" s="144"/>
      <c r="L49" s="144"/>
      <c r="M49" s="144"/>
      <c r="N49" s="144"/>
      <c r="O49" s="144"/>
      <c r="P49" s="144"/>
      <c r="Q49" s="144"/>
      <c r="R49" s="144"/>
      <c r="S49" s="144"/>
      <c r="T49" s="144"/>
      <c r="U49" s="144"/>
      <c r="V49" s="144"/>
      <c r="W49" s="144"/>
      <c r="X49" s="144"/>
      <c r="Y49" s="144"/>
      <c r="Z49" s="144"/>
      <c r="AA49" s="144"/>
      <c r="AB49" s="144"/>
    </row>
    <row r="50" spans="1:28" ht="33.950000000000003" customHeight="1" x14ac:dyDescent="0.35">
      <c r="A50" s="135" t="str">
        <f>Measures!A50</f>
        <v>GPP</v>
      </c>
      <c r="B50" s="135" t="str">
        <f>Measures!B50</f>
        <v>Green public procurement</v>
      </c>
      <c r="C50" s="25" t="str">
        <f>Measures!C50</f>
        <v>Green public procurement for local authority fleets</v>
      </c>
      <c r="D50" s="141" t="s">
        <v>36</v>
      </c>
      <c r="E50" s="70" t="s">
        <v>190</v>
      </c>
      <c r="F50" s="70" t="s">
        <v>190</v>
      </c>
      <c r="G50" s="70" t="s">
        <v>190</v>
      </c>
      <c r="H50" s="70" t="s">
        <v>190</v>
      </c>
      <c r="I50" s="70" t="s">
        <v>190</v>
      </c>
      <c r="J50" s="70" t="s">
        <v>159</v>
      </c>
      <c r="K50" s="143" t="s">
        <v>205</v>
      </c>
      <c r="L50" s="143" t="s">
        <v>203</v>
      </c>
      <c r="M50" s="143" t="s">
        <v>204</v>
      </c>
      <c r="N50" s="143" t="s">
        <v>204</v>
      </c>
      <c r="O50" s="143" t="s">
        <v>201</v>
      </c>
      <c r="P50" s="143" t="s">
        <v>194</v>
      </c>
      <c r="Q50" s="143" t="s">
        <v>159</v>
      </c>
      <c r="R50" s="143" t="s">
        <v>159</v>
      </c>
      <c r="S50" s="143" t="s">
        <v>159</v>
      </c>
      <c r="T50" s="143" t="s">
        <v>159</v>
      </c>
      <c r="U50" s="143" t="s">
        <v>159</v>
      </c>
      <c r="V50" s="143" t="s">
        <v>194</v>
      </c>
      <c r="W50" s="143" t="s">
        <v>159</v>
      </c>
      <c r="X50" s="143" t="s">
        <v>159</v>
      </c>
      <c r="Y50" s="143" t="s">
        <v>159</v>
      </c>
      <c r="Z50" s="143" t="s">
        <v>195</v>
      </c>
      <c r="AA50" s="143" t="s">
        <v>159</v>
      </c>
      <c r="AB50" s="143" t="s">
        <v>159</v>
      </c>
    </row>
    <row r="51" spans="1:28" ht="33.950000000000003" customHeight="1" x14ac:dyDescent="0.35">
      <c r="A51" s="135"/>
      <c r="B51" s="135"/>
      <c r="C51" s="25" t="str">
        <f>Measures!C51</f>
        <v>Green public procurement for public transport fleets</v>
      </c>
      <c r="D51" s="141"/>
      <c r="E51" s="70" t="s">
        <v>190</v>
      </c>
      <c r="F51" s="70" t="s">
        <v>190</v>
      </c>
      <c r="G51" s="70" t="s">
        <v>190</v>
      </c>
      <c r="H51" s="70" t="s">
        <v>190</v>
      </c>
      <c r="I51" s="70" t="s">
        <v>159</v>
      </c>
      <c r="J51" s="70" t="s">
        <v>159</v>
      </c>
      <c r="K51" s="143"/>
      <c r="L51" s="143"/>
      <c r="M51" s="143"/>
      <c r="N51" s="143"/>
      <c r="O51" s="143"/>
      <c r="P51" s="143"/>
      <c r="Q51" s="143"/>
      <c r="R51" s="143"/>
      <c r="S51" s="143"/>
      <c r="T51" s="143"/>
      <c r="U51" s="143"/>
      <c r="V51" s="143"/>
      <c r="W51" s="143"/>
      <c r="X51" s="143"/>
      <c r="Y51" s="143"/>
      <c r="Z51" s="143"/>
      <c r="AA51" s="143"/>
      <c r="AB51" s="143"/>
    </row>
    <row r="52" spans="1:28" ht="33.950000000000003" customHeight="1" x14ac:dyDescent="0.35">
      <c r="A52" s="53" t="str">
        <f>Measures!A52</f>
        <v>EVI</v>
      </c>
      <c r="B52" s="53" t="str">
        <f>Measures!B52</f>
        <v>EV charging infrastructure</v>
      </c>
      <c r="C52" s="26" t="str">
        <f>Measures!C52</f>
        <v>Support EV charging infrastructure</v>
      </c>
      <c r="D52" s="71" t="s">
        <v>36</v>
      </c>
      <c r="E52" s="72" t="s">
        <v>190</v>
      </c>
      <c r="F52" s="72" t="s">
        <v>190</v>
      </c>
      <c r="G52" s="72" t="s">
        <v>190</v>
      </c>
      <c r="H52" s="72" t="s">
        <v>190</v>
      </c>
      <c r="I52" s="72" t="s">
        <v>159</v>
      </c>
      <c r="J52" s="72" t="s">
        <v>159</v>
      </c>
      <c r="K52" s="72" t="s">
        <v>202</v>
      </c>
      <c r="L52" s="72" t="s">
        <v>203</v>
      </c>
      <c r="M52" s="72" t="s">
        <v>199</v>
      </c>
      <c r="N52" s="72" t="s">
        <v>204</v>
      </c>
      <c r="O52" s="72" t="s">
        <v>199</v>
      </c>
      <c r="P52" s="72" t="s">
        <v>159</v>
      </c>
      <c r="Q52" s="72" t="s">
        <v>159</v>
      </c>
      <c r="R52" s="72" t="s">
        <v>159</v>
      </c>
      <c r="S52" s="72" t="s">
        <v>159</v>
      </c>
      <c r="T52" s="72" t="s">
        <v>159</v>
      </c>
      <c r="U52" s="72" t="s">
        <v>159</v>
      </c>
      <c r="V52" s="72" t="s">
        <v>194</v>
      </c>
      <c r="W52" s="72" t="s">
        <v>159</v>
      </c>
      <c r="X52" s="72" t="s">
        <v>159</v>
      </c>
      <c r="Y52" s="72" t="s">
        <v>159</v>
      </c>
      <c r="Z52" s="72" t="s">
        <v>195</v>
      </c>
      <c r="AA52" s="72" t="s">
        <v>159</v>
      </c>
      <c r="AB52" s="72" t="s">
        <v>159</v>
      </c>
    </row>
    <row r="53" spans="1:28" ht="33.950000000000003" customHeight="1" x14ac:dyDescent="0.35">
      <c r="A53" s="135" t="str">
        <f>Measures!A53</f>
        <v>RSS</v>
      </c>
      <c r="B53" s="135" t="str">
        <f>Measures!B53</f>
        <v>(Electric) ridesharing and hailing schemes</v>
      </c>
      <c r="C53" s="25" t="str">
        <f>Measures!C53</f>
        <v>Ridehailing</v>
      </c>
      <c r="D53" s="141" t="s">
        <v>36</v>
      </c>
      <c r="E53" s="70" t="s">
        <v>190</v>
      </c>
      <c r="F53" s="70" t="s">
        <v>190</v>
      </c>
      <c r="G53" s="70" t="s">
        <v>190</v>
      </c>
      <c r="H53" s="70" t="s">
        <v>190</v>
      </c>
      <c r="I53" s="70" t="s">
        <v>159</v>
      </c>
      <c r="J53" s="70" t="s">
        <v>190</v>
      </c>
      <c r="K53" s="143" t="s">
        <v>207</v>
      </c>
      <c r="L53" s="143" t="s">
        <v>192</v>
      </c>
      <c r="M53" s="143" t="s">
        <v>201</v>
      </c>
      <c r="N53" s="143" t="s">
        <v>201</v>
      </c>
      <c r="O53" s="143" t="s">
        <v>201</v>
      </c>
      <c r="P53" s="143" t="s">
        <v>195</v>
      </c>
      <c r="Q53" s="143" t="s">
        <v>159</v>
      </c>
      <c r="R53" s="143" t="s">
        <v>195</v>
      </c>
      <c r="S53" s="143" t="s">
        <v>159</v>
      </c>
      <c r="T53" s="143" t="s">
        <v>159</v>
      </c>
      <c r="U53" s="143" t="s">
        <v>194</v>
      </c>
      <c r="V53" s="143" t="s">
        <v>195</v>
      </c>
      <c r="W53" s="143" t="s">
        <v>159</v>
      </c>
      <c r="X53" s="143" t="s">
        <v>194</v>
      </c>
      <c r="Y53" s="143" t="s">
        <v>195</v>
      </c>
      <c r="Z53" s="143" t="s">
        <v>159</v>
      </c>
      <c r="AA53" s="143" t="s">
        <v>159</v>
      </c>
      <c r="AB53" s="143" t="s">
        <v>159</v>
      </c>
    </row>
    <row r="54" spans="1:28" ht="33.950000000000003" customHeight="1" x14ac:dyDescent="0.35">
      <c r="A54" s="135"/>
      <c r="B54" s="135"/>
      <c r="C54" s="25" t="str">
        <f>Measures!C54</f>
        <v>Ridesharing</v>
      </c>
      <c r="D54" s="141"/>
      <c r="E54" s="70" t="s">
        <v>190</v>
      </c>
      <c r="F54" s="70" t="s">
        <v>190</v>
      </c>
      <c r="G54" s="70" t="s">
        <v>190</v>
      </c>
      <c r="H54" s="70" t="s">
        <v>190</v>
      </c>
      <c r="I54" s="70" t="s">
        <v>159</v>
      </c>
      <c r="J54" s="70" t="s">
        <v>190</v>
      </c>
      <c r="K54" s="143"/>
      <c r="L54" s="143"/>
      <c r="M54" s="143"/>
      <c r="N54" s="143"/>
      <c r="O54" s="143"/>
      <c r="P54" s="143"/>
      <c r="Q54" s="143"/>
      <c r="R54" s="143"/>
      <c r="S54" s="143"/>
      <c r="T54" s="143"/>
      <c r="U54" s="143"/>
      <c r="V54" s="143"/>
      <c r="W54" s="143"/>
      <c r="X54" s="143"/>
      <c r="Y54" s="143"/>
      <c r="Z54" s="143"/>
      <c r="AA54" s="143"/>
      <c r="AB54" s="143"/>
    </row>
    <row r="55" spans="1:28" ht="33.950000000000003" customHeight="1" x14ac:dyDescent="0.35">
      <c r="A55" s="135"/>
      <c r="B55" s="135"/>
      <c r="C55" s="25" t="str">
        <f>Measures!C55</f>
        <v xml:space="preserve">On-demand public transport </v>
      </c>
      <c r="D55" s="141"/>
      <c r="E55" s="70" t="s">
        <v>190</v>
      </c>
      <c r="F55" s="70" t="s">
        <v>190</v>
      </c>
      <c r="G55" s="70" t="s">
        <v>190</v>
      </c>
      <c r="H55" s="70" t="s">
        <v>190</v>
      </c>
      <c r="I55" s="70" t="s">
        <v>159</v>
      </c>
      <c r="J55" s="70" t="s">
        <v>190</v>
      </c>
      <c r="K55" s="143"/>
      <c r="L55" s="143"/>
      <c r="M55" s="143"/>
      <c r="N55" s="143"/>
      <c r="O55" s="143"/>
      <c r="P55" s="143"/>
      <c r="Q55" s="143"/>
      <c r="R55" s="143"/>
      <c r="S55" s="143"/>
      <c r="T55" s="143"/>
      <c r="U55" s="143"/>
      <c r="V55" s="143"/>
      <c r="W55" s="143"/>
      <c r="X55" s="143"/>
      <c r="Y55" s="143"/>
      <c r="Z55" s="143"/>
      <c r="AA55" s="143"/>
      <c r="AB55" s="143"/>
    </row>
    <row r="56" spans="1:28" ht="33.950000000000003" customHeight="1" x14ac:dyDescent="0.35">
      <c r="A56" s="138" t="str">
        <f>Measures!A56</f>
        <v>FSS</v>
      </c>
      <c r="B56" s="133" t="str">
        <f>Measures!B56</f>
        <v>(Electric) fleet sharing schemes</v>
      </c>
      <c r="C56" s="26" t="str">
        <f>Measures!C56</f>
        <v>Carsharing and van sharing</v>
      </c>
      <c r="D56" s="142" t="s">
        <v>36</v>
      </c>
      <c r="E56" s="72" t="s">
        <v>190</v>
      </c>
      <c r="F56" s="72" t="s">
        <v>190</v>
      </c>
      <c r="G56" s="72" t="s">
        <v>190</v>
      </c>
      <c r="H56" s="72" t="s">
        <v>190</v>
      </c>
      <c r="I56" s="72" t="s">
        <v>190</v>
      </c>
      <c r="J56" s="72" t="s">
        <v>190</v>
      </c>
      <c r="K56" s="144" t="s">
        <v>207</v>
      </c>
      <c r="L56" s="151" t="s">
        <v>192</v>
      </c>
      <c r="M56" s="151" t="s">
        <v>204</v>
      </c>
      <c r="N56" s="151" t="s">
        <v>201</v>
      </c>
      <c r="O56" s="151" t="s">
        <v>204</v>
      </c>
      <c r="P56" s="151" t="s">
        <v>159</v>
      </c>
      <c r="Q56" s="151" t="s">
        <v>194</v>
      </c>
      <c r="R56" s="151" t="s">
        <v>195</v>
      </c>
      <c r="S56" s="151" t="s">
        <v>194</v>
      </c>
      <c r="T56" s="151" t="s">
        <v>159</v>
      </c>
      <c r="U56" s="151" t="s">
        <v>194</v>
      </c>
      <c r="V56" s="151" t="s">
        <v>195</v>
      </c>
      <c r="W56" s="151" t="s">
        <v>159</v>
      </c>
      <c r="X56" s="151" t="s">
        <v>194</v>
      </c>
      <c r="Y56" s="151" t="s">
        <v>195</v>
      </c>
      <c r="Z56" s="151" t="s">
        <v>159</v>
      </c>
      <c r="AA56" s="151" t="s">
        <v>159</v>
      </c>
      <c r="AB56" s="151" t="s">
        <v>159</v>
      </c>
    </row>
    <row r="57" spans="1:28" ht="33.950000000000003" customHeight="1" x14ac:dyDescent="0.35">
      <c r="A57" s="138"/>
      <c r="B57" s="133"/>
      <c r="C57" s="26" t="str">
        <f>Measures!C57</f>
        <v xml:space="preserve">Micromobility sharing </v>
      </c>
      <c r="D57" s="142"/>
      <c r="E57" s="72" t="s">
        <v>190</v>
      </c>
      <c r="F57" s="72" t="s">
        <v>190</v>
      </c>
      <c r="G57" s="72" t="s">
        <v>159</v>
      </c>
      <c r="H57" s="72" t="s">
        <v>159</v>
      </c>
      <c r="I57" s="72" t="s">
        <v>159</v>
      </c>
      <c r="J57" s="72" t="s">
        <v>190</v>
      </c>
      <c r="K57" s="144"/>
      <c r="L57" s="151"/>
      <c r="M57" s="151"/>
      <c r="N57" s="151"/>
      <c r="O57" s="151"/>
      <c r="P57" s="151"/>
      <c r="Q57" s="151"/>
      <c r="R57" s="151"/>
      <c r="S57" s="151"/>
      <c r="T57" s="151"/>
      <c r="U57" s="151"/>
      <c r="V57" s="151"/>
      <c r="W57" s="151"/>
      <c r="X57" s="151"/>
      <c r="Y57" s="151"/>
      <c r="Z57" s="151"/>
      <c r="AA57" s="151"/>
      <c r="AB57" s="151"/>
    </row>
    <row r="58" spans="1:28" ht="33.950000000000003" customHeight="1" x14ac:dyDescent="0.35">
      <c r="A58" s="137" t="str">
        <f>Measures!A58</f>
        <v>EAC</v>
      </c>
      <c r="B58" s="135" t="str">
        <f>Measures!B58</f>
        <v>Education programmes and awareness campaigns</v>
      </c>
      <c r="C58" s="25" t="str">
        <f>Measures!C58</f>
        <v>Education programmes</v>
      </c>
      <c r="D58" s="141" t="s">
        <v>36</v>
      </c>
      <c r="E58" s="70" t="s">
        <v>190</v>
      </c>
      <c r="F58" s="70" t="s">
        <v>190</v>
      </c>
      <c r="G58" s="70" t="s">
        <v>190</v>
      </c>
      <c r="H58" s="70" t="s">
        <v>190</v>
      </c>
      <c r="I58" s="70" t="s">
        <v>159</v>
      </c>
      <c r="J58" s="70" t="s">
        <v>159</v>
      </c>
      <c r="K58" s="143" t="s">
        <v>197</v>
      </c>
      <c r="L58" s="152" t="s">
        <v>192</v>
      </c>
      <c r="M58" s="152" t="s">
        <v>201</v>
      </c>
      <c r="N58" s="152" t="s">
        <v>201</v>
      </c>
      <c r="O58" s="152" t="s">
        <v>196</v>
      </c>
      <c r="P58" s="152" t="s">
        <v>159</v>
      </c>
      <c r="Q58" s="152" t="s">
        <v>194</v>
      </c>
      <c r="R58" s="152" t="s">
        <v>159</v>
      </c>
      <c r="S58" s="152" t="s">
        <v>159</v>
      </c>
      <c r="T58" s="152" t="s">
        <v>194</v>
      </c>
      <c r="U58" s="152" t="s">
        <v>194</v>
      </c>
      <c r="V58" s="152" t="s">
        <v>195</v>
      </c>
      <c r="W58" s="152" t="s">
        <v>159</v>
      </c>
      <c r="X58" s="152" t="s">
        <v>195</v>
      </c>
      <c r="Y58" s="152" t="s">
        <v>159</v>
      </c>
      <c r="Z58" s="152" t="s">
        <v>159</v>
      </c>
      <c r="AA58" s="152" t="s">
        <v>159</v>
      </c>
      <c r="AB58" s="152" t="s">
        <v>159</v>
      </c>
    </row>
    <row r="59" spans="1:28" ht="33.950000000000003" customHeight="1" x14ac:dyDescent="0.35">
      <c r="A59" s="137"/>
      <c r="B59" s="135"/>
      <c r="C59" s="25" t="str">
        <f>Measures!C59</f>
        <v xml:space="preserve">Awareness campaigns </v>
      </c>
      <c r="D59" s="141"/>
      <c r="E59" s="70" t="s">
        <v>190</v>
      </c>
      <c r="F59" s="70" t="s">
        <v>190</v>
      </c>
      <c r="G59" s="70" t="s">
        <v>190</v>
      </c>
      <c r="H59" s="70" t="s">
        <v>190</v>
      </c>
      <c r="I59" s="70" t="s">
        <v>190</v>
      </c>
      <c r="J59" s="70" t="s">
        <v>190</v>
      </c>
      <c r="K59" s="143"/>
      <c r="L59" s="152"/>
      <c r="M59" s="152"/>
      <c r="N59" s="152"/>
      <c r="O59" s="152"/>
      <c r="P59" s="152"/>
      <c r="Q59" s="152"/>
      <c r="R59" s="152"/>
      <c r="S59" s="152"/>
      <c r="T59" s="152"/>
      <c r="U59" s="152"/>
      <c r="V59" s="152"/>
      <c r="W59" s="152"/>
      <c r="X59" s="152"/>
      <c r="Y59" s="152"/>
      <c r="Z59" s="152"/>
      <c r="AA59" s="152"/>
      <c r="AB59" s="152"/>
    </row>
    <row r="60" spans="1:28" ht="33.950000000000003" customHeight="1" x14ac:dyDescent="0.35">
      <c r="A60" s="138" t="str">
        <f>Measures!A60</f>
        <v>MMC</v>
      </c>
      <c r="B60" s="133" t="str">
        <f>Measures!B60</f>
        <v xml:space="preserve">High-quality multimodal connections </v>
      </c>
      <c r="C60" s="26" t="str">
        <f>Measures!C60</f>
        <v xml:space="preserve">Data sharing </v>
      </c>
      <c r="D60" s="142" t="s">
        <v>36</v>
      </c>
      <c r="E60" s="73" t="s">
        <v>190</v>
      </c>
      <c r="F60" s="73" t="s">
        <v>190</v>
      </c>
      <c r="G60" s="73" t="s">
        <v>190</v>
      </c>
      <c r="H60" s="73" t="s">
        <v>190</v>
      </c>
      <c r="I60" s="73" t="s">
        <v>190</v>
      </c>
      <c r="J60" s="73" t="s">
        <v>190</v>
      </c>
      <c r="K60" s="144" t="s">
        <v>200</v>
      </c>
      <c r="L60" s="151" t="s">
        <v>192</v>
      </c>
      <c r="M60" s="151" t="s">
        <v>193</v>
      </c>
      <c r="N60" s="151" t="s">
        <v>193</v>
      </c>
      <c r="O60" s="151" t="s">
        <v>201</v>
      </c>
      <c r="P60" s="151" t="s">
        <v>194</v>
      </c>
      <c r="Q60" s="151" t="s">
        <v>194</v>
      </c>
      <c r="R60" s="151" t="s">
        <v>195</v>
      </c>
      <c r="S60" s="151" t="s">
        <v>159</v>
      </c>
      <c r="T60" s="151" t="s">
        <v>159</v>
      </c>
      <c r="U60" s="151" t="s">
        <v>194</v>
      </c>
      <c r="V60" s="151" t="s">
        <v>159</v>
      </c>
      <c r="W60" s="151" t="s">
        <v>159</v>
      </c>
      <c r="X60" s="151" t="s">
        <v>194</v>
      </c>
      <c r="Y60" s="151" t="s">
        <v>195</v>
      </c>
      <c r="Z60" s="151" t="s">
        <v>159</v>
      </c>
      <c r="AA60" s="151" t="s">
        <v>159</v>
      </c>
      <c r="AB60" s="151" t="s">
        <v>159</v>
      </c>
    </row>
    <row r="61" spans="1:28" ht="33.950000000000003" customHeight="1" x14ac:dyDescent="0.35">
      <c r="A61" s="138"/>
      <c r="B61" s="133"/>
      <c r="C61" s="26" t="str">
        <f>Measures!C61</f>
        <v>Physical integration</v>
      </c>
      <c r="D61" s="142"/>
      <c r="E61" s="73" t="s">
        <v>190</v>
      </c>
      <c r="F61" s="73" t="s">
        <v>190</v>
      </c>
      <c r="G61" s="73" t="s">
        <v>190</v>
      </c>
      <c r="H61" s="73" t="s">
        <v>190</v>
      </c>
      <c r="I61" s="73" t="s">
        <v>190</v>
      </c>
      <c r="J61" s="73" t="s">
        <v>190</v>
      </c>
      <c r="K61" s="144"/>
      <c r="L61" s="151"/>
      <c r="M61" s="151"/>
      <c r="N61" s="151"/>
      <c r="O61" s="151"/>
      <c r="P61" s="151"/>
      <c r="Q61" s="151"/>
      <c r="R61" s="151"/>
      <c r="S61" s="151"/>
      <c r="T61" s="151"/>
      <c r="U61" s="151"/>
      <c r="V61" s="151"/>
      <c r="W61" s="151"/>
      <c r="X61" s="151"/>
      <c r="Y61" s="151"/>
      <c r="Z61" s="151"/>
      <c r="AA61" s="151"/>
      <c r="AB61" s="151"/>
    </row>
    <row r="62" spans="1:28" ht="33.950000000000003" customHeight="1" x14ac:dyDescent="0.35">
      <c r="A62" s="135" t="str">
        <f>Measures!A62</f>
        <v>ULH</v>
      </c>
      <c r="B62" s="135" t="str">
        <f>Measures!B62</f>
        <v xml:space="preserve">Urban logistic hubs and pick-up/drop-off points </v>
      </c>
      <c r="C62" s="25" t="str">
        <f>Measures!C62</f>
        <v>Space allocation for logistic facilities in urban development plans</v>
      </c>
      <c r="D62" s="141" t="s">
        <v>36</v>
      </c>
      <c r="E62" s="74" t="s">
        <v>190</v>
      </c>
      <c r="F62" s="74" t="s">
        <v>190</v>
      </c>
      <c r="G62" s="74" t="s">
        <v>159</v>
      </c>
      <c r="H62" s="74" t="s">
        <v>159</v>
      </c>
      <c r="I62" s="74" t="s">
        <v>190</v>
      </c>
      <c r="J62" s="74" t="s">
        <v>190</v>
      </c>
      <c r="K62" s="143" t="s">
        <v>208</v>
      </c>
      <c r="L62" s="143" t="s">
        <v>209</v>
      </c>
      <c r="M62" s="143" t="s">
        <v>193</v>
      </c>
      <c r="N62" s="143" t="s">
        <v>193</v>
      </c>
      <c r="O62" s="143" t="s">
        <v>201</v>
      </c>
      <c r="P62" s="143" t="s">
        <v>159</v>
      </c>
      <c r="Q62" s="145" t="s">
        <v>194</v>
      </c>
      <c r="R62" s="143" t="s">
        <v>159</v>
      </c>
      <c r="S62" s="143" t="s">
        <v>159</v>
      </c>
      <c r="T62" s="143" t="s">
        <v>159</v>
      </c>
      <c r="U62" s="145" t="s">
        <v>194</v>
      </c>
      <c r="V62" s="143" t="s">
        <v>195</v>
      </c>
      <c r="W62" s="145" t="s">
        <v>194</v>
      </c>
      <c r="X62" s="143" t="s">
        <v>159</v>
      </c>
      <c r="Y62" s="143" t="s">
        <v>159</v>
      </c>
      <c r="Z62" s="143" t="s">
        <v>159</v>
      </c>
      <c r="AA62" s="143" t="s">
        <v>159</v>
      </c>
      <c r="AB62" s="143" t="s">
        <v>195</v>
      </c>
    </row>
    <row r="63" spans="1:28" ht="33.950000000000003" customHeight="1" x14ac:dyDescent="0.35">
      <c r="A63" s="135"/>
      <c r="B63" s="135"/>
      <c r="C63" s="25" t="str">
        <f>Measures!C63</f>
        <v xml:space="preserve">Update of zoning and building regulations </v>
      </c>
      <c r="D63" s="141"/>
      <c r="E63" s="74" t="s">
        <v>190</v>
      </c>
      <c r="F63" s="74" t="s">
        <v>190</v>
      </c>
      <c r="G63" s="74" t="s">
        <v>159</v>
      </c>
      <c r="H63" s="74" t="s">
        <v>159</v>
      </c>
      <c r="I63" s="74" t="s">
        <v>159</v>
      </c>
      <c r="J63" s="74" t="s">
        <v>190</v>
      </c>
      <c r="K63" s="143"/>
      <c r="L63" s="143"/>
      <c r="M63" s="143"/>
      <c r="N63" s="143"/>
      <c r="O63" s="143"/>
      <c r="P63" s="143"/>
      <c r="Q63" s="145"/>
      <c r="R63" s="143"/>
      <c r="S63" s="143"/>
      <c r="T63" s="143"/>
      <c r="U63" s="145"/>
      <c r="V63" s="143"/>
      <c r="W63" s="145"/>
      <c r="X63" s="143"/>
      <c r="Y63" s="143"/>
      <c r="Z63" s="143"/>
      <c r="AA63" s="143"/>
      <c r="AB63" s="143"/>
    </row>
    <row r="64" spans="1:28" ht="33.950000000000003" customHeight="1" x14ac:dyDescent="0.35">
      <c r="A64" s="135"/>
      <c r="B64" s="135"/>
      <c r="C64" s="25" t="str">
        <f>Measures!C64</f>
        <v xml:space="preserve">Promotion of urban consolidation centres </v>
      </c>
      <c r="D64" s="141"/>
      <c r="E64" s="74" t="s">
        <v>190</v>
      </c>
      <c r="F64" s="74" t="s">
        <v>190</v>
      </c>
      <c r="G64" s="74" t="s">
        <v>159</v>
      </c>
      <c r="H64" s="74" t="s">
        <v>159</v>
      </c>
      <c r="I64" s="74" t="s">
        <v>190</v>
      </c>
      <c r="J64" s="74" t="s">
        <v>159</v>
      </c>
      <c r="K64" s="143"/>
      <c r="L64" s="143"/>
      <c r="M64" s="143"/>
      <c r="N64" s="143"/>
      <c r="O64" s="143"/>
      <c r="P64" s="143"/>
      <c r="Q64" s="145"/>
      <c r="R64" s="143"/>
      <c r="S64" s="143"/>
      <c r="T64" s="143"/>
      <c r="U64" s="145"/>
      <c r="V64" s="143"/>
      <c r="W64" s="145"/>
      <c r="X64" s="143"/>
      <c r="Y64" s="143"/>
      <c r="Z64" s="143"/>
      <c r="AA64" s="143"/>
      <c r="AB64" s="143"/>
    </row>
    <row r="65" spans="1:28" ht="33.950000000000003" customHeight="1" x14ac:dyDescent="0.35">
      <c r="A65" s="135"/>
      <c r="B65" s="135"/>
      <c r="C65" s="25" t="str">
        <f>Measures!C65</f>
        <v xml:space="preserve">Fostering collaboration between public and logistics sector	</v>
      </c>
      <c r="D65" s="141"/>
      <c r="E65" s="74" t="s">
        <v>190</v>
      </c>
      <c r="F65" s="74" t="s">
        <v>190</v>
      </c>
      <c r="G65" s="74" t="s">
        <v>159</v>
      </c>
      <c r="H65" s="74" t="s">
        <v>159</v>
      </c>
      <c r="I65" s="74" t="s">
        <v>190</v>
      </c>
      <c r="J65" s="74" t="s">
        <v>159</v>
      </c>
      <c r="K65" s="143"/>
      <c r="L65" s="143"/>
      <c r="M65" s="143"/>
      <c r="N65" s="143"/>
      <c r="O65" s="143"/>
      <c r="P65" s="143"/>
      <c r="Q65" s="145"/>
      <c r="R65" s="143"/>
      <c r="S65" s="143"/>
      <c r="T65" s="143"/>
      <c r="U65" s="145"/>
      <c r="V65" s="143"/>
      <c r="W65" s="145"/>
      <c r="X65" s="143"/>
      <c r="Y65" s="143"/>
      <c r="Z65" s="143"/>
      <c r="AA65" s="143"/>
      <c r="AB65" s="143"/>
    </row>
    <row r="66" spans="1:28" ht="33.950000000000003" customHeight="1" x14ac:dyDescent="0.35">
      <c r="A66" s="133" t="str">
        <f>Measures!A66</f>
        <v>CDS</v>
      </c>
      <c r="B66" s="133" t="str">
        <f>Measures!B66</f>
        <v>Changes in delivery schedules / off-peak deliveries</v>
      </c>
      <c r="C66" s="26" t="str">
        <f>Measures!C66</f>
        <v>Regulating peak-hour vehicle access</v>
      </c>
      <c r="D66" s="142" t="s">
        <v>36</v>
      </c>
      <c r="E66" s="72" t="s">
        <v>190</v>
      </c>
      <c r="F66" s="72" t="s">
        <v>190</v>
      </c>
      <c r="G66" s="72" t="s">
        <v>159</v>
      </c>
      <c r="H66" s="72" t="s">
        <v>159</v>
      </c>
      <c r="I66" s="72" t="s">
        <v>159</v>
      </c>
      <c r="J66" s="72" t="s">
        <v>190</v>
      </c>
      <c r="K66" s="144" t="s">
        <v>210</v>
      </c>
      <c r="L66" s="144" t="s">
        <v>209</v>
      </c>
      <c r="M66" s="144" t="s">
        <v>204</v>
      </c>
      <c r="N66" s="144" t="s">
        <v>204</v>
      </c>
      <c r="O66" s="144" t="s">
        <v>204</v>
      </c>
      <c r="P66" s="144" t="s">
        <v>159</v>
      </c>
      <c r="Q66" s="144" t="s">
        <v>159</v>
      </c>
      <c r="R66" s="144" t="s">
        <v>159</v>
      </c>
      <c r="S66" s="144" t="s">
        <v>195</v>
      </c>
      <c r="T66" s="144" t="s">
        <v>159</v>
      </c>
      <c r="U66" s="144" t="s">
        <v>194</v>
      </c>
      <c r="V66" s="144" t="s">
        <v>159</v>
      </c>
      <c r="W66" s="144" t="s">
        <v>194</v>
      </c>
      <c r="X66" s="144" t="s">
        <v>159</v>
      </c>
      <c r="Y66" s="144" t="s">
        <v>159</v>
      </c>
      <c r="Z66" s="144" t="s">
        <v>159</v>
      </c>
      <c r="AA66" s="144" t="s">
        <v>159</v>
      </c>
      <c r="AB66" s="144" t="s">
        <v>159</v>
      </c>
    </row>
    <row r="67" spans="1:28" ht="33.950000000000003" customHeight="1" x14ac:dyDescent="0.35">
      <c r="A67" s="133"/>
      <c r="B67" s="133"/>
      <c r="C67" s="26" t="str">
        <f>Measures!C67</f>
        <v xml:space="preserve">Giving incentives to freight receivers </v>
      </c>
      <c r="D67" s="142"/>
      <c r="E67" s="72" t="s">
        <v>190</v>
      </c>
      <c r="F67" s="72" t="s">
        <v>190</v>
      </c>
      <c r="G67" s="72" t="s">
        <v>159</v>
      </c>
      <c r="H67" s="72" t="s">
        <v>159</v>
      </c>
      <c r="I67" s="72" t="s">
        <v>159</v>
      </c>
      <c r="J67" s="72" t="s">
        <v>190</v>
      </c>
      <c r="K67" s="144"/>
      <c r="L67" s="144"/>
      <c r="M67" s="144"/>
      <c r="N67" s="144"/>
      <c r="O67" s="144"/>
      <c r="P67" s="144"/>
      <c r="Q67" s="144"/>
      <c r="R67" s="144"/>
      <c r="S67" s="144"/>
      <c r="T67" s="144"/>
      <c r="U67" s="144"/>
      <c r="V67" s="144"/>
      <c r="W67" s="144"/>
      <c r="X67" s="144"/>
      <c r="Y67" s="144"/>
      <c r="Z67" s="144"/>
      <c r="AA67" s="144"/>
      <c r="AB67" s="144"/>
    </row>
    <row r="68" spans="1:28" ht="33.950000000000003" customHeight="1" x14ac:dyDescent="0.35">
      <c r="A68" s="133"/>
      <c r="B68" s="133"/>
      <c r="C68" s="26" t="str">
        <f>Measures!C68</f>
        <v xml:space="preserve">Raise awareness among freight stakeholders </v>
      </c>
      <c r="D68" s="142"/>
      <c r="E68" s="72" t="s">
        <v>190</v>
      </c>
      <c r="F68" s="72" t="s">
        <v>190</v>
      </c>
      <c r="G68" s="72" t="s">
        <v>159</v>
      </c>
      <c r="H68" s="72" t="s">
        <v>159</v>
      </c>
      <c r="I68" s="72" t="s">
        <v>159</v>
      </c>
      <c r="J68" s="72" t="s">
        <v>190</v>
      </c>
      <c r="K68" s="144"/>
      <c r="L68" s="144"/>
      <c r="M68" s="144"/>
      <c r="N68" s="144"/>
      <c r="O68" s="144"/>
      <c r="P68" s="144"/>
      <c r="Q68" s="144"/>
      <c r="R68" s="144"/>
      <c r="S68" s="144"/>
      <c r="T68" s="144"/>
      <c r="U68" s="144"/>
      <c r="V68" s="144"/>
      <c r="W68" s="144"/>
      <c r="X68" s="144"/>
      <c r="Y68" s="144"/>
      <c r="Z68" s="144"/>
      <c r="AA68" s="144"/>
      <c r="AB68" s="144"/>
    </row>
    <row r="69" spans="1:28" ht="33.950000000000003" customHeight="1" x14ac:dyDescent="0.35">
      <c r="A69" s="135" t="str">
        <f>Measures!A69</f>
        <v>ECD</v>
      </c>
      <c r="B69" s="135" t="str">
        <f>Measures!B69</f>
        <v>Eco-driving</v>
      </c>
      <c r="C69" s="25" t="str">
        <f>Measures!C69</f>
        <v>Awareness campaigns and training</v>
      </c>
      <c r="D69" s="141" t="s">
        <v>36</v>
      </c>
      <c r="E69" s="70" t="s">
        <v>190</v>
      </c>
      <c r="F69" s="70" t="s">
        <v>190</v>
      </c>
      <c r="G69" s="70" t="s">
        <v>190</v>
      </c>
      <c r="H69" s="70" t="s">
        <v>190</v>
      </c>
      <c r="I69" s="70" t="s">
        <v>190</v>
      </c>
      <c r="J69" s="70" t="s">
        <v>190</v>
      </c>
      <c r="K69" s="143" t="s">
        <v>211</v>
      </c>
      <c r="L69" s="143" t="s">
        <v>209</v>
      </c>
      <c r="M69" s="143" t="s">
        <v>204</v>
      </c>
      <c r="N69" s="143" t="s">
        <v>204</v>
      </c>
      <c r="O69" s="143" t="s">
        <v>193</v>
      </c>
      <c r="P69" s="143" t="s">
        <v>159</v>
      </c>
      <c r="Q69" s="143" t="s">
        <v>159</v>
      </c>
      <c r="R69" s="143" t="s">
        <v>159</v>
      </c>
      <c r="S69" s="143" t="s">
        <v>159</v>
      </c>
      <c r="T69" s="143" t="s">
        <v>195</v>
      </c>
      <c r="U69" s="143" t="s">
        <v>159</v>
      </c>
      <c r="V69" s="143" t="s">
        <v>159</v>
      </c>
      <c r="W69" s="143" t="s">
        <v>194</v>
      </c>
      <c r="X69" s="143" t="s">
        <v>159</v>
      </c>
      <c r="Y69" s="143" t="s">
        <v>159</v>
      </c>
      <c r="Z69" s="143" t="s">
        <v>194</v>
      </c>
      <c r="AA69" s="143" t="s">
        <v>159</v>
      </c>
      <c r="AB69" s="143" t="s">
        <v>195</v>
      </c>
    </row>
    <row r="70" spans="1:28" ht="33.950000000000003" customHeight="1" x14ac:dyDescent="0.35">
      <c r="A70" s="135"/>
      <c r="B70" s="135"/>
      <c r="C70" s="25" t="str">
        <f>Measures!C70</f>
        <v>Recognition programmes</v>
      </c>
      <c r="D70" s="141"/>
      <c r="E70" s="70" t="s">
        <v>190</v>
      </c>
      <c r="F70" s="70" t="s">
        <v>190</v>
      </c>
      <c r="G70" s="70" t="s">
        <v>159</v>
      </c>
      <c r="H70" s="70" t="s">
        <v>159</v>
      </c>
      <c r="I70" s="70" t="s">
        <v>190</v>
      </c>
      <c r="J70" s="70" t="s">
        <v>190</v>
      </c>
      <c r="K70" s="143"/>
      <c r="L70" s="143"/>
      <c r="M70" s="143"/>
      <c r="N70" s="143"/>
      <c r="O70" s="143"/>
      <c r="P70" s="143"/>
      <c r="Q70" s="143"/>
      <c r="R70" s="143"/>
      <c r="S70" s="143"/>
      <c r="T70" s="143"/>
      <c r="U70" s="143"/>
      <c r="V70" s="143"/>
      <c r="W70" s="143"/>
      <c r="X70" s="143"/>
      <c r="Y70" s="143"/>
      <c r="Z70" s="143"/>
      <c r="AA70" s="143"/>
      <c r="AB70" s="143"/>
    </row>
    <row r="71" spans="1:28" ht="33.950000000000003" customHeight="1" x14ac:dyDescent="0.35">
      <c r="A71" s="135"/>
      <c r="B71" s="135"/>
      <c r="C71" s="25" t="str">
        <f>Measures!C71</f>
        <v xml:space="preserve">Inclusion in public procurement processes </v>
      </c>
      <c r="D71" s="141"/>
      <c r="E71" s="70" t="s">
        <v>190</v>
      </c>
      <c r="F71" s="70" t="s">
        <v>190</v>
      </c>
      <c r="G71" s="70" t="s">
        <v>190</v>
      </c>
      <c r="H71" s="70" t="s">
        <v>190</v>
      </c>
      <c r="I71" s="70" t="s">
        <v>190</v>
      </c>
      <c r="J71" s="70" t="s">
        <v>190</v>
      </c>
      <c r="K71" s="143"/>
      <c r="L71" s="143"/>
      <c r="M71" s="143"/>
      <c r="N71" s="143"/>
      <c r="O71" s="143"/>
      <c r="P71" s="143"/>
      <c r="Q71" s="143"/>
      <c r="R71" s="143"/>
      <c r="S71" s="143"/>
      <c r="T71" s="143"/>
      <c r="U71" s="143"/>
      <c r="V71" s="143"/>
      <c r="W71" s="143"/>
      <c r="X71" s="143"/>
      <c r="Y71" s="143"/>
      <c r="Z71" s="143"/>
      <c r="AA71" s="143"/>
      <c r="AB71" s="143"/>
    </row>
    <row r="72" spans="1:28" ht="33.950000000000003" customHeight="1" x14ac:dyDescent="0.35">
      <c r="A72" s="135"/>
      <c r="B72" s="135"/>
      <c r="C72" s="25" t="str">
        <f>Measures!C72</f>
        <v>Financial support of trainings and tools</v>
      </c>
      <c r="D72" s="141"/>
      <c r="E72" s="70" t="s">
        <v>190</v>
      </c>
      <c r="F72" s="70" t="s">
        <v>190</v>
      </c>
      <c r="G72" s="70" t="s">
        <v>159</v>
      </c>
      <c r="H72" s="70" t="s">
        <v>159</v>
      </c>
      <c r="I72" s="70" t="s">
        <v>190</v>
      </c>
      <c r="J72" s="70" t="s">
        <v>159</v>
      </c>
      <c r="K72" s="143"/>
      <c r="L72" s="143"/>
      <c r="M72" s="143"/>
      <c r="N72" s="143"/>
      <c r="O72" s="143"/>
      <c r="P72" s="143"/>
      <c r="Q72" s="143"/>
      <c r="R72" s="143"/>
      <c r="S72" s="143"/>
      <c r="T72" s="143"/>
      <c r="U72" s="143"/>
      <c r="V72" s="143"/>
      <c r="W72" s="143"/>
      <c r="X72" s="143"/>
      <c r="Y72" s="143"/>
      <c r="Z72" s="143"/>
      <c r="AA72" s="143"/>
      <c r="AB72" s="143"/>
    </row>
    <row r="73" spans="1:28" ht="33.950000000000003" customHeight="1" x14ac:dyDescent="0.35">
      <c r="A73" s="133" t="str">
        <f>Measures!A73</f>
        <v>CML</v>
      </c>
      <c r="B73" s="133" t="str">
        <f>Measures!B73</f>
        <v>Curb management for logistics</v>
      </c>
      <c r="C73" s="26" t="str">
        <f>Measures!C73</f>
        <v>Increased availability of (un)loading bays</v>
      </c>
      <c r="D73" s="142" t="s">
        <v>36</v>
      </c>
      <c r="E73" s="72" t="s">
        <v>190</v>
      </c>
      <c r="F73" s="72" t="s">
        <v>190</v>
      </c>
      <c r="G73" s="72" t="s">
        <v>159</v>
      </c>
      <c r="H73" s="72" t="s">
        <v>159</v>
      </c>
      <c r="I73" s="72" t="s">
        <v>159</v>
      </c>
      <c r="J73" s="72" t="s">
        <v>190</v>
      </c>
      <c r="K73" s="144" t="s">
        <v>207</v>
      </c>
      <c r="L73" s="144" t="s">
        <v>209</v>
      </c>
      <c r="M73" s="144" t="s">
        <v>204</v>
      </c>
      <c r="N73" s="144" t="s">
        <v>204</v>
      </c>
      <c r="O73" s="144" t="s">
        <v>204</v>
      </c>
      <c r="P73" s="144" t="s">
        <v>159</v>
      </c>
      <c r="Q73" s="144" t="s">
        <v>159</v>
      </c>
      <c r="R73" s="144" t="s">
        <v>159</v>
      </c>
      <c r="S73" s="144" t="s">
        <v>194</v>
      </c>
      <c r="T73" s="144" t="s">
        <v>159</v>
      </c>
      <c r="U73" s="144" t="s">
        <v>194</v>
      </c>
      <c r="V73" s="144" t="s">
        <v>159</v>
      </c>
      <c r="W73" s="144" t="s">
        <v>194</v>
      </c>
      <c r="X73" s="144" t="s">
        <v>195</v>
      </c>
      <c r="Y73" s="144" t="s">
        <v>159</v>
      </c>
      <c r="Z73" s="144" t="s">
        <v>194</v>
      </c>
      <c r="AA73" s="144" t="s">
        <v>159</v>
      </c>
      <c r="AB73" s="144" t="s">
        <v>159</v>
      </c>
    </row>
    <row r="74" spans="1:28" ht="33.950000000000003" customHeight="1" x14ac:dyDescent="0.35">
      <c r="A74" s="133"/>
      <c r="B74" s="133"/>
      <c r="C74" s="26" t="str">
        <f>Measures!C74</f>
        <v>Reallocation of curb space</v>
      </c>
      <c r="D74" s="142"/>
      <c r="E74" s="72" t="s">
        <v>190</v>
      </c>
      <c r="F74" s="72" t="s">
        <v>190</v>
      </c>
      <c r="G74" s="72" t="s">
        <v>159</v>
      </c>
      <c r="H74" s="72" t="s">
        <v>159</v>
      </c>
      <c r="I74" s="72" t="s">
        <v>159</v>
      </c>
      <c r="J74" s="72" t="s">
        <v>190</v>
      </c>
      <c r="K74" s="144"/>
      <c r="L74" s="144"/>
      <c r="M74" s="144"/>
      <c r="N74" s="144"/>
      <c r="O74" s="144"/>
      <c r="P74" s="144"/>
      <c r="Q74" s="144"/>
      <c r="R74" s="144"/>
      <c r="S74" s="144"/>
      <c r="T74" s="144"/>
      <c r="U74" s="144"/>
      <c r="V74" s="144"/>
      <c r="W74" s="144"/>
      <c r="X74" s="144"/>
      <c r="Y74" s="144"/>
      <c r="Z74" s="144"/>
      <c r="AA74" s="144"/>
      <c r="AB74" s="144"/>
    </row>
    <row r="75" spans="1:28" ht="33.950000000000003" customHeight="1" x14ac:dyDescent="0.35">
      <c r="A75" s="133"/>
      <c r="B75" s="133"/>
      <c r="C75" s="26" t="str">
        <f>Measures!C75</f>
        <v>Dynamic management and online booking of bays</v>
      </c>
      <c r="D75" s="142"/>
      <c r="E75" s="72" t="s">
        <v>190</v>
      </c>
      <c r="F75" s="72" t="s">
        <v>190</v>
      </c>
      <c r="G75" s="72" t="s">
        <v>159</v>
      </c>
      <c r="H75" s="72" t="s">
        <v>159</v>
      </c>
      <c r="I75" s="72" t="s">
        <v>159</v>
      </c>
      <c r="J75" s="72" t="s">
        <v>159</v>
      </c>
      <c r="K75" s="144"/>
      <c r="L75" s="144"/>
      <c r="M75" s="144"/>
      <c r="N75" s="144"/>
      <c r="O75" s="144"/>
      <c r="P75" s="144"/>
      <c r="Q75" s="144"/>
      <c r="R75" s="144"/>
      <c r="S75" s="144"/>
      <c r="T75" s="144"/>
      <c r="U75" s="144"/>
      <c r="V75" s="144"/>
      <c r="W75" s="144"/>
      <c r="X75" s="144"/>
      <c r="Y75" s="144"/>
      <c r="Z75" s="144"/>
      <c r="AA75" s="144"/>
      <c r="AB75" s="144"/>
    </row>
    <row r="76" spans="1:28" ht="33.950000000000003" customHeight="1" x14ac:dyDescent="0.35">
      <c r="A76" s="135" t="str">
        <f>Measures!A76</f>
        <v>FLE</v>
      </c>
      <c r="B76" s="135" t="str">
        <f>Measures!B76</f>
        <v>Freight electrification of logistics</v>
      </c>
      <c r="C76" s="25" t="str">
        <f>Measures!C76</f>
        <v>EV purchase subsidies and loans</v>
      </c>
      <c r="D76" s="141" t="s">
        <v>36</v>
      </c>
      <c r="E76" s="70" t="s">
        <v>190</v>
      </c>
      <c r="F76" s="70" t="s">
        <v>159</v>
      </c>
      <c r="G76" s="70" t="s">
        <v>159</v>
      </c>
      <c r="H76" s="70" t="s">
        <v>159</v>
      </c>
      <c r="I76" s="70" t="s">
        <v>190</v>
      </c>
      <c r="J76" s="70" t="s">
        <v>159</v>
      </c>
      <c r="K76" s="143" t="s">
        <v>208</v>
      </c>
      <c r="L76" s="143" t="s">
        <v>209</v>
      </c>
      <c r="M76" s="143" t="s">
        <v>193</v>
      </c>
      <c r="N76" s="143" t="s">
        <v>193</v>
      </c>
      <c r="O76" s="143" t="s">
        <v>196</v>
      </c>
      <c r="P76" s="143" t="s">
        <v>159</v>
      </c>
      <c r="Q76" s="143" t="s">
        <v>159</v>
      </c>
      <c r="R76" s="143" t="s">
        <v>159</v>
      </c>
      <c r="S76" s="143" t="s">
        <v>159</v>
      </c>
      <c r="T76" s="143" t="s">
        <v>195</v>
      </c>
      <c r="U76" s="143" t="s">
        <v>159</v>
      </c>
      <c r="V76" s="143" t="s">
        <v>194</v>
      </c>
      <c r="W76" s="143" t="s">
        <v>194</v>
      </c>
      <c r="X76" s="143" t="s">
        <v>159</v>
      </c>
      <c r="Y76" s="143" t="s">
        <v>159</v>
      </c>
      <c r="Z76" s="143" t="s">
        <v>194</v>
      </c>
      <c r="AA76" s="143" t="s">
        <v>159</v>
      </c>
      <c r="AB76" s="143" t="s">
        <v>194</v>
      </c>
    </row>
    <row r="77" spans="1:28" ht="33.950000000000003" customHeight="1" x14ac:dyDescent="0.35">
      <c r="A77" s="135"/>
      <c r="B77" s="135"/>
      <c r="C77" s="25" t="str">
        <f>Measures!C77</f>
        <v>Preferential access of freight EVs to (un)loading bays and road lanes</v>
      </c>
      <c r="D77" s="141"/>
      <c r="E77" s="70" t="s">
        <v>190</v>
      </c>
      <c r="F77" s="70" t="s">
        <v>190</v>
      </c>
      <c r="G77" s="70" t="s">
        <v>159</v>
      </c>
      <c r="H77" s="70" t="s">
        <v>159</v>
      </c>
      <c r="I77" s="70" t="s">
        <v>159</v>
      </c>
      <c r="J77" s="70" t="s">
        <v>190</v>
      </c>
      <c r="K77" s="143"/>
      <c r="L77" s="143"/>
      <c r="M77" s="143"/>
      <c r="N77" s="143"/>
      <c r="O77" s="143"/>
      <c r="P77" s="143"/>
      <c r="Q77" s="143"/>
      <c r="R77" s="143"/>
      <c r="S77" s="143"/>
      <c r="T77" s="143"/>
      <c r="U77" s="143"/>
      <c r="V77" s="143"/>
      <c r="W77" s="143"/>
      <c r="X77" s="143"/>
      <c r="Y77" s="143"/>
      <c r="Z77" s="143"/>
      <c r="AA77" s="143"/>
      <c r="AB77" s="143"/>
    </row>
    <row r="78" spans="1:28" ht="33.950000000000003" customHeight="1" x14ac:dyDescent="0.35">
      <c r="A78" s="135"/>
      <c r="B78" s="135"/>
      <c r="C78" s="25" t="str">
        <f>Measures!C78</f>
        <v xml:space="preserve">Preference for EVs in public procurement processes </v>
      </c>
      <c r="D78" s="141"/>
      <c r="E78" s="70" t="s">
        <v>190</v>
      </c>
      <c r="F78" s="70" t="s">
        <v>190</v>
      </c>
      <c r="G78" s="70" t="s">
        <v>190</v>
      </c>
      <c r="H78" s="70" t="s">
        <v>190</v>
      </c>
      <c r="I78" s="70" t="s">
        <v>190</v>
      </c>
      <c r="J78" s="70" t="s">
        <v>190</v>
      </c>
      <c r="K78" s="143"/>
      <c r="L78" s="143"/>
      <c r="M78" s="143"/>
      <c r="N78" s="143"/>
      <c r="O78" s="143"/>
      <c r="P78" s="143"/>
      <c r="Q78" s="143"/>
      <c r="R78" s="143"/>
      <c r="S78" s="143"/>
      <c r="T78" s="143"/>
      <c r="U78" s="143"/>
      <c r="V78" s="143"/>
      <c r="W78" s="143"/>
      <c r="X78" s="143"/>
      <c r="Y78" s="143"/>
      <c r="Z78" s="143"/>
      <c r="AA78" s="143"/>
      <c r="AB78" s="143"/>
    </row>
    <row r="79" spans="1:28" ht="33.950000000000003" customHeight="1" x14ac:dyDescent="0.35">
      <c r="A79" s="135"/>
      <c r="B79" s="135"/>
      <c r="C79" s="25" t="str">
        <f>Measures!C79</f>
        <v>Regulation and zoning changes for vehicles and in-depot charging infrastructure</v>
      </c>
      <c r="D79" s="141"/>
      <c r="E79" s="70" t="s">
        <v>190</v>
      </c>
      <c r="F79" s="70" t="s">
        <v>190</v>
      </c>
      <c r="G79" s="70" t="s">
        <v>159</v>
      </c>
      <c r="H79" s="70" t="s">
        <v>159</v>
      </c>
      <c r="I79" s="70" t="s">
        <v>159</v>
      </c>
      <c r="J79" s="70" t="s">
        <v>190</v>
      </c>
      <c r="K79" s="143"/>
      <c r="L79" s="143"/>
      <c r="M79" s="143"/>
      <c r="N79" s="143"/>
      <c r="O79" s="143"/>
      <c r="P79" s="143"/>
      <c r="Q79" s="143"/>
      <c r="R79" s="143"/>
      <c r="S79" s="143"/>
      <c r="T79" s="143"/>
      <c r="U79" s="143"/>
      <c r="V79" s="143"/>
      <c r="W79" s="143"/>
      <c r="X79" s="143"/>
      <c r="Y79" s="143"/>
      <c r="Z79" s="143"/>
      <c r="AA79" s="143"/>
      <c r="AB79" s="143"/>
    </row>
    <row r="80" spans="1:28" ht="33.950000000000003" customHeight="1" x14ac:dyDescent="0.35">
      <c r="A80" s="135"/>
      <c r="B80" s="135"/>
      <c r="C80" s="25" t="str">
        <f>Measures!C80</f>
        <v>Improvement of in-depot charging infrastructure authorisation</v>
      </c>
      <c r="D80" s="141"/>
      <c r="E80" s="70" t="s">
        <v>190</v>
      </c>
      <c r="F80" s="70" t="s">
        <v>190</v>
      </c>
      <c r="G80" s="70" t="s">
        <v>190</v>
      </c>
      <c r="H80" s="70" t="s">
        <v>190</v>
      </c>
      <c r="I80" s="70" t="s">
        <v>190</v>
      </c>
      <c r="J80" s="70" t="s">
        <v>190</v>
      </c>
      <c r="K80" s="143"/>
      <c r="L80" s="143"/>
      <c r="M80" s="143"/>
      <c r="N80" s="143"/>
      <c r="O80" s="143"/>
      <c r="P80" s="143"/>
      <c r="Q80" s="143"/>
      <c r="R80" s="143"/>
      <c r="S80" s="143"/>
      <c r="T80" s="143"/>
      <c r="U80" s="143"/>
      <c r="V80" s="143"/>
      <c r="W80" s="143"/>
      <c r="X80" s="143"/>
      <c r="Y80" s="143"/>
      <c r="Z80" s="143"/>
      <c r="AA80" s="143"/>
      <c r="AB80" s="143"/>
    </row>
    <row r="81" spans="1:28" ht="33.950000000000003" customHeight="1" x14ac:dyDescent="0.35">
      <c r="A81" s="133" t="str">
        <f>Measures!A81</f>
        <v>CLA</v>
      </c>
      <c r="B81" s="133" t="str">
        <f>Measures!B81</f>
        <v xml:space="preserve">Collaborative logistics and asset sharing </v>
      </c>
      <c r="C81" s="26" t="str">
        <f>Measures!C81</f>
        <v>Technical guidelines for collaboration</v>
      </c>
      <c r="D81" s="142" t="s">
        <v>36</v>
      </c>
      <c r="E81" s="72" t="s">
        <v>190</v>
      </c>
      <c r="F81" s="72" t="s">
        <v>190</v>
      </c>
      <c r="G81" s="72" t="s">
        <v>190</v>
      </c>
      <c r="H81" s="72" t="s">
        <v>159</v>
      </c>
      <c r="I81" s="72" t="s">
        <v>190</v>
      </c>
      <c r="J81" s="72" t="s">
        <v>190</v>
      </c>
      <c r="K81" s="144" t="s">
        <v>212</v>
      </c>
      <c r="L81" s="144" t="s">
        <v>209</v>
      </c>
      <c r="M81" s="144" t="s">
        <v>204</v>
      </c>
      <c r="N81" s="144" t="s">
        <v>204</v>
      </c>
      <c r="O81" s="144" t="s">
        <v>204</v>
      </c>
      <c r="P81" s="144" t="s">
        <v>159</v>
      </c>
      <c r="Q81" s="144" t="s">
        <v>159</v>
      </c>
      <c r="R81" s="144" t="s">
        <v>159</v>
      </c>
      <c r="S81" s="144" t="s">
        <v>159</v>
      </c>
      <c r="T81" s="144" t="s">
        <v>159</v>
      </c>
      <c r="U81" s="144" t="s">
        <v>194</v>
      </c>
      <c r="V81" s="144" t="s">
        <v>159</v>
      </c>
      <c r="W81" s="144" t="s">
        <v>194</v>
      </c>
      <c r="X81" s="144" t="s">
        <v>159</v>
      </c>
      <c r="Y81" s="144" t="s">
        <v>159</v>
      </c>
      <c r="Z81" s="144" t="s">
        <v>195</v>
      </c>
      <c r="AA81" s="144" t="s">
        <v>159</v>
      </c>
      <c r="AB81" s="144" t="s">
        <v>159</v>
      </c>
    </row>
    <row r="82" spans="1:28" ht="33.950000000000003" customHeight="1" x14ac:dyDescent="0.35">
      <c r="A82" s="133"/>
      <c r="B82" s="133"/>
      <c r="C82" s="26" t="str">
        <f>Measures!C82</f>
        <v>Facilitation of dialogue between freight carriers</v>
      </c>
      <c r="D82" s="142"/>
      <c r="E82" s="72" t="s">
        <v>190</v>
      </c>
      <c r="F82" s="72" t="s">
        <v>190</v>
      </c>
      <c r="G82" s="72" t="s">
        <v>190</v>
      </c>
      <c r="H82" s="72" t="s">
        <v>190</v>
      </c>
      <c r="I82" s="72" t="s">
        <v>190</v>
      </c>
      <c r="J82" s="72" t="s">
        <v>190</v>
      </c>
      <c r="K82" s="144"/>
      <c r="L82" s="144"/>
      <c r="M82" s="144"/>
      <c r="N82" s="144"/>
      <c r="O82" s="144"/>
      <c r="P82" s="144"/>
      <c r="Q82" s="144"/>
      <c r="R82" s="144"/>
      <c r="S82" s="144"/>
      <c r="T82" s="144"/>
      <c r="U82" s="144"/>
      <c r="V82" s="144"/>
      <c r="W82" s="144"/>
      <c r="X82" s="144"/>
      <c r="Y82" s="144"/>
      <c r="Z82" s="144"/>
      <c r="AA82" s="144"/>
      <c r="AB82" s="144"/>
    </row>
    <row r="83" spans="1:28" ht="33.950000000000003" customHeight="1" x14ac:dyDescent="0.35">
      <c r="A83" s="133"/>
      <c r="B83" s="133"/>
      <c r="C83" s="26" t="str">
        <f>Measures!C83</f>
        <v xml:space="preserve">Physical and digital platforms for collaboration </v>
      </c>
      <c r="D83" s="142"/>
      <c r="E83" s="72" t="s">
        <v>190</v>
      </c>
      <c r="F83" s="72" t="s">
        <v>190</v>
      </c>
      <c r="G83" s="72" t="s">
        <v>159</v>
      </c>
      <c r="H83" s="72" t="s">
        <v>159</v>
      </c>
      <c r="I83" s="72" t="s">
        <v>190</v>
      </c>
      <c r="J83" s="72" t="s">
        <v>159</v>
      </c>
      <c r="K83" s="144"/>
      <c r="L83" s="144"/>
      <c r="M83" s="144"/>
      <c r="N83" s="144"/>
      <c r="O83" s="144"/>
      <c r="P83" s="144"/>
      <c r="Q83" s="144"/>
      <c r="R83" s="144"/>
      <c r="S83" s="144"/>
      <c r="T83" s="144"/>
      <c r="U83" s="144"/>
      <c r="V83" s="144"/>
      <c r="W83" s="144"/>
      <c r="X83" s="144"/>
      <c r="Y83" s="144"/>
      <c r="Z83" s="144"/>
      <c r="AA83" s="144"/>
      <c r="AB83" s="144"/>
    </row>
    <row r="84" spans="1:28" ht="33.950000000000003" customHeight="1" x14ac:dyDescent="0.35">
      <c r="A84" s="133"/>
      <c r="B84" s="133"/>
      <c r="C84" s="26" t="str">
        <f>Measures!C84</f>
        <v xml:space="preserve">Initial financial support of platforms </v>
      </c>
      <c r="D84" s="142"/>
      <c r="E84" s="72" t="s">
        <v>190</v>
      </c>
      <c r="F84" s="72" t="s">
        <v>190</v>
      </c>
      <c r="G84" s="72" t="s">
        <v>159</v>
      </c>
      <c r="H84" s="72" t="s">
        <v>159</v>
      </c>
      <c r="I84" s="72" t="s">
        <v>159</v>
      </c>
      <c r="J84" s="72" t="s">
        <v>159</v>
      </c>
      <c r="K84" s="144"/>
      <c r="L84" s="144"/>
      <c r="M84" s="144"/>
      <c r="N84" s="144"/>
      <c r="O84" s="144"/>
      <c r="P84" s="144"/>
      <c r="Q84" s="144"/>
      <c r="R84" s="144"/>
      <c r="S84" s="144"/>
      <c r="T84" s="144"/>
      <c r="U84" s="144"/>
      <c r="V84" s="144"/>
      <c r="W84" s="144"/>
      <c r="X84" s="144"/>
      <c r="Y84" s="144"/>
      <c r="Z84" s="144"/>
      <c r="AA84" s="144"/>
      <c r="AB84" s="144"/>
    </row>
    <row r="85" spans="1:28" x14ac:dyDescent="0.35">
      <c r="E85" s="76" t="s">
        <v>159</v>
      </c>
    </row>
    <row r="86" spans="1:28" x14ac:dyDescent="0.35">
      <c r="E86" s="76" t="s">
        <v>159</v>
      </c>
    </row>
  </sheetData>
  <sheetProtection algorithmName="SHA-512" hashValue="CgYvfBaP5EgYCMeUb/XRKOxjJsW6NLmfcaFG71jGCPxVYixApbwoLTJ1DHzzmYwcK0Gtp7d1Lmr8avzV0jQwug==" saltValue="sp1vsBRthRMkOJYKmhucdQ==" spinCount="100000" sheet="1" objects="1" scenarios="1"/>
  <mergeCells count="470">
    <mergeCell ref="V60:V61"/>
    <mergeCell ref="W60:W61"/>
    <mergeCell ref="X60:X61"/>
    <mergeCell ref="Y60:Y61"/>
    <mergeCell ref="Z60:Z61"/>
    <mergeCell ref="AA60:AA61"/>
    <mergeCell ref="AB60:AB61"/>
    <mergeCell ref="V56:V57"/>
    <mergeCell ref="W56:W57"/>
    <mergeCell ref="X56:X57"/>
    <mergeCell ref="Y56:Y57"/>
    <mergeCell ref="Z56:Z57"/>
    <mergeCell ref="AA56:AA57"/>
    <mergeCell ref="AB56:AB57"/>
    <mergeCell ref="V58:V59"/>
    <mergeCell ref="W58:W59"/>
    <mergeCell ref="X58:X59"/>
    <mergeCell ref="Y58:Y59"/>
    <mergeCell ref="Z58:Z59"/>
    <mergeCell ref="AA58:AA59"/>
    <mergeCell ref="AB58:AB59"/>
    <mergeCell ref="V50:V51"/>
    <mergeCell ref="W50:W51"/>
    <mergeCell ref="X50:X51"/>
    <mergeCell ref="Y50:Y51"/>
    <mergeCell ref="Z50:Z51"/>
    <mergeCell ref="AA50:AA51"/>
    <mergeCell ref="AB50:AB51"/>
    <mergeCell ref="V53:V55"/>
    <mergeCell ref="W53:W55"/>
    <mergeCell ref="X53:X55"/>
    <mergeCell ref="Y53:Y55"/>
    <mergeCell ref="Z53:Z55"/>
    <mergeCell ref="AA53:AA55"/>
    <mergeCell ref="AB53:AB55"/>
    <mergeCell ref="V45:V47"/>
    <mergeCell ref="W45:W47"/>
    <mergeCell ref="X45:X47"/>
    <mergeCell ref="Y45:Y47"/>
    <mergeCell ref="Z45:Z47"/>
    <mergeCell ref="AA45:AA47"/>
    <mergeCell ref="AB45:AB47"/>
    <mergeCell ref="V48:V49"/>
    <mergeCell ref="W48:W49"/>
    <mergeCell ref="X48:X49"/>
    <mergeCell ref="Y48:Y49"/>
    <mergeCell ref="Z48:Z49"/>
    <mergeCell ref="AA48:AA49"/>
    <mergeCell ref="AB48:AB49"/>
    <mergeCell ref="V35:V40"/>
    <mergeCell ref="W35:W40"/>
    <mergeCell ref="X35:X40"/>
    <mergeCell ref="Y35:Y40"/>
    <mergeCell ref="Z35:Z40"/>
    <mergeCell ref="AA35:AA40"/>
    <mergeCell ref="AB35:AB40"/>
    <mergeCell ref="V41:V44"/>
    <mergeCell ref="W41:W44"/>
    <mergeCell ref="X41:X44"/>
    <mergeCell ref="Y41:Y44"/>
    <mergeCell ref="Z41:Z44"/>
    <mergeCell ref="AA41:AA44"/>
    <mergeCell ref="AB41:AB44"/>
    <mergeCell ref="V27:V29"/>
    <mergeCell ref="W27:W29"/>
    <mergeCell ref="X27:X29"/>
    <mergeCell ref="Y27:Y29"/>
    <mergeCell ref="Z27:Z29"/>
    <mergeCell ref="AA27:AA29"/>
    <mergeCell ref="AB27:AB29"/>
    <mergeCell ref="V30:V34"/>
    <mergeCell ref="W30:W34"/>
    <mergeCell ref="X30:X34"/>
    <mergeCell ref="Y30:Y34"/>
    <mergeCell ref="Z30:Z34"/>
    <mergeCell ref="AA30:AA34"/>
    <mergeCell ref="AB30:AB34"/>
    <mergeCell ref="R58:R59"/>
    <mergeCell ref="AA10:AA13"/>
    <mergeCell ref="AB10:AB13"/>
    <mergeCell ref="Y14:Y16"/>
    <mergeCell ref="Z14:Z16"/>
    <mergeCell ref="AA14:AA16"/>
    <mergeCell ref="AB14:AB16"/>
    <mergeCell ref="Y17:Y23"/>
    <mergeCell ref="Z17:Z23"/>
    <mergeCell ref="AA17:AA23"/>
    <mergeCell ref="AB17:AB23"/>
    <mergeCell ref="V10:V13"/>
    <mergeCell ref="W10:W13"/>
    <mergeCell ref="X10:X13"/>
    <mergeCell ref="V14:V16"/>
    <mergeCell ref="W14:W16"/>
    <mergeCell ref="X14:X16"/>
    <mergeCell ref="V24:V25"/>
    <mergeCell ref="W24:W25"/>
    <mergeCell ref="X24:X25"/>
    <mergeCell ref="Y24:Y25"/>
    <mergeCell ref="Z24:Z25"/>
    <mergeCell ref="AA24:AA25"/>
    <mergeCell ref="AB24:AB25"/>
    <mergeCell ref="S56:S57"/>
    <mergeCell ref="T56:T57"/>
    <mergeCell ref="U56:U57"/>
    <mergeCell ref="T60:T61"/>
    <mergeCell ref="U60:U61"/>
    <mergeCell ref="K60:K61"/>
    <mergeCell ref="L60:L61"/>
    <mergeCell ref="M60:M61"/>
    <mergeCell ref="N60:N61"/>
    <mergeCell ref="O60:O61"/>
    <mergeCell ref="P60:P61"/>
    <mergeCell ref="Q60:Q61"/>
    <mergeCell ref="R60:R61"/>
    <mergeCell ref="S60:S61"/>
    <mergeCell ref="S58:S59"/>
    <mergeCell ref="T58:T59"/>
    <mergeCell ref="U58:U59"/>
    <mergeCell ref="K58:K59"/>
    <mergeCell ref="L58:L59"/>
    <mergeCell ref="M58:M59"/>
    <mergeCell ref="N58:N59"/>
    <mergeCell ref="O58:O59"/>
    <mergeCell ref="P58:P59"/>
    <mergeCell ref="Q58:Q59"/>
    <mergeCell ref="S53:S55"/>
    <mergeCell ref="T53:T55"/>
    <mergeCell ref="U53:U55"/>
    <mergeCell ref="L53:L55"/>
    <mergeCell ref="M53:M55"/>
    <mergeCell ref="N53:N55"/>
    <mergeCell ref="O53:O55"/>
    <mergeCell ref="P53:P55"/>
    <mergeCell ref="K53:K55"/>
    <mergeCell ref="R48:R49"/>
    <mergeCell ref="R56:R57"/>
    <mergeCell ref="K56:K57"/>
    <mergeCell ref="L56:L57"/>
    <mergeCell ref="M56:M57"/>
    <mergeCell ref="N56:N57"/>
    <mergeCell ref="O56:O57"/>
    <mergeCell ref="P56:P57"/>
    <mergeCell ref="Q56:Q57"/>
    <mergeCell ref="Q53:Q55"/>
    <mergeCell ref="R53:R55"/>
    <mergeCell ref="S45:S47"/>
    <mergeCell ref="T45:T47"/>
    <mergeCell ref="U45:U47"/>
    <mergeCell ref="T50:T51"/>
    <mergeCell ref="U50:U51"/>
    <mergeCell ref="K50:K51"/>
    <mergeCell ref="L50:L51"/>
    <mergeCell ref="M50:M51"/>
    <mergeCell ref="N50:N51"/>
    <mergeCell ref="O50:O51"/>
    <mergeCell ref="P50:P51"/>
    <mergeCell ref="Q50:Q51"/>
    <mergeCell ref="R50:R51"/>
    <mergeCell ref="S50:S51"/>
    <mergeCell ref="S48:S49"/>
    <mergeCell ref="T48:T49"/>
    <mergeCell ref="U48:U49"/>
    <mergeCell ref="K48:K49"/>
    <mergeCell ref="L48:L49"/>
    <mergeCell ref="M48:M49"/>
    <mergeCell ref="N48:N49"/>
    <mergeCell ref="O48:O49"/>
    <mergeCell ref="P48:P49"/>
    <mergeCell ref="Q48:Q49"/>
    <mergeCell ref="S41:S44"/>
    <mergeCell ref="T41:T44"/>
    <mergeCell ref="U41:U44"/>
    <mergeCell ref="L41:L44"/>
    <mergeCell ref="M41:M44"/>
    <mergeCell ref="N41:N44"/>
    <mergeCell ref="O41:O44"/>
    <mergeCell ref="P41:P44"/>
    <mergeCell ref="K41:K44"/>
    <mergeCell ref="R45:R47"/>
    <mergeCell ref="K45:K47"/>
    <mergeCell ref="L45:L47"/>
    <mergeCell ref="M45:M47"/>
    <mergeCell ref="N45:N47"/>
    <mergeCell ref="O45:O47"/>
    <mergeCell ref="P45:P47"/>
    <mergeCell ref="Q45:Q47"/>
    <mergeCell ref="Q41:Q44"/>
    <mergeCell ref="R41:R44"/>
    <mergeCell ref="U27:U29"/>
    <mergeCell ref="T35:T40"/>
    <mergeCell ref="U35:U40"/>
    <mergeCell ref="K35:K40"/>
    <mergeCell ref="L35:L40"/>
    <mergeCell ref="M35:M40"/>
    <mergeCell ref="N35:N40"/>
    <mergeCell ref="O35:O40"/>
    <mergeCell ref="P35:P40"/>
    <mergeCell ref="Q35:Q40"/>
    <mergeCell ref="R35:R40"/>
    <mergeCell ref="S35:S40"/>
    <mergeCell ref="S30:S34"/>
    <mergeCell ref="T30:T34"/>
    <mergeCell ref="U30:U34"/>
    <mergeCell ref="K30:K34"/>
    <mergeCell ref="L30:L34"/>
    <mergeCell ref="M30:M34"/>
    <mergeCell ref="N30:N34"/>
    <mergeCell ref="O30:O34"/>
    <mergeCell ref="P30:P34"/>
    <mergeCell ref="Q30:Q34"/>
    <mergeCell ref="R30:R34"/>
    <mergeCell ref="V17:V23"/>
    <mergeCell ref="W17:W23"/>
    <mergeCell ref="X17:X23"/>
    <mergeCell ref="R27:R29"/>
    <mergeCell ref="K27:K29"/>
    <mergeCell ref="L27:L29"/>
    <mergeCell ref="M27:M29"/>
    <mergeCell ref="N27:N29"/>
    <mergeCell ref="O27:O29"/>
    <mergeCell ref="P27:P29"/>
    <mergeCell ref="Q27:Q29"/>
    <mergeCell ref="Q24:Q25"/>
    <mergeCell ref="R24:R25"/>
    <mergeCell ref="S24:S25"/>
    <mergeCell ref="T24:T25"/>
    <mergeCell ref="U24:U25"/>
    <mergeCell ref="L24:L25"/>
    <mergeCell ref="M24:M25"/>
    <mergeCell ref="N24:N25"/>
    <mergeCell ref="O24:O25"/>
    <mergeCell ref="P24:P25"/>
    <mergeCell ref="K24:K25"/>
    <mergeCell ref="S27:S29"/>
    <mergeCell ref="T27:T29"/>
    <mergeCell ref="T17:T23"/>
    <mergeCell ref="U17:U23"/>
    <mergeCell ref="K17:K23"/>
    <mergeCell ref="L17:L23"/>
    <mergeCell ref="M17:M23"/>
    <mergeCell ref="N17:N23"/>
    <mergeCell ref="O17:O23"/>
    <mergeCell ref="P17:P23"/>
    <mergeCell ref="Q17:Q23"/>
    <mergeCell ref="R17:R23"/>
    <mergeCell ref="S17:S23"/>
    <mergeCell ref="P14:P16"/>
    <mergeCell ref="Q14:Q16"/>
    <mergeCell ref="R14:R16"/>
    <mergeCell ref="R10:R13"/>
    <mergeCell ref="S10:S13"/>
    <mergeCell ref="T10:T13"/>
    <mergeCell ref="U10:U13"/>
    <mergeCell ref="Y7:Y9"/>
    <mergeCell ref="Z7:Z9"/>
    <mergeCell ref="Y10:Y13"/>
    <mergeCell ref="Z10:Z13"/>
    <mergeCell ref="S14:S16"/>
    <mergeCell ref="T14:T16"/>
    <mergeCell ref="U14:U16"/>
    <mergeCell ref="V7:V9"/>
    <mergeCell ref="W7:W9"/>
    <mergeCell ref="X7:X9"/>
    <mergeCell ref="P7:P9"/>
    <mergeCell ref="Q7:Q9"/>
    <mergeCell ref="B56:B57"/>
    <mergeCell ref="B58:B59"/>
    <mergeCell ref="B60:B61"/>
    <mergeCell ref="B41:B44"/>
    <mergeCell ref="B45:B47"/>
    <mergeCell ref="B48:B49"/>
    <mergeCell ref="B50:B51"/>
    <mergeCell ref="B53:B55"/>
    <mergeCell ref="B17:B23"/>
    <mergeCell ref="B24:B25"/>
    <mergeCell ref="B27:B29"/>
    <mergeCell ref="B30:B34"/>
    <mergeCell ref="B35:B40"/>
    <mergeCell ref="B5:B6"/>
    <mergeCell ref="K5:O5"/>
    <mergeCell ref="P5:X5"/>
    <mergeCell ref="Y5:AB5"/>
    <mergeCell ref="E5:J5"/>
    <mergeCell ref="K10:K13"/>
    <mergeCell ref="L10:L13"/>
    <mergeCell ref="M10:M13"/>
    <mergeCell ref="N10:N13"/>
    <mergeCell ref="O10:O13"/>
    <mergeCell ref="P10:P13"/>
    <mergeCell ref="Q10:Q13"/>
    <mergeCell ref="R7:R9"/>
    <mergeCell ref="S7:S9"/>
    <mergeCell ref="T7:T9"/>
    <mergeCell ref="U7:U9"/>
    <mergeCell ref="AA7:AA9"/>
    <mergeCell ref="AB7:AB9"/>
    <mergeCell ref="C5:C6"/>
    <mergeCell ref="B7:B9"/>
    <mergeCell ref="B10:B13"/>
    <mergeCell ref="D5:D6"/>
    <mergeCell ref="B14:B16"/>
    <mergeCell ref="K7:K9"/>
    <mergeCell ref="L7:L9"/>
    <mergeCell ref="M7:M9"/>
    <mergeCell ref="N7:N9"/>
    <mergeCell ref="O7:O9"/>
    <mergeCell ref="K14:K16"/>
    <mergeCell ref="L14:L16"/>
    <mergeCell ref="M14:M16"/>
    <mergeCell ref="N14:N16"/>
    <mergeCell ref="O14:O16"/>
    <mergeCell ref="D7:D9"/>
    <mergeCell ref="D10:D13"/>
    <mergeCell ref="D14:D16"/>
    <mergeCell ref="A41:A44"/>
    <mergeCell ref="A45:A47"/>
    <mergeCell ref="A48:A49"/>
    <mergeCell ref="A50:A51"/>
    <mergeCell ref="A53:A55"/>
    <mergeCell ref="A56:A57"/>
    <mergeCell ref="A58:A59"/>
    <mergeCell ref="A60:A61"/>
    <mergeCell ref="A5:A6"/>
    <mergeCell ref="A7:A9"/>
    <mergeCell ref="A10:A13"/>
    <mergeCell ref="A14:A16"/>
    <mergeCell ref="A17:A23"/>
    <mergeCell ref="A24:A25"/>
    <mergeCell ref="A27:A29"/>
    <mergeCell ref="A30:A34"/>
    <mergeCell ref="A35:A40"/>
    <mergeCell ref="B76:B80"/>
    <mergeCell ref="A76:A80"/>
    <mergeCell ref="B81:B84"/>
    <mergeCell ref="A81:A84"/>
    <mergeCell ref="K62:K65"/>
    <mergeCell ref="K66:K68"/>
    <mergeCell ref="K69:K72"/>
    <mergeCell ref="K73:K75"/>
    <mergeCell ref="K76:K80"/>
    <mergeCell ref="K81:K84"/>
    <mergeCell ref="B62:B65"/>
    <mergeCell ref="A62:A65"/>
    <mergeCell ref="B66:B68"/>
    <mergeCell ref="A66:A68"/>
    <mergeCell ref="B69:B72"/>
    <mergeCell ref="A69:A72"/>
    <mergeCell ref="B73:B75"/>
    <mergeCell ref="A73:A75"/>
    <mergeCell ref="D66:D68"/>
    <mergeCell ref="D69:D72"/>
    <mergeCell ref="D73:D75"/>
    <mergeCell ref="D76:D80"/>
    <mergeCell ref="D81:D84"/>
    <mergeCell ref="U62:U65"/>
    <mergeCell ref="V62:V65"/>
    <mergeCell ref="W62:W65"/>
    <mergeCell ref="X62:X65"/>
    <mergeCell ref="Y62:Y65"/>
    <mergeCell ref="Z62:Z65"/>
    <mergeCell ref="AA62:AA65"/>
    <mergeCell ref="AB62:AB65"/>
    <mergeCell ref="L62:L65"/>
    <mergeCell ref="M62:M65"/>
    <mergeCell ref="N62:N65"/>
    <mergeCell ref="O62:O65"/>
    <mergeCell ref="P62:P65"/>
    <mergeCell ref="Q62:Q65"/>
    <mergeCell ref="R62:R65"/>
    <mergeCell ref="S62:S65"/>
    <mergeCell ref="T62:T65"/>
    <mergeCell ref="U66:U68"/>
    <mergeCell ref="V66:V68"/>
    <mergeCell ref="W66:W68"/>
    <mergeCell ref="X66:X68"/>
    <mergeCell ref="Y66:Y68"/>
    <mergeCell ref="Z66:Z68"/>
    <mergeCell ref="AA66:AA68"/>
    <mergeCell ref="AB66:AB68"/>
    <mergeCell ref="L69:L72"/>
    <mergeCell ref="M69:M72"/>
    <mergeCell ref="L66:L68"/>
    <mergeCell ref="M66:M68"/>
    <mergeCell ref="N66:N68"/>
    <mergeCell ref="O66:O68"/>
    <mergeCell ref="P66:P68"/>
    <mergeCell ref="Q66:Q68"/>
    <mergeCell ref="R66:R68"/>
    <mergeCell ref="S66:S68"/>
    <mergeCell ref="T66:T68"/>
    <mergeCell ref="U69:U72"/>
    <mergeCell ref="V69:V72"/>
    <mergeCell ref="W69:W72"/>
    <mergeCell ref="X69:X72"/>
    <mergeCell ref="Y69:Y72"/>
    <mergeCell ref="L81:L84"/>
    <mergeCell ref="M81:M84"/>
    <mergeCell ref="N81:N84"/>
    <mergeCell ref="O81:O84"/>
    <mergeCell ref="P69:P72"/>
    <mergeCell ref="Q69:Q72"/>
    <mergeCell ref="R69:R72"/>
    <mergeCell ref="S69:S72"/>
    <mergeCell ref="T69:T72"/>
    <mergeCell ref="P76:P80"/>
    <mergeCell ref="Q76:Q80"/>
    <mergeCell ref="R76:R80"/>
    <mergeCell ref="S76:S80"/>
    <mergeCell ref="T76:T80"/>
    <mergeCell ref="N69:N72"/>
    <mergeCell ref="O69:O72"/>
    <mergeCell ref="L73:L75"/>
    <mergeCell ref="M73:M75"/>
    <mergeCell ref="N73:N75"/>
    <mergeCell ref="O73:O75"/>
    <mergeCell ref="L76:L80"/>
    <mergeCell ref="M76:M80"/>
    <mergeCell ref="N76:N80"/>
    <mergeCell ref="O76:O80"/>
    <mergeCell ref="Z69:Z72"/>
    <mergeCell ref="AA69:AA72"/>
    <mergeCell ref="AB69:AB72"/>
    <mergeCell ref="P73:P75"/>
    <mergeCell ref="Q73:Q75"/>
    <mergeCell ref="R73:R75"/>
    <mergeCell ref="S73:S75"/>
    <mergeCell ref="T73:T75"/>
    <mergeCell ref="U73:U75"/>
    <mergeCell ref="V73:V75"/>
    <mergeCell ref="W73:W75"/>
    <mergeCell ref="X73:X75"/>
    <mergeCell ref="Y73:Y75"/>
    <mergeCell ref="Z73:Z75"/>
    <mergeCell ref="AA73:AA75"/>
    <mergeCell ref="AB73:AB75"/>
    <mergeCell ref="U76:U80"/>
    <mergeCell ref="V76:V80"/>
    <mergeCell ref="W76:W80"/>
    <mergeCell ref="X76:X80"/>
    <mergeCell ref="Y76:Y80"/>
    <mergeCell ref="Z76:Z80"/>
    <mergeCell ref="AA76:AA80"/>
    <mergeCell ref="AB76:AB80"/>
    <mergeCell ref="P81:P84"/>
    <mergeCell ref="Q81:Q84"/>
    <mergeCell ref="R81:R84"/>
    <mergeCell ref="S81:S84"/>
    <mergeCell ref="T81:T84"/>
    <mergeCell ref="U81:U84"/>
    <mergeCell ref="V81:V84"/>
    <mergeCell ref="W81:W84"/>
    <mergeCell ref="X81:X84"/>
    <mergeCell ref="Y81:Y84"/>
    <mergeCell ref="Z81:Z84"/>
    <mergeCell ref="AA81:AA84"/>
    <mergeCell ref="AB81:AB84"/>
    <mergeCell ref="D53:D55"/>
    <mergeCell ref="D56:D57"/>
    <mergeCell ref="D58:D59"/>
    <mergeCell ref="D60:D61"/>
    <mergeCell ref="D62:D65"/>
    <mergeCell ref="D17:D23"/>
    <mergeCell ref="D24:D25"/>
    <mergeCell ref="D27:D29"/>
    <mergeCell ref="D30:D34"/>
    <mergeCell ref="D35:D40"/>
    <mergeCell ref="D41:D44"/>
    <mergeCell ref="D45:D47"/>
    <mergeCell ref="D48:D49"/>
    <mergeCell ref="D50:D51"/>
  </mergeCells>
  <conditionalFormatting sqref="P7:AB61 P66:AB66 P69:AB69 P73:AB73 P76:AB76 P81:AB81">
    <cfRule type="containsText" dxfId="450" priority="1" operator="containsText" text="Strong">
      <formula>NOT(ISERROR(SEARCH("Strong",P7)))</formula>
    </cfRule>
  </conditionalFormatting>
  <hyperlinks>
    <hyperlink ref="B1" location="Home!A1" display="Go back to Home" xr:uid="{BA887D33-6A18-AA46-9E24-169B4409DF73}"/>
    <hyperlink ref="D7" location="Measure_Template!A1" display="Access to measure" xr:uid="{5748F7C5-BB8E-7E4C-8B64-8AC6D48C27D5}"/>
    <hyperlink ref="D10" location="Measure_Template!A1" display="Access to measure" xr:uid="{9CA689DB-F0B0-8842-A65D-C4A66736712F}"/>
    <hyperlink ref="D14" location="Measure_Template!A1" display="Access to measure" xr:uid="{306B7985-1C01-3445-A20B-9DF4D3C3C87E}"/>
    <hyperlink ref="D17" location="Measure_Template!A1" display="Access to measure" xr:uid="{2AC574B6-A99E-884E-ABCA-C52BF47D14D5}"/>
    <hyperlink ref="D24" location="Measure_Template!A1" display="Access to measure" xr:uid="{3D5FFFF1-715C-FA4A-B9DB-950CD55D75CC}"/>
    <hyperlink ref="D26" location="TMS!A1" display="Access to measure" xr:uid="{1FFE8EA8-87A0-EB43-A42B-F6EFEE98EFAB}"/>
    <hyperlink ref="D27" location="Measure_Template!A1" display="Access to measure" xr:uid="{02BDF796-6464-4E4A-87C1-F525ECCF670E}"/>
    <hyperlink ref="D30" location="Measure_Template!A1" display="Access to measure" xr:uid="{CA59FD1A-1510-8544-A4C1-ED11F856A0AD}"/>
    <hyperlink ref="D35" location="Measure_Template!A1" display="Access to measure" xr:uid="{A8A1342D-10F6-2448-B7A9-C2AE0150887D}"/>
    <hyperlink ref="D41" location="Measure_Template!A1" display="Access to measure" xr:uid="{D3752900-97CC-774B-B0C7-81DA4FA1C43E}"/>
    <hyperlink ref="D45" location="Measure_Template!A1" display="Access to measure" xr:uid="{825293D9-A573-4646-B42F-019B9E67D38B}"/>
    <hyperlink ref="D48" location="Measure_Template!A1" display="Access to measure" xr:uid="{A1A6AA9C-F6EE-3247-9799-EC025367B738}"/>
    <hyperlink ref="D50" location="Measure_Template!A1" display="Access to measure" xr:uid="{60EA258B-74E1-CB48-9839-5BF1E23BAE76}"/>
    <hyperlink ref="D52" location="EVI!A1" display="Access to measure" xr:uid="{3DDB0A8C-1EFC-F64A-97BF-6C9AE6BB4F1D}"/>
    <hyperlink ref="D53" location="Measure_Template!A1" display="Access to measure" xr:uid="{47DB8A2B-CD6D-D84A-BC2B-7C45D37FED42}"/>
    <hyperlink ref="D56" location="Measure_Template!A1" display="Access to measure" xr:uid="{6307B6DF-3A11-8C4B-8B16-E4313B4C76BF}"/>
    <hyperlink ref="D58" location="Measure_Template!A1" display="Access to measure" xr:uid="{E7997ED1-EDD9-DF4D-B438-6CCF25942042}"/>
    <hyperlink ref="D60" location="Measure_Template!A1" display="Access to measure" xr:uid="{7B4E1D7C-2E14-B440-8EC1-26232E1FEDCF}"/>
    <hyperlink ref="D10:D13" location="UPT!A1" display="Access to measure" xr:uid="{31974075-7E76-214E-98CF-0EFC0737F046}"/>
    <hyperlink ref="D17:D23" location="SMI!A1" display="Access to measure" xr:uid="{6E2E12D3-2359-6748-ACA5-683E8996FF66}"/>
    <hyperlink ref="D24:D25" location="VOI!A1" display="Access to measure" xr:uid="{1809B956-1740-854A-868F-BD4C4A078320}"/>
    <hyperlink ref="D27:D29" location="CPR!A1" display="Access to measure" xr:uid="{4D933031-F142-7C42-B5DA-526C25866A8B}"/>
    <hyperlink ref="D30:D34" location="PRR!A1" display="Access to measure" xr:uid="{3FDBB1E6-86F7-1042-AC5D-A11F0C58D8E2}"/>
    <hyperlink ref="D35:D40" location="UVR!A1" display="Access to measure" xr:uid="{C8EF67B6-1515-2240-A595-7A30C29FEEC6}"/>
    <hyperlink ref="D41:D44" location="ENR!A1" display="Access to measure" xr:uid="{D54FA68A-68A5-5348-8C87-62B226613C82}"/>
    <hyperlink ref="D7:D9" location="LPT!A1" display="Access to measure" xr:uid="{5098607F-71A6-4543-BEE7-7DA7CA99F6CA}"/>
    <hyperlink ref="D14:D16" location="IPT!A1" display="Access to measure" xr:uid="{65A6D9B3-648D-774D-AABD-7B515A77F96D}"/>
    <hyperlink ref="D45:D47" location="ACM!A1" display="Access to measure" xr:uid="{2E914211-AD9D-B34E-903A-A93C132D306E}"/>
    <hyperlink ref="D48:D49" location="PED!A1" display="Access to measure" xr:uid="{93E6F0A3-2505-A34C-8DB9-8ADFB7AD6E6E}"/>
    <hyperlink ref="D50:D51" location="GPP!A1" display="Access to measure" xr:uid="{C467B311-B17E-C94D-9892-D419887E06BF}"/>
    <hyperlink ref="D53:D55" location="RSS!A1" display="Access to measure" xr:uid="{93237C5C-7C52-DB46-B7A4-6FB967B1CFB9}"/>
    <hyperlink ref="D56:D57" location="FSS!A1" display="Access to measure" xr:uid="{2B86B66A-8F03-494A-99E1-B31EC8B14624}"/>
    <hyperlink ref="D58:D59" location="EAC!A1" display="Access to measure" xr:uid="{A222F8D5-17C8-CE49-A8AA-C85D918C99C7}"/>
    <hyperlink ref="D60:D61" location="MMC!A1" display="Access to measure" xr:uid="{BCAA7D1B-C611-3145-82CA-FB5C1474C5BE}"/>
    <hyperlink ref="D62:D65" location="ULH!A1" display="Access to measure" xr:uid="{5B6C5A03-EE97-5849-AE43-05A996587588}"/>
    <hyperlink ref="D66:D68" location="CDS!A1" display="Access to measure" xr:uid="{CDA22211-A5F4-DA4C-9808-D8FF6CB212ED}"/>
    <hyperlink ref="D69:D72" location="ECD!A1" display="Access to measure" xr:uid="{95532902-6D67-2E49-891E-EC550D12014F}"/>
    <hyperlink ref="D73:D75" location="CML!A1" display="Access to measure" xr:uid="{1818CF6B-03A6-CB4E-8C88-55DCBC5DBC37}"/>
    <hyperlink ref="D76:D80" location="FLE!A1" display="Access to measure" xr:uid="{A54A162F-2A51-3F43-B63E-EF1824D96DE1}"/>
    <hyperlink ref="D81:D84" location="CLA!A1" display="Access to measure" xr:uid="{BF68921E-1AA3-1B41-855C-31C3B3880B61}"/>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1BC97-D7C7-B545-A164-1BEFE7A6ABBE}">
  <sheetPr codeName="Sheet4">
    <tabColor rgb="FFFF7E79"/>
  </sheetPr>
  <dimension ref="A1:AU116"/>
  <sheetViews>
    <sheetView topLeftCell="A28" zoomScale="62" zoomScaleNormal="85" workbookViewId="0">
      <pane xSplit="4" topLeftCell="E1" activePane="topRight" state="frozen"/>
      <selection activeCell="H9" sqref="H9:I9"/>
      <selection pane="topRight" activeCell="E37" sqref="E37"/>
    </sheetView>
  </sheetViews>
  <sheetFormatPr defaultColWidth="10.86328125" defaultRowHeight="12.75" x14ac:dyDescent="0.35"/>
  <cols>
    <col min="1" max="1" width="20.86328125" style="110" customWidth="1"/>
    <col min="2" max="2" width="20.86328125" style="109" customWidth="1"/>
    <col min="3" max="3" width="40.86328125" style="109" customWidth="1"/>
    <col min="4" max="45" width="30.86328125" style="109" customWidth="1"/>
    <col min="46" max="16384" width="10.86328125" style="110"/>
  </cols>
  <sheetData>
    <row r="1" spans="1:45" s="9" customFormat="1" ht="20.100000000000001" customHeight="1" x14ac:dyDescent="0.35">
      <c r="B1" s="108" t="s">
        <v>26</v>
      </c>
      <c r="C1" s="108"/>
      <c r="D1" s="109"/>
      <c r="E1" s="108"/>
      <c r="F1" s="108"/>
      <c r="G1" s="108"/>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row>
    <row r="2" spans="1:45" s="9" customFormat="1" ht="40.35" customHeight="1" x14ac:dyDescent="0.35">
      <c r="A2" s="163" t="s">
        <v>213</v>
      </c>
      <c r="B2" s="163"/>
      <c r="C2" s="163"/>
      <c r="D2" s="46"/>
      <c r="F2" s="46"/>
      <c r="G2" s="46"/>
      <c r="H2" s="46"/>
    </row>
    <row r="3" spans="1:45" s="9" customFormat="1" ht="20.100000000000001" customHeight="1" x14ac:dyDescent="0.35">
      <c r="A3" s="49" t="s">
        <v>214</v>
      </c>
      <c r="B3" s="49"/>
      <c r="C3" s="49"/>
      <c r="D3" s="49"/>
      <c r="E3" s="49"/>
      <c r="F3" s="49"/>
      <c r="G3" s="49"/>
      <c r="H3" s="49"/>
    </row>
    <row r="4" spans="1:45" s="50" customFormat="1" ht="15" customHeight="1" x14ac:dyDescent="0.35">
      <c r="A4" s="52"/>
      <c r="B4" s="104"/>
      <c r="C4" s="77"/>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row>
    <row r="5" spans="1:45" ht="30" customHeight="1" x14ac:dyDescent="0.35">
      <c r="A5" s="164" t="s">
        <v>215</v>
      </c>
      <c r="B5" s="165"/>
      <c r="C5" s="166"/>
      <c r="D5" s="103" t="s">
        <v>166</v>
      </c>
      <c r="E5" s="78" t="s">
        <v>167</v>
      </c>
      <c r="F5" s="79" t="s">
        <v>168</v>
      </c>
      <c r="G5" s="79" t="s">
        <v>169</v>
      </c>
      <c r="H5" s="79" t="s">
        <v>216</v>
      </c>
    </row>
    <row r="6" spans="1:45" ht="25.35" customHeight="1" x14ac:dyDescent="0.35">
      <c r="A6" s="153" t="s">
        <v>217</v>
      </c>
      <c r="B6" s="154"/>
      <c r="C6" s="155"/>
      <c r="D6" s="37" t="s">
        <v>218</v>
      </c>
      <c r="E6" s="37" t="s">
        <v>218</v>
      </c>
      <c r="F6" s="37" t="s">
        <v>218</v>
      </c>
      <c r="G6" s="37" t="s">
        <v>218</v>
      </c>
      <c r="H6" s="37" t="s">
        <v>218</v>
      </c>
    </row>
    <row r="7" spans="1:45" ht="30" customHeight="1" x14ac:dyDescent="0.35">
      <c r="A7" s="164" t="s">
        <v>219</v>
      </c>
      <c r="B7" s="165"/>
      <c r="C7" s="166"/>
      <c r="D7" s="79" t="s">
        <v>220</v>
      </c>
    </row>
    <row r="8" spans="1:45" ht="25.35" customHeight="1" x14ac:dyDescent="0.35">
      <c r="A8" s="153" t="s">
        <v>221</v>
      </c>
      <c r="B8" s="154"/>
      <c r="C8" s="155"/>
      <c r="D8" s="37" t="s">
        <v>218</v>
      </c>
    </row>
    <row r="9" spans="1:45" ht="15" customHeight="1" x14ac:dyDescent="0.35"/>
    <row r="10" spans="1:45" ht="50.1" customHeight="1" x14ac:dyDescent="0.35">
      <c r="A10" s="164" t="s">
        <v>222</v>
      </c>
      <c r="B10" s="165"/>
      <c r="C10" s="166"/>
      <c r="D10" s="80" t="s">
        <v>177</v>
      </c>
      <c r="E10" s="80" t="s">
        <v>178</v>
      </c>
      <c r="F10" s="80" t="s">
        <v>179</v>
      </c>
      <c r="G10" s="80" t="s">
        <v>180</v>
      </c>
      <c r="H10" s="80" t="s">
        <v>181</v>
      </c>
      <c r="I10" s="80" t="s">
        <v>182</v>
      </c>
      <c r="J10" s="80" t="s">
        <v>183</v>
      </c>
      <c r="K10" s="80" t="s">
        <v>184</v>
      </c>
      <c r="L10" s="80" t="s">
        <v>185</v>
      </c>
    </row>
    <row r="11" spans="1:45" ht="25.35" customHeight="1" x14ac:dyDescent="0.35">
      <c r="A11" s="153" t="s">
        <v>223</v>
      </c>
      <c r="B11" s="154"/>
      <c r="C11" s="155"/>
      <c r="D11" s="37" t="s">
        <v>218</v>
      </c>
      <c r="E11" s="37" t="s">
        <v>218</v>
      </c>
      <c r="F11" s="37" t="s">
        <v>218</v>
      </c>
      <c r="G11" s="37" t="s">
        <v>218</v>
      </c>
      <c r="H11" s="37" t="s">
        <v>218</v>
      </c>
      <c r="I11" s="37" t="s">
        <v>218</v>
      </c>
      <c r="J11" s="37" t="s">
        <v>218</v>
      </c>
      <c r="K11" s="37" t="s">
        <v>218</v>
      </c>
      <c r="L11" s="37" t="s">
        <v>218</v>
      </c>
    </row>
    <row r="12" spans="1:45" ht="50.25" customHeight="1" x14ac:dyDescent="0.35">
      <c r="A12" s="164" t="s">
        <v>224</v>
      </c>
      <c r="B12" s="165"/>
      <c r="C12" s="166"/>
      <c r="D12" s="80" t="s">
        <v>186</v>
      </c>
      <c r="E12" s="80" t="s">
        <v>187</v>
      </c>
      <c r="F12" s="80" t="s">
        <v>188</v>
      </c>
      <c r="G12" s="80" t="s">
        <v>189</v>
      </c>
    </row>
    <row r="13" spans="1:45" ht="25.35" customHeight="1" x14ac:dyDescent="0.35">
      <c r="A13" s="153" t="s">
        <v>223</v>
      </c>
      <c r="B13" s="154"/>
      <c r="C13" s="155"/>
      <c r="D13" s="37" t="s">
        <v>218</v>
      </c>
      <c r="E13" s="37" t="s">
        <v>218</v>
      </c>
      <c r="F13" s="37" t="s">
        <v>218</v>
      </c>
      <c r="G13" s="37" t="s">
        <v>218</v>
      </c>
    </row>
    <row r="14" spans="1:45" ht="15" customHeight="1" x14ac:dyDescent="0.35">
      <c r="B14" s="81"/>
    </row>
    <row r="15" spans="1:45" ht="30" customHeight="1" x14ac:dyDescent="0.35">
      <c r="A15" s="156" t="s">
        <v>225</v>
      </c>
      <c r="B15" s="157"/>
      <c r="C15" s="158"/>
      <c r="D15" s="80" t="s">
        <v>191</v>
      </c>
      <c r="E15" s="80" t="s">
        <v>202</v>
      </c>
      <c r="F15" s="80" t="s">
        <v>205</v>
      </c>
      <c r="G15" s="80" t="s">
        <v>197</v>
      </c>
      <c r="H15" s="80" t="s">
        <v>226</v>
      </c>
    </row>
    <row r="16" spans="1:45" ht="25.35" customHeight="1" x14ac:dyDescent="0.35">
      <c r="A16" s="153" t="s">
        <v>217</v>
      </c>
      <c r="B16" s="154"/>
      <c r="C16" s="155"/>
      <c r="D16" s="37" t="s">
        <v>218</v>
      </c>
      <c r="E16" s="37" t="s">
        <v>218</v>
      </c>
      <c r="F16" s="37" t="s">
        <v>218</v>
      </c>
      <c r="G16" s="37" t="s">
        <v>218</v>
      </c>
      <c r="H16" s="37" t="s">
        <v>218</v>
      </c>
    </row>
    <row r="17" spans="1:45" ht="15" customHeight="1" x14ac:dyDescent="0.35"/>
    <row r="18" spans="1:45" ht="30" customHeight="1" x14ac:dyDescent="0.35">
      <c r="A18" s="156" t="s">
        <v>227</v>
      </c>
      <c r="B18" s="157"/>
      <c r="C18" s="158"/>
      <c r="D18" s="80" t="s">
        <v>228</v>
      </c>
      <c r="E18" s="80" t="s">
        <v>229</v>
      </c>
    </row>
    <row r="19" spans="1:45" ht="25.35" customHeight="1" x14ac:dyDescent="0.35">
      <c r="A19" s="153" t="s">
        <v>217</v>
      </c>
      <c r="B19" s="154"/>
      <c r="C19" s="155"/>
      <c r="D19" s="37" t="s">
        <v>218</v>
      </c>
      <c r="E19" s="37" t="s">
        <v>218</v>
      </c>
    </row>
    <row r="20" spans="1:45" ht="15" customHeight="1" x14ac:dyDescent="0.35"/>
    <row r="21" spans="1:45" ht="30" customHeight="1" x14ac:dyDescent="0.35">
      <c r="A21" s="156" t="s">
        <v>230</v>
      </c>
      <c r="B21" s="157"/>
      <c r="C21" s="158"/>
      <c r="D21" s="80" t="s">
        <v>199</v>
      </c>
      <c r="E21" s="80" t="s">
        <v>204</v>
      </c>
      <c r="F21" s="80" t="s">
        <v>201</v>
      </c>
      <c r="G21" s="80" t="s">
        <v>193</v>
      </c>
      <c r="H21" s="80" t="s">
        <v>196</v>
      </c>
    </row>
    <row r="22" spans="1:45" ht="41.25" customHeight="1" x14ac:dyDescent="0.35">
      <c r="A22" s="159" t="s">
        <v>231</v>
      </c>
      <c r="B22" s="160"/>
      <c r="C22" s="161"/>
      <c r="D22" s="37" t="s">
        <v>218</v>
      </c>
      <c r="E22" s="37" t="s">
        <v>218</v>
      </c>
      <c r="F22" s="37" t="s">
        <v>218</v>
      </c>
      <c r="G22" s="37" t="s">
        <v>218</v>
      </c>
      <c r="H22" s="37" t="s">
        <v>218</v>
      </c>
    </row>
    <row r="23" spans="1:45" ht="15" customHeight="1" x14ac:dyDescent="0.35"/>
    <row r="24" spans="1:45" ht="30" customHeight="1" x14ac:dyDescent="0.35">
      <c r="A24" s="156" t="s">
        <v>232</v>
      </c>
      <c r="B24" s="157"/>
      <c r="C24" s="158"/>
      <c r="D24" s="80" t="s">
        <v>199</v>
      </c>
      <c r="E24" s="80" t="s">
        <v>204</v>
      </c>
      <c r="F24" s="80" t="s">
        <v>201</v>
      </c>
      <c r="G24" s="80" t="s">
        <v>193</v>
      </c>
      <c r="H24" s="80" t="s">
        <v>196</v>
      </c>
    </row>
    <row r="25" spans="1:45" ht="38.25" customHeight="1" x14ac:dyDescent="0.35">
      <c r="A25" s="159" t="s">
        <v>231</v>
      </c>
      <c r="B25" s="160"/>
      <c r="C25" s="161"/>
      <c r="D25" s="37" t="s">
        <v>218</v>
      </c>
      <c r="E25" s="37" t="s">
        <v>218</v>
      </c>
      <c r="F25" s="37" t="s">
        <v>218</v>
      </c>
      <c r="G25" s="37" t="s">
        <v>218</v>
      </c>
      <c r="H25" s="37" t="s">
        <v>218</v>
      </c>
    </row>
    <row r="26" spans="1:45" ht="15" customHeight="1" x14ac:dyDescent="0.35"/>
    <row r="27" spans="1:45" ht="30" customHeight="1" x14ac:dyDescent="0.35">
      <c r="A27" s="156" t="s">
        <v>233</v>
      </c>
      <c r="B27" s="157"/>
      <c r="C27" s="158"/>
      <c r="D27" s="80" t="s">
        <v>199</v>
      </c>
      <c r="E27" s="80" t="s">
        <v>204</v>
      </c>
      <c r="F27" s="80" t="s">
        <v>201</v>
      </c>
      <c r="G27" s="80" t="s">
        <v>193</v>
      </c>
      <c r="H27" s="80" t="s">
        <v>196</v>
      </c>
    </row>
    <row r="28" spans="1:45" ht="38.25" customHeight="1" x14ac:dyDescent="0.35">
      <c r="A28" s="159" t="s">
        <v>231</v>
      </c>
      <c r="B28" s="160"/>
      <c r="C28" s="161"/>
      <c r="D28" s="37" t="s">
        <v>218</v>
      </c>
      <c r="E28" s="37" t="s">
        <v>218</v>
      </c>
      <c r="F28" s="37" t="s">
        <v>218</v>
      </c>
      <c r="G28" s="37" t="s">
        <v>218</v>
      </c>
      <c r="H28" s="37" t="s">
        <v>218</v>
      </c>
    </row>
    <row r="29" spans="1:45" ht="20.100000000000001" customHeight="1" x14ac:dyDescent="0.35"/>
    <row r="30" spans="1:45" ht="30" customHeight="1" x14ac:dyDescent="0.35">
      <c r="A30" s="162" t="str" cm="1">
        <f t="array" ref="A30">"Customised list of "&amp;(COUNTA(_xlfn.UNIQUE(_xlfn._xlws.FILTER(B33:B111, B33:B111&lt;&gt;""))))&amp;" measures and "&amp;(COUNTA(_xlfn.UNIQUE(_xlfn._xlws.FILTER(D33:D111, D33:D111&lt;&gt;"")))&amp;" sub measures for my SUMP")</f>
        <v>Customised list of 24 measures and 78 sub measures for my SUMP</v>
      </c>
      <c r="B30" s="162"/>
      <c r="C30" s="162"/>
      <c r="D30" s="162"/>
      <c r="E30" s="111"/>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row>
    <row r="31" spans="1:45" s="9" customFormat="1" ht="16.350000000000001" customHeight="1" x14ac:dyDescent="0.35">
      <c r="A31" s="140" t="s">
        <v>32</v>
      </c>
      <c r="B31" s="169" t="s">
        <v>29</v>
      </c>
      <c r="C31" s="169" t="s">
        <v>30</v>
      </c>
      <c r="D31" s="169" t="s">
        <v>31</v>
      </c>
      <c r="E31" s="170" t="s">
        <v>162</v>
      </c>
      <c r="F31" s="170"/>
      <c r="G31" s="170"/>
      <c r="H31" s="170"/>
      <c r="I31" s="170"/>
      <c r="J31" s="170"/>
      <c r="K31" s="168" t="s">
        <v>234</v>
      </c>
      <c r="L31" s="168"/>
      <c r="M31" s="168"/>
      <c r="N31" s="168"/>
      <c r="O31" s="168"/>
      <c r="P31" s="168"/>
      <c r="Q31" s="168"/>
      <c r="R31" s="168"/>
      <c r="S31" s="168"/>
      <c r="T31" s="167" t="s">
        <v>165</v>
      </c>
      <c r="U31" s="167"/>
      <c r="V31" s="167"/>
      <c r="W31" s="167"/>
      <c r="X31" s="171" t="s">
        <v>172</v>
      </c>
      <c r="Y31" s="171"/>
      <c r="Z31" s="171"/>
      <c r="AA31" s="171"/>
      <c r="AB31" s="171"/>
      <c r="AC31" s="171" t="s">
        <v>173</v>
      </c>
      <c r="AD31" s="171"/>
      <c r="AE31" s="171" t="s">
        <v>174</v>
      </c>
      <c r="AF31" s="171"/>
      <c r="AG31" s="171"/>
      <c r="AH31" s="171"/>
      <c r="AI31" s="171"/>
      <c r="AJ31" s="171" t="s">
        <v>175</v>
      </c>
      <c r="AK31" s="171"/>
      <c r="AL31" s="171"/>
      <c r="AM31" s="171"/>
      <c r="AN31" s="171"/>
      <c r="AO31" s="171" t="s">
        <v>235</v>
      </c>
      <c r="AP31" s="171"/>
      <c r="AQ31" s="171"/>
      <c r="AR31" s="171"/>
      <c r="AS31" s="171"/>
    </row>
    <row r="32" spans="1:45" s="9" customFormat="1" ht="60" x14ac:dyDescent="0.35">
      <c r="A32" s="140"/>
      <c r="B32" s="169"/>
      <c r="C32" s="169"/>
      <c r="D32" s="169"/>
      <c r="E32" s="113" t="s">
        <v>166</v>
      </c>
      <c r="F32" s="113" t="s">
        <v>167</v>
      </c>
      <c r="G32" s="113" t="s">
        <v>168</v>
      </c>
      <c r="H32" s="113" t="s">
        <v>169</v>
      </c>
      <c r="I32" s="113" t="s">
        <v>170</v>
      </c>
      <c r="J32" s="113" t="s">
        <v>171</v>
      </c>
      <c r="K32" s="116" t="s">
        <v>177</v>
      </c>
      <c r="L32" s="116" t="s">
        <v>178</v>
      </c>
      <c r="M32" s="116" t="s">
        <v>179</v>
      </c>
      <c r="N32" s="116" t="s">
        <v>236</v>
      </c>
      <c r="O32" s="116" t="s">
        <v>181</v>
      </c>
      <c r="P32" s="116" t="s">
        <v>182</v>
      </c>
      <c r="Q32" s="116" t="s">
        <v>183</v>
      </c>
      <c r="R32" s="116" t="s">
        <v>184</v>
      </c>
      <c r="S32" s="116" t="s">
        <v>185</v>
      </c>
      <c r="T32" s="114" t="s">
        <v>186</v>
      </c>
      <c r="U32" s="114" t="s">
        <v>187</v>
      </c>
      <c r="V32" s="114" t="s">
        <v>188</v>
      </c>
      <c r="W32" s="114" t="s">
        <v>189</v>
      </c>
      <c r="X32" s="115" t="s">
        <v>191</v>
      </c>
      <c r="Y32" s="115" t="s">
        <v>202</v>
      </c>
      <c r="Z32" s="115" t="s">
        <v>237</v>
      </c>
      <c r="AA32" s="115" t="s">
        <v>197</v>
      </c>
      <c r="AB32" s="115" t="s">
        <v>226</v>
      </c>
      <c r="AC32" s="115" t="s">
        <v>228</v>
      </c>
      <c r="AD32" s="115" t="s">
        <v>229</v>
      </c>
      <c r="AE32" s="115" t="s">
        <v>199</v>
      </c>
      <c r="AF32" s="115" t="s">
        <v>204</v>
      </c>
      <c r="AG32" s="115" t="s">
        <v>201</v>
      </c>
      <c r="AH32" s="115" t="s">
        <v>193</v>
      </c>
      <c r="AI32" s="115" t="s">
        <v>196</v>
      </c>
      <c r="AJ32" s="115" t="s">
        <v>199</v>
      </c>
      <c r="AK32" s="115" t="s">
        <v>204</v>
      </c>
      <c r="AL32" s="115" t="s">
        <v>201</v>
      </c>
      <c r="AM32" s="115" t="s">
        <v>193</v>
      </c>
      <c r="AN32" s="115" t="s">
        <v>196</v>
      </c>
      <c r="AO32" s="115" t="s">
        <v>199</v>
      </c>
      <c r="AP32" s="115" t="s">
        <v>204</v>
      </c>
      <c r="AQ32" s="115" t="s">
        <v>201</v>
      </c>
      <c r="AR32" s="115" t="s">
        <v>193</v>
      </c>
      <c r="AS32" s="115" t="s">
        <v>196</v>
      </c>
    </row>
    <row r="33" spans="1:47" ht="40.35" customHeight="1" x14ac:dyDescent="0.35">
      <c r="A33" s="82" t="str" cm="1">
        <f t="array" aca="1" ref="A33" ca="1">IFERROR(_xlfn.LET(_xlpm.f,TRIM(REPLACE(_xlfn.FORMULATEXT(Sheet6_hide!$CH$4:$CH$81),1,1,)),HYPERLINK(_xlfn._xlws.FILTER(MID(_xlpm.f,12,FIND(""",""",_xlpm.f)-12),Sheet6_hide!$C$4:$C$81=D33),"Access to measure")),"")</f>
        <v>Access to measure</v>
      </c>
      <c r="B33" s="112" t="str" cm="1">
        <f t="array" ref="B33:AS110">_xlfn.CHOOSECOLS(_xlfn._xlws.FILTER(Sheet6_hide!A4:CG81,((Sheet6_hide!D4:D81=Measure_Selection_Filter!D6)+(Sheet6_hide!E4:E81=Measure_Selection_Filter!E6)+(Sheet6_hide!F4:F81=Measure_Selection_Filter!F6)+(Sheet6_hide!G4:G81=Measure_Selection_Filter!G6)+(Sheet6_hide!H4:H81=Measure_Selection_Filter!H6)+(Sheet6_hide!I4:I81=Measure_Selection_Filter!D8))*((Sheet6_hide!Y4:Y81=Measure_Selection_Filter!D11)+(Sheet6_hide!Z4:Z81=Measure_Selection_Filter!E11)+(Sheet6_hide!AA4:AA81=Measure_Selection_Filter!F11)+(Sheet6_hide!AB4:AB81=Measure_Selection_Filter!G11)+(Sheet6_hide!AC4:AC81=Measure_Selection_Filter!H11)+(Sheet6_hide!AD4:AD81=Measure_Selection_Filter!I11)+(Sheet6_hide!AE4:AE81=Measure_Selection_Filter!J11)+(Sheet6_hide!AF4:AF81=Measure_Selection_Filter!K11)+(Sheet6_hide!AG4:AG81=Measure_Selection_Filter!L11)+(Sheet6_hide!AL4:AL81=Measure_Selection_Filter!D13)+(Sheet6_hide!AM4:AM81=Measure_Selection_Filter!E13)+(Sheet6_hide!AN4:AN81=Measure_Selection_Filter!F13)+(Sheet6_hide!AO4:AO81=Measure_Selection_Filter!G13))*((Sheet6_hide!AP4:AP81=Measure_Selection_Filter!D16)+(Sheet6_hide!AQ4:AQ81=Measure_Selection_Filter!E16)+(Sheet6_hide!AR4:AR81=Measure_Selection_Filter!F16)+(Sheet6_hide!AS4:AS81=Measure_Selection_Filter!G16)+(Sheet6_hide!AT4:AT81=Measure_Selection_Filter!H16))*((Sheet6_hide!AZ4:AZ81=Measure_Selection_Filter!D19)+(Sheet6_hide!BA4:BA81=Measure_Selection_Filter!E19))*((Sheet6_hide!BD4:BD81=Measure_Selection_Filter!D22)+(Sheet6_hide!BE4:BE81=Measure_Selection_Filter!E22)+(Sheet6_hide!BF4:BF81=Measure_Selection_Filter!F22)+(Sheet6_hide!BG4:BG81=Measure_Selection_Filter!G22)+(Sheet6_hide!BH4:BH81=Measure_Selection_Filter!H22))*((Sheet6_hide!BN4:BN81=Measure_Selection_Filter!D25)+(Sheet6_hide!BO4:BO81=Measure_Selection_Filter!E25)+(Sheet6_hide!BP4:BP81=Measure_Selection_Filter!F25)+(Sheet6_hide!BQ4:BQ81=Measure_Selection_Filter!G25)+(Sheet6_hide!BR4:BR81=Measure_Selection_Filter!H25))*((Sheet6_hide!BX4:BX81=Measure_Selection_Filter!D28)+(Sheet6_hide!BY4:BY81=Measure_Selection_Filter!E28)+(Sheet6_hide!BZ4:BZ81=Measure_Selection_Filter!F28)+(Sheet6_hide!CA4:CA81=Measure_Selection_Filter!G28)+(Sheet6_hide!CB4:CB81=Measure_Selection_Filter!H28))),1,2,3,10,11,12,13,14,15,16,17,18,19,20,21,22,23,24,34,35,36,37,47,48,49,50,51,54,55,61,62,63,64,65,71,72,73,74,75,81,82,83,84,85)</f>
        <v>LPT</v>
      </c>
      <c r="C33" s="112" t="str">
        <v xml:space="preserve">High-quality public transport services and infrastructure for local bus services </v>
      </c>
      <c r="D33" s="112" t="str">
        <v>Public transport governance and regulation</v>
      </c>
      <c r="E33" s="112" t="str">
        <v>x</v>
      </c>
      <c r="F33" s="112" t="str">
        <v>x</v>
      </c>
      <c r="G33" s="112" t="str">
        <v>x</v>
      </c>
      <c r="H33" s="112" t="str">
        <v>x</v>
      </c>
      <c r="I33" s="112" t="str">
        <v xml:space="preserve"> </v>
      </c>
      <c r="J33" s="112" t="str">
        <v xml:space="preserve"> </v>
      </c>
      <c r="K33" s="112" t="str">
        <v>Strong</v>
      </c>
      <c r="L33" s="112" t="str">
        <v>Partial</v>
      </c>
      <c r="M33" s="112" t="str">
        <v>Strong</v>
      </c>
      <c r="N33" s="112" t="str">
        <v xml:space="preserve"> </v>
      </c>
      <c r="O33" s="112" t="str">
        <v>Partial</v>
      </c>
      <c r="P33" s="112" t="str">
        <v>Strong</v>
      </c>
      <c r="Q33" s="112" t="str">
        <v xml:space="preserve"> </v>
      </c>
      <c r="R33" s="112" t="str">
        <v xml:space="preserve"> </v>
      </c>
      <c r="S33" s="112" t="str">
        <v xml:space="preserve"> </v>
      </c>
      <c r="T33" s="112" t="str">
        <v>Strong</v>
      </c>
      <c r="U33" s="112" t="str">
        <v>Strong</v>
      </c>
      <c r="V33" s="112" t="str">
        <v>Partial</v>
      </c>
      <c r="W33" s="112" t="str">
        <v xml:space="preserve"> </v>
      </c>
      <c r="X33" s="112" t="str">
        <v>x</v>
      </c>
      <c r="Y33" s="112" t="str">
        <v/>
      </c>
      <c r="Z33" s="112" t="str">
        <v/>
      </c>
      <c r="AA33" s="112" t="str">
        <v/>
      </c>
      <c r="AB33" s="112" t="str">
        <v/>
      </c>
      <c r="AC33" s="112" t="str">
        <v>x</v>
      </c>
      <c r="AD33" s="112" t="str">
        <v/>
      </c>
      <c r="AE33" s="112" t="str">
        <v/>
      </c>
      <c r="AF33" s="112" t="str">
        <v/>
      </c>
      <c r="AG33" s="112" t="str">
        <v/>
      </c>
      <c r="AH33" s="112" t="str">
        <v>x</v>
      </c>
      <c r="AI33" s="112" t="str">
        <v/>
      </c>
      <c r="AJ33" s="112" t="str">
        <v/>
      </c>
      <c r="AK33" s="112" t="str">
        <v/>
      </c>
      <c r="AL33" s="112" t="str">
        <v/>
      </c>
      <c r="AM33" s="112" t="str">
        <v>x</v>
      </c>
      <c r="AN33" s="112" t="str">
        <v/>
      </c>
      <c r="AO33" s="112" t="str">
        <v/>
      </c>
      <c r="AP33" s="112" t="str">
        <v/>
      </c>
      <c r="AQ33" s="112" t="str">
        <v/>
      </c>
      <c r="AR33" s="112" t="str">
        <v>x</v>
      </c>
      <c r="AS33" s="112" t="str">
        <v/>
      </c>
      <c r="AT33" s="9"/>
      <c r="AU33" s="117"/>
    </row>
    <row r="34" spans="1:47" ht="40.35" customHeight="1" x14ac:dyDescent="0.35">
      <c r="A34" s="82" t="str" cm="1">
        <f t="array" aca="1" ref="A34" ca="1">IFERROR(_xlfn.LET(_xlpm.f,TRIM(REPLACE(_xlfn.FORMULATEXT(Sheet6_hide!$CH$4:$CH$81),1,1,)),HYPERLINK(_xlfn._xlws.FILTER(MID(_xlpm.f,12,FIND(""",""",_xlpm.f)-12),Sheet6_hide!$C$4:$C$81=D34),"Access to measure")),"")</f>
        <v>Access to measure</v>
      </c>
      <c r="B34" s="112" t="str">
        <v>LPT</v>
      </c>
      <c r="C34" s="112" t="str">
        <v xml:space="preserve">High-quality public transport services and infrastructure for local bus services </v>
      </c>
      <c r="D34" s="112" t="str">
        <v>High-quality local public transport services</v>
      </c>
      <c r="E34" s="112" t="str">
        <v>x</v>
      </c>
      <c r="F34" s="112" t="str">
        <v>x</v>
      </c>
      <c r="G34" s="112" t="str">
        <v>x</v>
      </c>
      <c r="H34" s="112" t="str">
        <v>x</v>
      </c>
      <c r="I34" s="112" t="str">
        <v xml:space="preserve"> </v>
      </c>
      <c r="J34" s="112" t="str">
        <v>x</v>
      </c>
      <c r="K34" s="112" t="str">
        <v>Strong</v>
      </c>
      <c r="L34" s="112" t="str">
        <v>Partial</v>
      </c>
      <c r="M34" s="112" t="str">
        <v>Strong</v>
      </c>
      <c r="N34" s="112" t="str">
        <v xml:space="preserve"> </v>
      </c>
      <c r="O34" s="112" t="str">
        <v>Partial</v>
      </c>
      <c r="P34" s="112" t="str">
        <v>Strong</v>
      </c>
      <c r="Q34" s="112" t="str">
        <v xml:space="preserve"> </v>
      </c>
      <c r="R34" s="112" t="str">
        <v xml:space="preserve"> </v>
      </c>
      <c r="S34" s="112" t="str">
        <v xml:space="preserve"> </v>
      </c>
      <c r="T34" s="112" t="str">
        <v>Strong</v>
      </c>
      <c r="U34" s="112" t="str">
        <v>Strong</v>
      </c>
      <c r="V34" s="112" t="str">
        <v>Partial</v>
      </c>
      <c r="W34" s="112" t="str">
        <v xml:space="preserve"> </v>
      </c>
      <c r="X34" s="112" t="str">
        <v>x</v>
      </c>
      <c r="Y34" s="112" t="str">
        <v/>
      </c>
      <c r="Z34" s="112" t="str">
        <v/>
      </c>
      <c r="AA34" s="112" t="str">
        <v/>
      </c>
      <c r="AB34" s="112" t="str">
        <v/>
      </c>
      <c r="AC34" s="112" t="str">
        <v>x</v>
      </c>
      <c r="AD34" s="112" t="str">
        <v/>
      </c>
      <c r="AE34" s="112" t="str">
        <v/>
      </c>
      <c r="AF34" s="112" t="str">
        <v/>
      </c>
      <c r="AG34" s="112" t="str">
        <v/>
      </c>
      <c r="AH34" s="112" t="str">
        <v>x</v>
      </c>
      <c r="AI34" s="112" t="str">
        <v/>
      </c>
      <c r="AJ34" s="112" t="str">
        <v/>
      </c>
      <c r="AK34" s="112" t="str">
        <v/>
      </c>
      <c r="AL34" s="112" t="str">
        <v/>
      </c>
      <c r="AM34" s="112" t="str">
        <v>x</v>
      </c>
      <c r="AN34" s="112" t="str">
        <v/>
      </c>
      <c r="AO34" s="112" t="str">
        <v/>
      </c>
      <c r="AP34" s="112" t="str">
        <v/>
      </c>
      <c r="AQ34" s="112" t="str">
        <v/>
      </c>
      <c r="AR34" s="112" t="str">
        <v>x</v>
      </c>
      <c r="AS34" s="112" t="str">
        <v/>
      </c>
      <c r="AT34" s="9"/>
    </row>
    <row r="35" spans="1:47" ht="40.35" customHeight="1" x14ac:dyDescent="0.35">
      <c r="A35" s="82" t="str" cm="1">
        <f t="array" aca="1" ref="A35" ca="1">IFERROR(_xlfn.LET(_xlpm.f,TRIM(REPLACE(_xlfn.FORMULATEXT(Sheet6_hide!$CH$4:$CH$81),1,1,)),HYPERLINK(_xlfn._xlws.FILTER(MID(_xlpm.f,12,FIND(""",""",_xlpm.f)-12),Sheet6_hide!$C$4:$C$81=D35),"Access to measure")),"")</f>
        <v>Access to measure</v>
      </c>
      <c r="B35" s="112" t="str">
        <v>LPT</v>
      </c>
      <c r="C35" s="112" t="str">
        <v xml:space="preserve">High-quality public transport services and infrastructure for local bus services </v>
      </c>
      <c r="D35" s="112" t="str">
        <v>Public transport priority infrastructure</v>
      </c>
      <c r="E35" s="112" t="str">
        <v>x</v>
      </c>
      <c r="F35" s="112" t="str">
        <v>x</v>
      </c>
      <c r="G35" s="112" t="str">
        <v xml:space="preserve"> </v>
      </c>
      <c r="H35" s="112" t="str">
        <v xml:space="preserve"> </v>
      </c>
      <c r="I35" s="112" t="str">
        <v xml:space="preserve"> </v>
      </c>
      <c r="J35" s="112" t="str">
        <v xml:space="preserve"> </v>
      </c>
      <c r="K35" s="112" t="str">
        <v>Strong</v>
      </c>
      <c r="L35" s="112" t="str">
        <v>Partial</v>
      </c>
      <c r="M35" s="112" t="str">
        <v>Strong</v>
      </c>
      <c r="N35" s="112" t="str">
        <v xml:space="preserve"> </v>
      </c>
      <c r="O35" s="112" t="str">
        <v>Partial</v>
      </c>
      <c r="P35" s="112" t="str">
        <v>Strong</v>
      </c>
      <c r="Q35" s="112" t="str">
        <v xml:space="preserve"> </v>
      </c>
      <c r="R35" s="112" t="str">
        <v xml:space="preserve"> </v>
      </c>
      <c r="S35" s="112" t="str">
        <v xml:space="preserve"> </v>
      </c>
      <c r="T35" s="112" t="str">
        <v>Strong</v>
      </c>
      <c r="U35" s="112" t="str">
        <v>Strong</v>
      </c>
      <c r="V35" s="112" t="str">
        <v>Partial</v>
      </c>
      <c r="W35" s="112" t="str">
        <v xml:space="preserve"> </v>
      </c>
      <c r="X35" s="112" t="str">
        <v>x</v>
      </c>
      <c r="Y35" s="112" t="str">
        <v/>
      </c>
      <c r="Z35" s="112" t="str">
        <v/>
      </c>
      <c r="AA35" s="112" t="str">
        <v/>
      </c>
      <c r="AB35" s="112" t="str">
        <v/>
      </c>
      <c r="AC35" s="112" t="str">
        <v>x</v>
      </c>
      <c r="AD35" s="112" t="str">
        <v/>
      </c>
      <c r="AE35" s="112" t="str">
        <v/>
      </c>
      <c r="AF35" s="112" t="str">
        <v/>
      </c>
      <c r="AG35" s="112" t="str">
        <v/>
      </c>
      <c r="AH35" s="112" t="str">
        <v>x</v>
      </c>
      <c r="AI35" s="112" t="str">
        <v/>
      </c>
      <c r="AJ35" s="112" t="str">
        <v/>
      </c>
      <c r="AK35" s="112" t="str">
        <v/>
      </c>
      <c r="AL35" s="112" t="str">
        <v/>
      </c>
      <c r="AM35" s="112" t="str">
        <v>x</v>
      </c>
      <c r="AN35" s="112" t="str">
        <v/>
      </c>
      <c r="AO35" s="112" t="str">
        <v/>
      </c>
      <c r="AP35" s="112" t="str">
        <v/>
      </c>
      <c r="AQ35" s="112" t="str">
        <v/>
      </c>
      <c r="AR35" s="112" t="str">
        <v>x</v>
      </c>
      <c r="AS35" s="112" t="str">
        <v/>
      </c>
      <c r="AT35" s="9"/>
    </row>
    <row r="36" spans="1:47" ht="40.35" customHeight="1" x14ac:dyDescent="0.35">
      <c r="A36" s="82" t="str" cm="1">
        <f t="array" aca="1" ref="A36" ca="1">IFERROR(_xlfn.LET(_xlpm.f,TRIM(REPLACE(_xlfn.FORMULATEXT(Sheet6_hide!$CH$4:$CH$81),1,1,)),HYPERLINK(_xlfn._xlws.FILTER(MID(_xlpm.f,12,FIND(""",""",_xlpm.f)-12),Sheet6_hide!$C$4:$C$81=D36),"Access to measure")),"")</f>
        <v>Access to measure</v>
      </c>
      <c r="B36" s="112" t="str">
        <v>UPT</v>
      </c>
      <c r="C36" s="112" t="str">
        <v xml:space="preserve">High-quality public transport infrastructure for higher-order networks </v>
      </c>
      <c r="D36" s="112" t="str">
        <v xml:space="preserve">Heavy commuter rail </v>
      </c>
      <c r="E36" s="112" t="str">
        <v>x</v>
      </c>
      <c r="F36" s="112" t="str">
        <v xml:space="preserve"> </v>
      </c>
      <c r="G36" s="112" t="str">
        <v xml:space="preserve"> </v>
      </c>
      <c r="H36" s="112" t="str">
        <v xml:space="preserve"> </v>
      </c>
      <c r="I36" s="112" t="str">
        <v>x</v>
      </c>
      <c r="J36" s="112" t="str">
        <v xml:space="preserve"> </v>
      </c>
      <c r="K36" s="112" t="str">
        <v>Strong</v>
      </c>
      <c r="L36" s="112" t="str">
        <v>Partial</v>
      </c>
      <c r="M36" s="112" t="str">
        <v>Strong</v>
      </c>
      <c r="N36" s="112" t="str">
        <v xml:space="preserve"> </v>
      </c>
      <c r="O36" s="112" t="str">
        <v>Partial</v>
      </c>
      <c r="P36" s="112" t="str">
        <v>Strong</v>
      </c>
      <c r="Q36" s="112" t="str">
        <v xml:space="preserve"> </v>
      </c>
      <c r="R36" s="112" t="str">
        <v xml:space="preserve"> </v>
      </c>
      <c r="S36" s="112" t="str">
        <v xml:space="preserve"> </v>
      </c>
      <c r="T36" s="112" t="str">
        <v>Strong</v>
      </c>
      <c r="U36" s="112" t="str">
        <v>Strong</v>
      </c>
      <c r="V36" s="112" t="str">
        <v>Partial</v>
      </c>
      <c r="W36" s="112" t="str">
        <v xml:space="preserve"> </v>
      </c>
      <c r="X36" s="112" t="str">
        <v>x</v>
      </c>
      <c r="Y36" s="112" t="str">
        <v/>
      </c>
      <c r="Z36" s="112" t="str">
        <v/>
      </c>
      <c r="AA36" s="112" t="str">
        <v/>
      </c>
      <c r="AB36" s="112" t="str">
        <v/>
      </c>
      <c r="AC36" s="112" t="str">
        <v>x</v>
      </c>
      <c r="AD36" s="112" t="str">
        <v/>
      </c>
      <c r="AE36" s="112" t="str">
        <v/>
      </c>
      <c r="AF36" s="112" t="str">
        <v/>
      </c>
      <c r="AG36" s="112" t="str">
        <v/>
      </c>
      <c r="AH36" s="112" t="str">
        <v/>
      </c>
      <c r="AI36" s="112" t="str">
        <v>x</v>
      </c>
      <c r="AJ36" s="112" t="str">
        <v/>
      </c>
      <c r="AK36" s="112" t="str">
        <v/>
      </c>
      <c r="AL36" s="112" t="str">
        <v/>
      </c>
      <c r="AM36" s="112" t="str">
        <v/>
      </c>
      <c r="AN36" s="112" t="str">
        <v>x</v>
      </c>
      <c r="AO36" s="112" t="str">
        <v/>
      </c>
      <c r="AP36" s="112" t="str">
        <v/>
      </c>
      <c r="AQ36" s="112" t="str">
        <v/>
      </c>
      <c r="AR36" s="112" t="str">
        <v/>
      </c>
      <c r="AS36" s="112" t="str">
        <v>x</v>
      </c>
      <c r="AT36" s="9"/>
    </row>
    <row r="37" spans="1:47" ht="40.35" customHeight="1" x14ac:dyDescent="0.35">
      <c r="A37" s="82" t="str" cm="1">
        <f t="array" aca="1" ref="A37" ca="1">IFERROR(_xlfn.LET(_xlpm.f,TRIM(REPLACE(_xlfn.FORMULATEXT(Sheet6_hide!$CH$4:$CH$81),1,1,)),HYPERLINK(_xlfn._xlws.FILTER(MID(_xlpm.f,12,FIND(""",""",_xlpm.f)-12),Sheet6_hide!$C$4:$C$81=D37),"Access to measure")),"")</f>
        <v>Access to measure</v>
      </c>
      <c r="B37" s="112" t="str">
        <v>UPT</v>
      </c>
      <c r="C37" s="112" t="str">
        <v xml:space="preserve">High-quality public transport infrastructure for higher-order networks </v>
      </c>
      <c r="D37" s="112" t="str">
        <v>Metro system</v>
      </c>
      <c r="E37" s="112" t="str">
        <v>x</v>
      </c>
      <c r="F37" s="112" t="str">
        <v xml:space="preserve"> </v>
      </c>
      <c r="G37" s="112" t="str">
        <v xml:space="preserve"> </v>
      </c>
      <c r="H37" s="112" t="str">
        <v xml:space="preserve"> </v>
      </c>
      <c r="I37" s="112" t="str">
        <v xml:space="preserve"> </v>
      </c>
      <c r="J37" s="112" t="str">
        <v xml:space="preserve"> </v>
      </c>
      <c r="K37" s="112" t="str">
        <v>Strong</v>
      </c>
      <c r="L37" s="112" t="str">
        <v>Partial</v>
      </c>
      <c r="M37" s="112" t="str">
        <v>Strong</v>
      </c>
      <c r="N37" s="112" t="str">
        <v xml:space="preserve"> </v>
      </c>
      <c r="O37" s="112" t="str">
        <v>Partial</v>
      </c>
      <c r="P37" s="112" t="str">
        <v>Strong</v>
      </c>
      <c r="Q37" s="112" t="str">
        <v xml:space="preserve"> </v>
      </c>
      <c r="R37" s="112" t="str">
        <v xml:space="preserve"> </v>
      </c>
      <c r="S37" s="112" t="str">
        <v xml:space="preserve"> </v>
      </c>
      <c r="T37" s="112" t="str">
        <v>Strong</v>
      </c>
      <c r="U37" s="112" t="str">
        <v>Strong</v>
      </c>
      <c r="V37" s="112" t="str">
        <v>Partial</v>
      </c>
      <c r="W37" s="112" t="str">
        <v xml:space="preserve"> </v>
      </c>
      <c r="X37" s="112" t="str">
        <v>x</v>
      </c>
      <c r="Y37" s="112" t="str">
        <v/>
      </c>
      <c r="Z37" s="112" t="str">
        <v/>
      </c>
      <c r="AA37" s="112" t="str">
        <v/>
      </c>
      <c r="AB37" s="112" t="str">
        <v/>
      </c>
      <c r="AC37" s="112" t="str">
        <v>x</v>
      </c>
      <c r="AD37" s="112" t="str">
        <v/>
      </c>
      <c r="AE37" s="112" t="str">
        <v/>
      </c>
      <c r="AF37" s="112" t="str">
        <v/>
      </c>
      <c r="AG37" s="112" t="str">
        <v/>
      </c>
      <c r="AH37" s="112" t="str">
        <v/>
      </c>
      <c r="AI37" s="112" t="str">
        <v>x</v>
      </c>
      <c r="AJ37" s="112" t="str">
        <v/>
      </c>
      <c r="AK37" s="112" t="str">
        <v/>
      </c>
      <c r="AL37" s="112" t="str">
        <v/>
      </c>
      <c r="AM37" s="112" t="str">
        <v/>
      </c>
      <c r="AN37" s="112" t="str">
        <v>x</v>
      </c>
      <c r="AO37" s="112" t="str">
        <v/>
      </c>
      <c r="AP37" s="112" t="str">
        <v/>
      </c>
      <c r="AQ37" s="112" t="str">
        <v/>
      </c>
      <c r="AR37" s="112" t="str">
        <v/>
      </c>
      <c r="AS37" s="112" t="str">
        <v>x</v>
      </c>
      <c r="AT37" s="9"/>
    </row>
    <row r="38" spans="1:47" ht="40.35" customHeight="1" x14ac:dyDescent="0.35">
      <c r="A38" s="82" t="str" cm="1">
        <f t="array" aca="1" ref="A38" ca="1">IFERROR(_xlfn.LET(_xlpm.f,TRIM(REPLACE(_xlfn.FORMULATEXT(Sheet6_hide!$CH$4:$CH$81),1,1,)),HYPERLINK(_xlfn._xlws.FILTER(MID(_xlpm.f,12,FIND(""",""",_xlpm.f)-12),Sheet6_hide!$C$4:$C$81=D38),"Access to measure")),"")</f>
        <v>Access to measure</v>
      </c>
      <c r="B38" s="112" t="str">
        <v>UPT</v>
      </c>
      <c r="C38" s="112" t="str">
        <v xml:space="preserve">High-quality public transport infrastructure for higher-order networks </v>
      </c>
      <c r="D38" s="112" t="str">
        <v xml:space="preserve">Light rail transit (LRT) </v>
      </c>
      <c r="E38" s="112" t="str">
        <v>x</v>
      </c>
      <c r="F38" s="112" t="str">
        <v xml:space="preserve"> </v>
      </c>
      <c r="G38" s="112" t="str">
        <v xml:space="preserve"> </v>
      </c>
      <c r="H38" s="112" t="str">
        <v xml:space="preserve"> </v>
      </c>
      <c r="I38" s="112" t="str">
        <v xml:space="preserve"> </v>
      </c>
      <c r="J38" s="112" t="str">
        <v xml:space="preserve"> </v>
      </c>
      <c r="K38" s="112" t="str">
        <v>Strong</v>
      </c>
      <c r="L38" s="112" t="str">
        <v>Partial</v>
      </c>
      <c r="M38" s="112" t="str">
        <v>Strong</v>
      </c>
      <c r="N38" s="112" t="str">
        <v xml:space="preserve"> </v>
      </c>
      <c r="O38" s="112" t="str">
        <v>Partial</v>
      </c>
      <c r="P38" s="112" t="str">
        <v>Strong</v>
      </c>
      <c r="Q38" s="112" t="str">
        <v xml:space="preserve"> </v>
      </c>
      <c r="R38" s="112" t="str">
        <v xml:space="preserve"> </v>
      </c>
      <c r="S38" s="112" t="str">
        <v xml:space="preserve"> </v>
      </c>
      <c r="T38" s="112" t="str">
        <v>Strong</v>
      </c>
      <c r="U38" s="112" t="str">
        <v>Strong</v>
      </c>
      <c r="V38" s="112" t="str">
        <v>Partial</v>
      </c>
      <c r="W38" s="112" t="str">
        <v xml:space="preserve"> </v>
      </c>
      <c r="X38" s="112" t="str">
        <v>x</v>
      </c>
      <c r="Y38" s="112" t="str">
        <v/>
      </c>
      <c r="Z38" s="112" t="str">
        <v/>
      </c>
      <c r="AA38" s="112" t="str">
        <v/>
      </c>
      <c r="AB38" s="112" t="str">
        <v/>
      </c>
      <c r="AC38" s="112" t="str">
        <v>x</v>
      </c>
      <c r="AD38" s="112" t="str">
        <v/>
      </c>
      <c r="AE38" s="112" t="str">
        <v/>
      </c>
      <c r="AF38" s="112" t="str">
        <v/>
      </c>
      <c r="AG38" s="112" t="str">
        <v/>
      </c>
      <c r="AH38" s="112" t="str">
        <v/>
      </c>
      <c r="AI38" s="112" t="str">
        <v>x</v>
      </c>
      <c r="AJ38" s="112" t="str">
        <v/>
      </c>
      <c r="AK38" s="112" t="str">
        <v/>
      </c>
      <c r="AL38" s="112" t="str">
        <v/>
      </c>
      <c r="AM38" s="112" t="str">
        <v/>
      </c>
      <c r="AN38" s="112" t="str">
        <v>x</v>
      </c>
      <c r="AO38" s="112" t="str">
        <v/>
      </c>
      <c r="AP38" s="112" t="str">
        <v/>
      </c>
      <c r="AQ38" s="112" t="str">
        <v/>
      </c>
      <c r="AR38" s="112" t="str">
        <v/>
      </c>
      <c r="AS38" s="112" t="str">
        <v>x</v>
      </c>
      <c r="AT38" s="9"/>
    </row>
    <row r="39" spans="1:47" ht="40.35" customHeight="1" x14ac:dyDescent="0.35">
      <c r="A39" s="82" t="str" cm="1">
        <f t="array" aca="1" ref="A39" ca="1">IFERROR(_xlfn.LET(_xlpm.f,TRIM(REPLACE(_xlfn.FORMULATEXT(Sheet6_hide!$CH$4:$CH$81),1,1,)),HYPERLINK(_xlfn._xlws.FILTER(MID(_xlpm.f,12,FIND(""",""",_xlpm.f)-12),Sheet6_hide!$C$4:$C$81=D39),"Access to measure")),"")</f>
        <v>Access to measure</v>
      </c>
      <c r="B39" s="112" t="str">
        <v>UPT</v>
      </c>
      <c r="C39" s="112" t="str">
        <v xml:space="preserve">High-quality public transport infrastructure for higher-order networks </v>
      </c>
      <c r="D39" s="112" t="str">
        <v xml:space="preserve">Bus rapid transit (BRT) </v>
      </c>
      <c r="E39" s="112" t="str">
        <v>x</v>
      </c>
      <c r="F39" s="112" t="str">
        <v>x</v>
      </c>
      <c r="G39" s="112" t="str">
        <v xml:space="preserve"> </v>
      </c>
      <c r="H39" s="112" t="str">
        <v xml:space="preserve"> </v>
      </c>
      <c r="I39" s="112" t="str">
        <v xml:space="preserve"> </v>
      </c>
      <c r="J39" s="112" t="str">
        <v xml:space="preserve"> </v>
      </c>
      <c r="K39" s="112" t="str">
        <v>Strong</v>
      </c>
      <c r="L39" s="112" t="str">
        <v>Partial</v>
      </c>
      <c r="M39" s="112" t="str">
        <v>Strong</v>
      </c>
      <c r="N39" s="112" t="str">
        <v xml:space="preserve"> </v>
      </c>
      <c r="O39" s="112" t="str">
        <v>Partial</v>
      </c>
      <c r="P39" s="112" t="str">
        <v>Strong</v>
      </c>
      <c r="Q39" s="112" t="str">
        <v xml:space="preserve"> </v>
      </c>
      <c r="R39" s="112" t="str">
        <v xml:space="preserve"> </v>
      </c>
      <c r="S39" s="112" t="str">
        <v xml:space="preserve"> </v>
      </c>
      <c r="T39" s="112" t="str">
        <v>Strong</v>
      </c>
      <c r="U39" s="112" t="str">
        <v>Strong</v>
      </c>
      <c r="V39" s="112" t="str">
        <v>Partial</v>
      </c>
      <c r="W39" s="112" t="str">
        <v xml:space="preserve"> </v>
      </c>
      <c r="X39" s="112" t="str">
        <v>x</v>
      </c>
      <c r="Y39" s="112" t="str">
        <v/>
      </c>
      <c r="Z39" s="112" t="str">
        <v/>
      </c>
      <c r="AA39" s="112" t="str">
        <v/>
      </c>
      <c r="AB39" s="112" t="str">
        <v/>
      </c>
      <c r="AC39" s="112" t="str">
        <v>x</v>
      </c>
      <c r="AD39" s="112" t="str">
        <v/>
      </c>
      <c r="AE39" s="112" t="str">
        <v/>
      </c>
      <c r="AF39" s="112" t="str">
        <v/>
      </c>
      <c r="AG39" s="112" t="str">
        <v/>
      </c>
      <c r="AH39" s="112" t="str">
        <v/>
      </c>
      <c r="AI39" s="112" t="str">
        <v>x</v>
      </c>
      <c r="AJ39" s="112" t="str">
        <v/>
      </c>
      <c r="AK39" s="112" t="str">
        <v/>
      </c>
      <c r="AL39" s="112" t="str">
        <v/>
      </c>
      <c r="AM39" s="112" t="str">
        <v/>
      </c>
      <c r="AN39" s="112" t="str">
        <v>x</v>
      </c>
      <c r="AO39" s="112" t="str">
        <v/>
      </c>
      <c r="AP39" s="112" t="str">
        <v/>
      </c>
      <c r="AQ39" s="112" t="str">
        <v/>
      </c>
      <c r="AR39" s="112" t="str">
        <v/>
      </c>
      <c r="AS39" s="112" t="str">
        <v>x</v>
      </c>
      <c r="AT39" s="9"/>
    </row>
    <row r="40" spans="1:47" ht="40.35" customHeight="1" x14ac:dyDescent="0.35">
      <c r="A40" s="82" t="str" cm="1">
        <f t="array" aca="1" ref="A40" ca="1">IFERROR(_xlfn.LET(_xlpm.f,TRIM(REPLACE(_xlfn.FORMULATEXT(Sheet6_hide!$CH$4:$CH$81),1,1,)),HYPERLINK(_xlfn._xlws.FILTER(MID(_xlpm.f,12,FIND(""",""",_xlpm.f)-12),Sheet6_hide!$C$4:$C$81=D40),"Access to measure")),"")</f>
        <v>Access to measure</v>
      </c>
      <c r="B40" s="112" t="str">
        <v>IPT</v>
      </c>
      <c r="C40" s="112" t="str">
        <v xml:space="preserve">High-quality interurban public transport connections  </v>
      </c>
      <c r="D40" s="112" t="str">
        <v xml:space="preserve">Public transport regulation </v>
      </c>
      <c r="E40" s="112" t="str">
        <v xml:space="preserve"> </v>
      </c>
      <c r="F40" s="112" t="str">
        <v xml:space="preserve"> </v>
      </c>
      <c r="G40" s="112" t="str">
        <v xml:space="preserve"> </v>
      </c>
      <c r="H40" s="112" t="str">
        <v xml:space="preserve"> </v>
      </c>
      <c r="I40" s="112" t="str">
        <v>x</v>
      </c>
      <c r="J40" s="112" t="str">
        <v xml:space="preserve"> </v>
      </c>
      <c r="K40" s="112" t="str">
        <v>Strong</v>
      </c>
      <c r="L40" s="112" t="str">
        <v>Partial</v>
      </c>
      <c r="M40" s="112" t="str">
        <v>Strong</v>
      </c>
      <c r="N40" s="112" t="str">
        <v xml:space="preserve"> </v>
      </c>
      <c r="O40" s="112" t="str">
        <v>Partial</v>
      </c>
      <c r="P40" s="112" t="str">
        <v>Strong</v>
      </c>
      <c r="Q40" s="112" t="str">
        <v xml:space="preserve"> </v>
      </c>
      <c r="R40" s="112" t="str">
        <v xml:space="preserve"> </v>
      </c>
      <c r="S40" s="112" t="str">
        <v xml:space="preserve"> </v>
      </c>
      <c r="T40" s="112" t="str">
        <v>Strong</v>
      </c>
      <c r="U40" s="112" t="str">
        <v>Strong</v>
      </c>
      <c r="V40" s="112" t="str">
        <v>Partial</v>
      </c>
      <c r="W40" s="112" t="str">
        <v xml:space="preserve"> </v>
      </c>
      <c r="X40" s="112" t="str">
        <v>x</v>
      </c>
      <c r="Y40" s="112" t="str">
        <v/>
      </c>
      <c r="Z40" s="112" t="str">
        <v/>
      </c>
      <c r="AA40" s="112" t="str">
        <v/>
      </c>
      <c r="AB40" s="112" t="str">
        <v/>
      </c>
      <c r="AC40" s="112" t="str">
        <v>x</v>
      </c>
      <c r="AD40" s="112" t="str">
        <v/>
      </c>
      <c r="AE40" s="112" t="str">
        <v/>
      </c>
      <c r="AF40" s="112" t="str">
        <v/>
      </c>
      <c r="AG40" s="112" t="str">
        <v/>
      </c>
      <c r="AH40" s="112" t="str">
        <v>x</v>
      </c>
      <c r="AI40" s="112" t="str">
        <v/>
      </c>
      <c r="AJ40" s="112" t="str">
        <v/>
      </c>
      <c r="AK40" s="112" t="str">
        <v/>
      </c>
      <c r="AL40" s="112" t="str">
        <v/>
      </c>
      <c r="AM40" s="112" t="str">
        <v>x</v>
      </c>
      <c r="AN40" s="112" t="str">
        <v/>
      </c>
      <c r="AO40" s="112" t="str">
        <v/>
      </c>
      <c r="AP40" s="112" t="str">
        <v/>
      </c>
      <c r="AQ40" s="112" t="str">
        <v/>
      </c>
      <c r="AR40" s="112" t="str">
        <v/>
      </c>
      <c r="AS40" s="112" t="str">
        <v>x</v>
      </c>
      <c r="AT40" s="9"/>
    </row>
    <row r="41" spans="1:47" ht="40.35" customHeight="1" x14ac:dyDescent="0.35">
      <c r="A41" s="82" t="str" cm="1">
        <f t="array" aca="1" ref="A41" ca="1">IFERROR(_xlfn.LET(_xlpm.f,TRIM(REPLACE(_xlfn.FORMULATEXT(Sheet6_hide!$CH$4:$CH$81),1,1,)),HYPERLINK(_xlfn._xlws.FILTER(MID(_xlpm.f,12,FIND(""",""",_xlpm.f)-12),Sheet6_hide!$C$4:$C$81=D41),"Access to measure")),"")</f>
        <v>Access to measure</v>
      </c>
      <c r="B41" s="112" t="str">
        <v>IPT</v>
      </c>
      <c r="C41" s="112" t="str">
        <v xml:space="preserve">High-quality interurban public transport connections  </v>
      </c>
      <c r="D41" s="112" t="str">
        <v>Enhanced inter-urban public transport networks and services</v>
      </c>
      <c r="E41" s="112" t="str">
        <v xml:space="preserve"> </v>
      </c>
      <c r="F41" s="112" t="str">
        <v xml:space="preserve"> </v>
      </c>
      <c r="G41" s="112" t="str">
        <v xml:space="preserve"> </v>
      </c>
      <c r="H41" s="112" t="str">
        <v xml:space="preserve"> </v>
      </c>
      <c r="I41" s="112" t="str">
        <v>x</v>
      </c>
      <c r="J41" s="112" t="str">
        <v xml:space="preserve"> </v>
      </c>
      <c r="K41" s="112" t="str">
        <v>Strong</v>
      </c>
      <c r="L41" s="112" t="str">
        <v>Partial</v>
      </c>
      <c r="M41" s="112" t="str">
        <v>Strong</v>
      </c>
      <c r="N41" s="112" t="str">
        <v xml:space="preserve"> </v>
      </c>
      <c r="O41" s="112" t="str">
        <v>Partial</v>
      </c>
      <c r="P41" s="112" t="str">
        <v>Strong</v>
      </c>
      <c r="Q41" s="112" t="str">
        <v xml:space="preserve"> </v>
      </c>
      <c r="R41" s="112" t="str">
        <v xml:space="preserve"> </v>
      </c>
      <c r="S41" s="112" t="str">
        <v xml:space="preserve"> </v>
      </c>
      <c r="T41" s="112" t="str">
        <v>Strong</v>
      </c>
      <c r="U41" s="112" t="str">
        <v>Strong</v>
      </c>
      <c r="V41" s="112" t="str">
        <v>Partial</v>
      </c>
      <c r="W41" s="112" t="str">
        <v xml:space="preserve"> </v>
      </c>
      <c r="X41" s="112" t="str">
        <v>x</v>
      </c>
      <c r="Y41" s="112" t="str">
        <v/>
      </c>
      <c r="Z41" s="112" t="str">
        <v/>
      </c>
      <c r="AA41" s="112" t="str">
        <v/>
      </c>
      <c r="AB41" s="112" t="str">
        <v/>
      </c>
      <c r="AC41" s="112" t="str">
        <v>x</v>
      </c>
      <c r="AD41" s="112" t="str">
        <v/>
      </c>
      <c r="AE41" s="112" t="str">
        <v/>
      </c>
      <c r="AF41" s="112" t="str">
        <v/>
      </c>
      <c r="AG41" s="112" t="str">
        <v/>
      </c>
      <c r="AH41" s="112" t="str">
        <v>x</v>
      </c>
      <c r="AI41" s="112" t="str">
        <v/>
      </c>
      <c r="AJ41" s="112" t="str">
        <v/>
      </c>
      <c r="AK41" s="112" t="str">
        <v/>
      </c>
      <c r="AL41" s="112" t="str">
        <v/>
      </c>
      <c r="AM41" s="112" t="str">
        <v>x</v>
      </c>
      <c r="AN41" s="112" t="str">
        <v/>
      </c>
      <c r="AO41" s="112" t="str">
        <v/>
      </c>
      <c r="AP41" s="112" t="str">
        <v/>
      </c>
      <c r="AQ41" s="112" t="str">
        <v/>
      </c>
      <c r="AR41" s="112" t="str">
        <v/>
      </c>
      <c r="AS41" s="112" t="str">
        <v>x</v>
      </c>
      <c r="AT41" s="9"/>
    </row>
    <row r="42" spans="1:47" ht="40.35" customHeight="1" x14ac:dyDescent="0.35">
      <c r="A42" s="82" t="str" cm="1">
        <f t="array" aca="1" ref="A42" ca="1">IFERROR(_xlfn.LET(_xlpm.f,TRIM(REPLACE(_xlfn.FORMULATEXT(Sheet6_hide!$CH$4:$CH$81),1,1,)),HYPERLINK(_xlfn._xlws.FILTER(MID(_xlpm.f,12,FIND(""",""",_xlpm.f)-12),Sheet6_hide!$C$4:$C$81=D42),"Access to measure")),"")</f>
        <v>Access to measure</v>
      </c>
      <c r="B42" s="112" t="str">
        <v>IPT</v>
      </c>
      <c r="C42" s="112" t="str">
        <v xml:space="preserve">High-quality interurban public transport connections  </v>
      </c>
      <c r="D42" s="112" t="str">
        <v xml:space="preserve">Public transport pricing </v>
      </c>
      <c r="E42" s="112" t="str">
        <v xml:space="preserve"> </v>
      </c>
      <c r="F42" s="112" t="str">
        <v xml:space="preserve"> </v>
      </c>
      <c r="G42" s="112" t="str">
        <v xml:space="preserve"> </v>
      </c>
      <c r="H42" s="112" t="str">
        <v xml:space="preserve"> </v>
      </c>
      <c r="I42" s="112" t="str">
        <v>x</v>
      </c>
      <c r="J42" s="112" t="str">
        <v xml:space="preserve"> </v>
      </c>
      <c r="K42" s="112" t="str">
        <v>Strong</v>
      </c>
      <c r="L42" s="112" t="str">
        <v>Partial</v>
      </c>
      <c r="M42" s="112" t="str">
        <v>Strong</v>
      </c>
      <c r="N42" s="112" t="str">
        <v xml:space="preserve"> </v>
      </c>
      <c r="O42" s="112" t="str">
        <v>Partial</v>
      </c>
      <c r="P42" s="112" t="str">
        <v>Strong</v>
      </c>
      <c r="Q42" s="112" t="str">
        <v xml:space="preserve"> </v>
      </c>
      <c r="R42" s="112" t="str">
        <v xml:space="preserve"> </v>
      </c>
      <c r="S42" s="112" t="str">
        <v xml:space="preserve"> </v>
      </c>
      <c r="T42" s="112" t="str">
        <v>Strong</v>
      </c>
      <c r="U42" s="112" t="str">
        <v>Strong</v>
      </c>
      <c r="V42" s="112" t="str">
        <v>Partial</v>
      </c>
      <c r="W42" s="112" t="str">
        <v xml:space="preserve"> </v>
      </c>
      <c r="X42" s="112" t="str">
        <v>x</v>
      </c>
      <c r="Y42" s="112" t="str">
        <v/>
      </c>
      <c r="Z42" s="112" t="str">
        <v/>
      </c>
      <c r="AA42" s="112" t="str">
        <v/>
      </c>
      <c r="AB42" s="112" t="str">
        <v/>
      </c>
      <c r="AC42" s="112" t="str">
        <v>x</v>
      </c>
      <c r="AD42" s="112" t="str">
        <v/>
      </c>
      <c r="AE42" s="112" t="str">
        <v/>
      </c>
      <c r="AF42" s="112" t="str">
        <v/>
      </c>
      <c r="AG42" s="112" t="str">
        <v/>
      </c>
      <c r="AH42" s="112" t="str">
        <v>x</v>
      </c>
      <c r="AI42" s="112" t="str">
        <v/>
      </c>
      <c r="AJ42" s="112" t="str">
        <v/>
      </c>
      <c r="AK42" s="112" t="str">
        <v/>
      </c>
      <c r="AL42" s="112" t="str">
        <v/>
      </c>
      <c r="AM42" s="112" t="str">
        <v>x</v>
      </c>
      <c r="AN42" s="112" t="str">
        <v/>
      </c>
      <c r="AO42" s="112" t="str">
        <v/>
      </c>
      <c r="AP42" s="112" t="str">
        <v/>
      </c>
      <c r="AQ42" s="112" t="str">
        <v/>
      </c>
      <c r="AR42" s="112" t="str">
        <v/>
      </c>
      <c r="AS42" s="112" t="str">
        <v>x</v>
      </c>
      <c r="AT42" s="9"/>
    </row>
    <row r="43" spans="1:47" ht="40.35" customHeight="1" x14ac:dyDescent="0.35">
      <c r="A43" s="82" t="str" cm="1">
        <f t="array" aca="1" ref="A43" ca="1">IFERROR(_xlfn.LET(_xlpm.f,TRIM(REPLACE(_xlfn.FORMULATEXT(Sheet6_hide!$CH$4:$CH$81),1,1,)),HYPERLINK(_xlfn._xlws.FILTER(MID(_xlpm.f,12,FIND(""",""",_xlpm.f)-12),Sheet6_hide!$C$4:$C$81=D43),"Access to measure")),"")</f>
        <v>Access to measure</v>
      </c>
      <c r="B43" s="112" t="str">
        <v>SMI</v>
      </c>
      <c r="C43" s="112" t="str">
        <v>Wide availability of accessible information on sustainable mobility</v>
      </c>
      <c r="D43" s="112" t="str">
        <v>Signs and markings</v>
      </c>
      <c r="E43" s="112" t="str">
        <v>x</v>
      </c>
      <c r="F43" s="112" t="str">
        <v>x</v>
      </c>
      <c r="G43" s="112" t="str">
        <v>x</v>
      </c>
      <c r="H43" s="112" t="str">
        <v>x</v>
      </c>
      <c r="I43" s="112" t="str">
        <v>x</v>
      </c>
      <c r="J43" s="112" t="str">
        <v>x</v>
      </c>
      <c r="K43" s="112" t="str">
        <v>Strong</v>
      </c>
      <c r="L43" s="112" t="str">
        <v>Strong</v>
      </c>
      <c r="M43" s="112" t="str">
        <v>Strong</v>
      </c>
      <c r="N43" s="112" t="str">
        <v xml:space="preserve"> </v>
      </c>
      <c r="O43" s="112" t="str">
        <v>Partial</v>
      </c>
      <c r="P43" s="112" t="str">
        <v>Strong</v>
      </c>
      <c r="Q43" s="112" t="str">
        <v>Strong</v>
      </c>
      <c r="R43" s="112" t="str">
        <v xml:space="preserve"> </v>
      </c>
      <c r="S43" s="112" t="str">
        <v>Strong</v>
      </c>
      <c r="T43" s="112" t="str">
        <v>Strong</v>
      </c>
      <c r="U43" s="112" t="str">
        <v>Partial</v>
      </c>
      <c r="V43" s="112" t="str">
        <v>Strong</v>
      </c>
      <c r="W43" s="112" t="str">
        <v xml:space="preserve"> </v>
      </c>
      <c r="X43" s="112" t="str">
        <v/>
      </c>
      <c r="Y43" s="112" t="str">
        <v/>
      </c>
      <c r="Z43" s="112" t="str">
        <v/>
      </c>
      <c r="AA43" s="112" t="str">
        <v>x</v>
      </c>
      <c r="AB43" s="112" t="str">
        <v/>
      </c>
      <c r="AC43" s="112" t="str">
        <v>x</v>
      </c>
      <c r="AD43" s="112" t="str">
        <v/>
      </c>
      <c r="AE43" s="112" t="str">
        <v>x</v>
      </c>
      <c r="AF43" s="112" t="str">
        <v/>
      </c>
      <c r="AG43" s="112" t="str">
        <v/>
      </c>
      <c r="AH43" s="112" t="str">
        <v/>
      </c>
      <c r="AI43" s="112" t="str">
        <v/>
      </c>
      <c r="AJ43" s="112" t="str">
        <v>x</v>
      </c>
      <c r="AK43" s="112" t="str">
        <v/>
      </c>
      <c r="AL43" s="112" t="str">
        <v/>
      </c>
      <c r="AM43" s="112" t="str">
        <v/>
      </c>
      <c r="AN43" s="112" t="str">
        <v/>
      </c>
      <c r="AO43" s="112" t="str">
        <v>x</v>
      </c>
      <c r="AP43" s="112" t="str">
        <v/>
      </c>
      <c r="AQ43" s="112" t="str">
        <v/>
      </c>
      <c r="AR43" s="112" t="str">
        <v/>
      </c>
      <c r="AS43" s="112" t="str">
        <v/>
      </c>
      <c r="AT43" s="9"/>
    </row>
    <row r="44" spans="1:47" ht="40.35" customHeight="1" x14ac:dyDescent="0.35">
      <c r="A44" s="82" t="str" cm="1">
        <f t="array" aca="1" ref="A44" ca="1">IFERROR(_xlfn.LET(_xlpm.f,TRIM(REPLACE(_xlfn.FORMULATEXT(Sheet6_hide!$CH$4:$CH$81),1,1,)),HYPERLINK(_xlfn._xlws.FILTER(MID(_xlpm.f,12,FIND(""",""",_xlpm.f)-12),Sheet6_hide!$C$4:$C$81=D44),"Access to measure")),"")</f>
        <v>Access to measure</v>
      </c>
      <c r="B44" s="112" t="str">
        <v>SMI</v>
      </c>
      <c r="C44" s="112" t="str">
        <v>Wide availability of accessible information on sustainable mobility</v>
      </c>
      <c r="D44" s="112" t="str">
        <v>Variable message signs (VMS)</v>
      </c>
      <c r="E44" s="112" t="str">
        <v>x</v>
      </c>
      <c r="F44" s="112" t="str">
        <v>x</v>
      </c>
      <c r="G44" s="112" t="str">
        <v>x</v>
      </c>
      <c r="H44" s="112" t="str">
        <v>x</v>
      </c>
      <c r="I44" s="112" t="str">
        <v>x</v>
      </c>
      <c r="J44" s="112" t="str">
        <v>x</v>
      </c>
      <c r="K44" s="112" t="str">
        <v>Strong</v>
      </c>
      <c r="L44" s="112" t="str">
        <v>Strong</v>
      </c>
      <c r="M44" s="112" t="str">
        <v>Strong</v>
      </c>
      <c r="N44" s="112" t="str">
        <v xml:space="preserve"> </v>
      </c>
      <c r="O44" s="112" t="str">
        <v>Partial</v>
      </c>
      <c r="P44" s="112" t="str">
        <v>Strong</v>
      </c>
      <c r="Q44" s="112" t="str">
        <v>Strong</v>
      </c>
      <c r="R44" s="112" t="str">
        <v xml:space="preserve"> </v>
      </c>
      <c r="S44" s="112" t="str">
        <v>Strong</v>
      </c>
      <c r="T44" s="112" t="str">
        <v>Strong</v>
      </c>
      <c r="U44" s="112" t="str">
        <v>Partial</v>
      </c>
      <c r="V44" s="112" t="str">
        <v>Strong</v>
      </c>
      <c r="W44" s="112" t="str">
        <v xml:space="preserve"> </v>
      </c>
      <c r="X44" s="112" t="str">
        <v/>
      </c>
      <c r="Y44" s="112" t="str">
        <v/>
      </c>
      <c r="Z44" s="112" t="str">
        <v/>
      </c>
      <c r="AA44" s="112" t="str">
        <v>x</v>
      </c>
      <c r="AB44" s="112" t="str">
        <v/>
      </c>
      <c r="AC44" s="112" t="str">
        <v>x</v>
      </c>
      <c r="AD44" s="112" t="str">
        <v/>
      </c>
      <c r="AE44" s="112" t="str">
        <v>x</v>
      </c>
      <c r="AF44" s="112" t="str">
        <v/>
      </c>
      <c r="AG44" s="112" t="str">
        <v/>
      </c>
      <c r="AH44" s="112" t="str">
        <v/>
      </c>
      <c r="AI44" s="112" t="str">
        <v/>
      </c>
      <c r="AJ44" s="112" t="str">
        <v>x</v>
      </c>
      <c r="AK44" s="112" t="str">
        <v/>
      </c>
      <c r="AL44" s="112" t="str">
        <v/>
      </c>
      <c r="AM44" s="112" t="str">
        <v/>
      </c>
      <c r="AN44" s="112" t="str">
        <v/>
      </c>
      <c r="AO44" s="112" t="str">
        <v>x</v>
      </c>
      <c r="AP44" s="112" t="str">
        <v/>
      </c>
      <c r="AQ44" s="112" t="str">
        <v/>
      </c>
      <c r="AR44" s="112" t="str">
        <v/>
      </c>
      <c r="AS44" s="112" t="str">
        <v/>
      </c>
      <c r="AT44" s="9"/>
    </row>
    <row r="45" spans="1:47" ht="40.35" customHeight="1" x14ac:dyDescent="0.35">
      <c r="A45" s="82" t="str" cm="1">
        <f t="array" aca="1" ref="A45" ca="1">IFERROR(_xlfn.LET(_xlpm.f,TRIM(REPLACE(_xlfn.FORMULATEXT(Sheet6_hide!$CH$4:$CH$81),1,1,)),HYPERLINK(_xlfn._xlws.FILTER(MID(_xlpm.f,12,FIND(""",""",_xlpm.f)-12),Sheet6_hide!$C$4:$C$81=D45),"Access to measure")),"")</f>
        <v>Access to measure</v>
      </c>
      <c r="B45" s="112" t="str">
        <v>SMI</v>
      </c>
      <c r="C45" s="112" t="str">
        <v>Wide availability of accessible information on sustainable mobility</v>
      </c>
      <c r="D45" s="112" t="str">
        <v>Conventional public transport information</v>
      </c>
      <c r="E45" s="112" t="str">
        <v>x</v>
      </c>
      <c r="F45" s="112" t="str">
        <v>x</v>
      </c>
      <c r="G45" s="112" t="str">
        <v>x</v>
      </c>
      <c r="H45" s="112" t="str">
        <v>x</v>
      </c>
      <c r="I45" s="112" t="str">
        <v>x</v>
      </c>
      <c r="J45" s="112" t="str">
        <v>x</v>
      </c>
      <c r="K45" s="112" t="str">
        <v>Strong</v>
      </c>
      <c r="L45" s="112" t="str">
        <v>Strong</v>
      </c>
      <c r="M45" s="112" t="str">
        <v>Strong</v>
      </c>
      <c r="N45" s="112" t="str">
        <v xml:space="preserve"> </v>
      </c>
      <c r="O45" s="112" t="str">
        <v>Partial</v>
      </c>
      <c r="P45" s="112" t="str">
        <v>Strong</v>
      </c>
      <c r="Q45" s="112" t="str">
        <v>Strong</v>
      </c>
      <c r="R45" s="112" t="str">
        <v xml:space="preserve"> </v>
      </c>
      <c r="S45" s="112" t="str">
        <v>Strong</v>
      </c>
      <c r="T45" s="112" t="str">
        <v>Strong</v>
      </c>
      <c r="U45" s="112" t="str">
        <v>Partial</v>
      </c>
      <c r="V45" s="112" t="str">
        <v>Strong</v>
      </c>
      <c r="W45" s="112" t="str">
        <v xml:space="preserve"> </v>
      </c>
      <c r="X45" s="112" t="str">
        <v/>
      </c>
      <c r="Y45" s="112" t="str">
        <v/>
      </c>
      <c r="Z45" s="112" t="str">
        <v/>
      </c>
      <c r="AA45" s="112" t="str">
        <v>x</v>
      </c>
      <c r="AB45" s="112" t="str">
        <v/>
      </c>
      <c r="AC45" s="112" t="str">
        <v>x</v>
      </c>
      <c r="AD45" s="112" t="str">
        <v/>
      </c>
      <c r="AE45" s="112" t="str">
        <v>x</v>
      </c>
      <c r="AF45" s="112" t="str">
        <v/>
      </c>
      <c r="AG45" s="112" t="str">
        <v/>
      </c>
      <c r="AH45" s="112" t="str">
        <v/>
      </c>
      <c r="AI45" s="112" t="str">
        <v/>
      </c>
      <c r="AJ45" s="112" t="str">
        <v>x</v>
      </c>
      <c r="AK45" s="112" t="str">
        <v/>
      </c>
      <c r="AL45" s="112" t="str">
        <v/>
      </c>
      <c r="AM45" s="112" t="str">
        <v/>
      </c>
      <c r="AN45" s="112" t="str">
        <v/>
      </c>
      <c r="AO45" s="112" t="str">
        <v>x</v>
      </c>
      <c r="AP45" s="112" t="str">
        <v/>
      </c>
      <c r="AQ45" s="112" t="str">
        <v/>
      </c>
      <c r="AR45" s="112" t="str">
        <v/>
      </c>
      <c r="AS45" s="112" t="str">
        <v/>
      </c>
      <c r="AT45" s="9"/>
    </row>
    <row r="46" spans="1:47" ht="40.35" customHeight="1" x14ac:dyDescent="0.35">
      <c r="A46" s="82" t="str" cm="1">
        <f t="array" aca="1" ref="A46" ca="1">IFERROR(_xlfn.LET(_xlpm.f,TRIM(REPLACE(_xlfn.FORMULATEXT(Sheet6_hide!$CH$4:$CH$81),1,1,)),HYPERLINK(_xlfn._xlws.FILTER(MID(_xlpm.f,12,FIND(""",""",_xlpm.f)-12),Sheet6_hide!$C$4:$C$81=D46),"Access to measure")),"")</f>
        <v>Access to measure</v>
      </c>
      <c r="B46" s="112" t="str">
        <v>SMI</v>
      </c>
      <c r="C46" s="112" t="str">
        <v>Wide availability of accessible information on sustainable mobility</v>
      </c>
      <c r="D46" s="112" t="str">
        <v>Real-time public transport information</v>
      </c>
      <c r="E46" s="112" t="str">
        <v>x</v>
      </c>
      <c r="F46" s="112" t="str">
        <v>x</v>
      </c>
      <c r="G46" s="112" t="str">
        <v xml:space="preserve"> </v>
      </c>
      <c r="H46" s="112" t="str">
        <v xml:space="preserve"> </v>
      </c>
      <c r="I46" s="112" t="str">
        <v>x</v>
      </c>
      <c r="J46" s="112" t="str">
        <v>x</v>
      </c>
      <c r="K46" s="112" t="str">
        <v>Strong</v>
      </c>
      <c r="L46" s="112" t="str">
        <v>Strong</v>
      </c>
      <c r="M46" s="112" t="str">
        <v>Strong</v>
      </c>
      <c r="N46" s="112" t="str">
        <v xml:space="preserve"> </v>
      </c>
      <c r="O46" s="112" t="str">
        <v>Partial</v>
      </c>
      <c r="P46" s="112" t="str">
        <v>Strong</v>
      </c>
      <c r="Q46" s="112" t="str">
        <v>Strong</v>
      </c>
      <c r="R46" s="112" t="str">
        <v xml:space="preserve"> </v>
      </c>
      <c r="S46" s="112" t="str">
        <v>Strong</v>
      </c>
      <c r="T46" s="112" t="str">
        <v>Strong</v>
      </c>
      <c r="U46" s="112" t="str">
        <v>Partial</v>
      </c>
      <c r="V46" s="112" t="str">
        <v>Strong</v>
      </c>
      <c r="W46" s="112" t="str">
        <v xml:space="preserve"> </v>
      </c>
      <c r="X46" s="112" t="str">
        <v/>
      </c>
      <c r="Y46" s="112" t="str">
        <v/>
      </c>
      <c r="Z46" s="112" t="str">
        <v/>
      </c>
      <c r="AA46" s="112" t="str">
        <v>x</v>
      </c>
      <c r="AB46" s="112" t="str">
        <v/>
      </c>
      <c r="AC46" s="112" t="str">
        <v>x</v>
      </c>
      <c r="AD46" s="112" t="str">
        <v/>
      </c>
      <c r="AE46" s="112" t="str">
        <v>x</v>
      </c>
      <c r="AF46" s="112" t="str">
        <v/>
      </c>
      <c r="AG46" s="112" t="str">
        <v/>
      </c>
      <c r="AH46" s="112" t="str">
        <v/>
      </c>
      <c r="AI46" s="112" t="str">
        <v/>
      </c>
      <c r="AJ46" s="112" t="str">
        <v>x</v>
      </c>
      <c r="AK46" s="112" t="str">
        <v/>
      </c>
      <c r="AL46" s="112" t="str">
        <v/>
      </c>
      <c r="AM46" s="112" t="str">
        <v/>
      </c>
      <c r="AN46" s="112" t="str">
        <v/>
      </c>
      <c r="AO46" s="112" t="str">
        <v>x</v>
      </c>
      <c r="AP46" s="112" t="str">
        <v/>
      </c>
      <c r="AQ46" s="112" t="str">
        <v/>
      </c>
      <c r="AR46" s="112" t="str">
        <v/>
      </c>
      <c r="AS46" s="112" t="str">
        <v/>
      </c>
      <c r="AT46" s="9"/>
    </row>
    <row r="47" spans="1:47" ht="40.35" customHeight="1" x14ac:dyDescent="0.35">
      <c r="A47" s="82" t="str" cm="1">
        <f t="array" aca="1" ref="A47" ca="1">IFERROR(_xlfn.LET(_xlpm.f,TRIM(REPLACE(_xlfn.FORMULATEXT(Sheet6_hide!$CH$4:$CH$81),1,1,)),HYPERLINK(_xlfn._xlws.FILTER(MID(_xlpm.f,12,FIND(""",""",_xlpm.f)-12),Sheet6_hide!$C$4:$C$81=D47),"Access to measure")),"")</f>
        <v>Access to measure</v>
      </c>
      <c r="B47" s="112" t="str">
        <v>SMI</v>
      </c>
      <c r="C47" s="112" t="str">
        <v>Wide availability of accessible information on sustainable mobility</v>
      </c>
      <c r="D47" s="112" t="str">
        <v>Multimodal information systems</v>
      </c>
      <c r="E47" s="112" t="str">
        <v>x</v>
      </c>
      <c r="F47" s="112" t="str">
        <v>x</v>
      </c>
      <c r="G47" s="112" t="str">
        <v>x</v>
      </c>
      <c r="H47" s="112" t="str">
        <v>x</v>
      </c>
      <c r="I47" s="112" t="str">
        <v>x</v>
      </c>
      <c r="J47" s="112" t="str">
        <v>x</v>
      </c>
      <c r="K47" s="112" t="str">
        <v>Strong</v>
      </c>
      <c r="L47" s="112" t="str">
        <v>Strong</v>
      </c>
      <c r="M47" s="112" t="str">
        <v>Strong</v>
      </c>
      <c r="N47" s="112" t="str">
        <v xml:space="preserve"> </v>
      </c>
      <c r="O47" s="112" t="str">
        <v>Partial</v>
      </c>
      <c r="P47" s="112" t="str">
        <v>Strong</v>
      </c>
      <c r="Q47" s="112" t="str">
        <v>Strong</v>
      </c>
      <c r="R47" s="112" t="str">
        <v xml:space="preserve"> </v>
      </c>
      <c r="S47" s="112" t="str">
        <v>Strong</v>
      </c>
      <c r="T47" s="112" t="str">
        <v>Strong</v>
      </c>
      <c r="U47" s="112" t="str">
        <v>Partial</v>
      </c>
      <c r="V47" s="112" t="str">
        <v>Strong</v>
      </c>
      <c r="W47" s="112" t="str">
        <v xml:space="preserve"> </v>
      </c>
      <c r="X47" s="112" t="str">
        <v/>
      </c>
      <c r="Y47" s="112" t="str">
        <v/>
      </c>
      <c r="Z47" s="112" t="str">
        <v/>
      </c>
      <c r="AA47" s="112" t="str">
        <v>x</v>
      </c>
      <c r="AB47" s="112" t="str">
        <v/>
      </c>
      <c r="AC47" s="112" t="str">
        <v>x</v>
      </c>
      <c r="AD47" s="112" t="str">
        <v/>
      </c>
      <c r="AE47" s="112" t="str">
        <v>x</v>
      </c>
      <c r="AF47" s="112" t="str">
        <v/>
      </c>
      <c r="AG47" s="112" t="str">
        <v/>
      </c>
      <c r="AH47" s="112" t="str">
        <v/>
      </c>
      <c r="AI47" s="112" t="str">
        <v/>
      </c>
      <c r="AJ47" s="112" t="str">
        <v>x</v>
      </c>
      <c r="AK47" s="112" t="str">
        <v/>
      </c>
      <c r="AL47" s="112" t="str">
        <v/>
      </c>
      <c r="AM47" s="112" t="str">
        <v/>
      </c>
      <c r="AN47" s="112" t="str">
        <v/>
      </c>
      <c r="AO47" s="112" t="str">
        <v>x</v>
      </c>
      <c r="AP47" s="112" t="str">
        <v/>
      </c>
      <c r="AQ47" s="112" t="str">
        <v/>
      </c>
      <c r="AR47" s="112" t="str">
        <v/>
      </c>
      <c r="AS47" s="112" t="str">
        <v/>
      </c>
      <c r="AT47" s="9"/>
    </row>
    <row r="48" spans="1:47" ht="40.35" customHeight="1" x14ac:dyDescent="0.35">
      <c r="A48" s="82" t="str" cm="1">
        <f t="array" aca="1" ref="A48" ca="1">IFERROR(_xlfn.LET(_xlpm.f,TRIM(REPLACE(_xlfn.FORMULATEXT(Sheet6_hide!$CH$4:$CH$81),1,1,)),HYPERLINK(_xlfn._xlws.FILTER(MID(_xlpm.f,12,FIND(""",""",_xlpm.f)-12),Sheet6_hide!$C$4:$C$81=D48),"Access to measure")),"")</f>
        <v>Access to measure</v>
      </c>
      <c r="B48" s="112" t="str">
        <v>SMI</v>
      </c>
      <c r="C48" s="112" t="str">
        <v>Wide availability of accessible information on sustainable mobility</v>
      </c>
      <c r="D48" s="112" t="str">
        <v>Multimodal trip planning systems</v>
      </c>
      <c r="E48" s="112" t="str">
        <v>x</v>
      </c>
      <c r="F48" s="112" t="str">
        <v>x</v>
      </c>
      <c r="G48" s="112" t="str">
        <v xml:space="preserve"> </v>
      </c>
      <c r="H48" s="112" t="str">
        <v xml:space="preserve"> </v>
      </c>
      <c r="I48" s="112" t="str">
        <v>x</v>
      </c>
      <c r="J48" s="112" t="str">
        <v>x</v>
      </c>
      <c r="K48" s="112" t="str">
        <v>Strong</v>
      </c>
      <c r="L48" s="112" t="str">
        <v>Strong</v>
      </c>
      <c r="M48" s="112" t="str">
        <v>Strong</v>
      </c>
      <c r="N48" s="112" t="str">
        <v xml:space="preserve"> </v>
      </c>
      <c r="O48" s="112" t="str">
        <v>Partial</v>
      </c>
      <c r="P48" s="112" t="str">
        <v>Strong</v>
      </c>
      <c r="Q48" s="112" t="str">
        <v>Strong</v>
      </c>
      <c r="R48" s="112" t="str">
        <v xml:space="preserve"> </v>
      </c>
      <c r="S48" s="112" t="str">
        <v>Strong</v>
      </c>
      <c r="T48" s="112" t="str">
        <v>Strong</v>
      </c>
      <c r="U48" s="112" t="str">
        <v>Partial</v>
      </c>
      <c r="V48" s="112" t="str">
        <v>Strong</v>
      </c>
      <c r="W48" s="112" t="str">
        <v xml:space="preserve"> </v>
      </c>
      <c r="X48" s="112" t="str">
        <v/>
      </c>
      <c r="Y48" s="112" t="str">
        <v/>
      </c>
      <c r="Z48" s="112" t="str">
        <v/>
      </c>
      <c r="AA48" s="112" t="str">
        <v>x</v>
      </c>
      <c r="AB48" s="112" t="str">
        <v/>
      </c>
      <c r="AC48" s="112" t="str">
        <v>x</v>
      </c>
      <c r="AD48" s="112" t="str">
        <v/>
      </c>
      <c r="AE48" s="112" t="str">
        <v>x</v>
      </c>
      <c r="AF48" s="112" t="str">
        <v/>
      </c>
      <c r="AG48" s="112" t="str">
        <v/>
      </c>
      <c r="AH48" s="112" t="str">
        <v/>
      </c>
      <c r="AI48" s="112" t="str">
        <v/>
      </c>
      <c r="AJ48" s="112" t="str">
        <v>x</v>
      </c>
      <c r="AK48" s="112" t="str">
        <v/>
      </c>
      <c r="AL48" s="112" t="str">
        <v/>
      </c>
      <c r="AM48" s="112" t="str">
        <v/>
      </c>
      <c r="AN48" s="112" t="str">
        <v/>
      </c>
      <c r="AO48" s="112" t="str">
        <v>x</v>
      </c>
      <c r="AP48" s="112" t="str">
        <v/>
      </c>
      <c r="AQ48" s="112" t="str">
        <v/>
      </c>
      <c r="AR48" s="112" t="str">
        <v/>
      </c>
      <c r="AS48" s="112" t="str">
        <v/>
      </c>
      <c r="AT48" s="9"/>
    </row>
    <row r="49" spans="1:46" ht="40.35" customHeight="1" x14ac:dyDescent="0.35">
      <c r="A49" s="82" t="str" cm="1">
        <f t="array" aca="1" ref="A49" ca="1">IFERROR(_xlfn.LET(_xlpm.f,TRIM(REPLACE(_xlfn.FORMULATEXT(Sheet6_hide!$CH$4:$CH$81),1,1,)),HYPERLINK(_xlfn._xlws.FILTER(MID(_xlpm.f,12,FIND(""",""",_xlpm.f)-12),Sheet6_hide!$C$4:$C$81=D49),"Access to measure")),"")</f>
        <v>Access to measure</v>
      </c>
      <c r="B49" s="112" t="str">
        <v>SMI</v>
      </c>
      <c r="C49" s="112" t="str">
        <v>Wide availability of accessible information on sustainable mobility</v>
      </c>
      <c r="D49" s="112" t="str">
        <v>Accessible information formats</v>
      </c>
      <c r="E49" s="112" t="str">
        <v>x</v>
      </c>
      <c r="F49" s="112" t="str">
        <v>x</v>
      </c>
      <c r="G49" s="112" t="str">
        <v>x</v>
      </c>
      <c r="H49" s="112" t="str">
        <v>x</v>
      </c>
      <c r="I49" s="112" t="str">
        <v>x</v>
      </c>
      <c r="J49" s="112" t="str">
        <v>x</v>
      </c>
      <c r="K49" s="112" t="str">
        <v>Strong</v>
      </c>
      <c r="L49" s="112" t="str">
        <v>Strong</v>
      </c>
      <c r="M49" s="112" t="str">
        <v>Strong</v>
      </c>
      <c r="N49" s="112" t="str">
        <v xml:space="preserve"> </v>
      </c>
      <c r="O49" s="112" t="str">
        <v>Partial</v>
      </c>
      <c r="P49" s="112" t="str">
        <v>Strong</v>
      </c>
      <c r="Q49" s="112" t="str">
        <v>Strong</v>
      </c>
      <c r="R49" s="112" t="str">
        <v xml:space="preserve"> </v>
      </c>
      <c r="S49" s="112" t="str">
        <v>Strong</v>
      </c>
      <c r="T49" s="112" t="str">
        <v>Strong</v>
      </c>
      <c r="U49" s="112" t="str">
        <v>Partial</v>
      </c>
      <c r="V49" s="112" t="str">
        <v>Strong</v>
      </c>
      <c r="W49" s="112" t="str">
        <v xml:space="preserve"> </v>
      </c>
      <c r="X49" s="112" t="str">
        <v/>
      </c>
      <c r="Y49" s="112" t="str">
        <v/>
      </c>
      <c r="Z49" s="112" t="str">
        <v/>
      </c>
      <c r="AA49" s="112" t="str">
        <v>x</v>
      </c>
      <c r="AB49" s="112" t="str">
        <v/>
      </c>
      <c r="AC49" s="112" t="str">
        <v>x</v>
      </c>
      <c r="AD49" s="112" t="str">
        <v/>
      </c>
      <c r="AE49" s="112" t="str">
        <v>x</v>
      </c>
      <c r="AF49" s="112" t="str">
        <v/>
      </c>
      <c r="AG49" s="112" t="str">
        <v/>
      </c>
      <c r="AH49" s="112" t="str">
        <v/>
      </c>
      <c r="AI49" s="112" t="str">
        <v/>
      </c>
      <c r="AJ49" s="112" t="str">
        <v>x</v>
      </c>
      <c r="AK49" s="112" t="str">
        <v/>
      </c>
      <c r="AL49" s="112" t="str">
        <v/>
      </c>
      <c r="AM49" s="112" t="str">
        <v/>
      </c>
      <c r="AN49" s="112" t="str">
        <v/>
      </c>
      <c r="AO49" s="112" t="str">
        <v>x</v>
      </c>
      <c r="AP49" s="112" t="str">
        <v/>
      </c>
      <c r="AQ49" s="112" t="str">
        <v/>
      </c>
      <c r="AR49" s="112" t="str">
        <v/>
      </c>
      <c r="AS49" s="112" t="str">
        <v/>
      </c>
      <c r="AT49" s="9"/>
    </row>
    <row r="50" spans="1:46" ht="40.35" customHeight="1" x14ac:dyDescent="0.35">
      <c r="A50" s="82" t="str" cm="1">
        <f t="array" aca="1" ref="A50" ca="1">IFERROR(_xlfn.LET(_xlpm.f,TRIM(REPLACE(_xlfn.FORMULATEXT(Sheet6_hide!$CH$4:$CH$81),1,1,)),HYPERLINK(_xlfn._xlws.FILTER(MID(_xlpm.f,12,FIND(""",""",_xlpm.f)-12),Sheet6_hide!$C$4:$C$81=D50),"Access to measure")),"")</f>
        <v>Access to measure</v>
      </c>
      <c r="B50" s="112" t="str">
        <v>VOI</v>
      </c>
      <c r="C50" s="112" t="str">
        <v xml:space="preserve">Vehicle occupancy incentives for passenger transport </v>
      </c>
      <c r="D50" s="112" t="str">
        <v xml:space="preserve">High occupancy vehicle (HOV) lanes </v>
      </c>
      <c r="E50" s="112" t="str">
        <v xml:space="preserve"> </v>
      </c>
      <c r="F50" s="112" t="str">
        <v xml:space="preserve"> </v>
      </c>
      <c r="G50" s="112" t="str">
        <v xml:space="preserve"> </v>
      </c>
      <c r="H50" s="112" t="str">
        <v xml:space="preserve"> </v>
      </c>
      <c r="I50" s="112" t="str">
        <v>x</v>
      </c>
      <c r="J50" s="112" t="str">
        <v xml:space="preserve"> </v>
      </c>
      <c r="K50" s="112" t="str">
        <v xml:space="preserve"> </v>
      </c>
      <c r="L50" s="112" t="str">
        <v xml:space="preserve"> </v>
      </c>
      <c r="M50" s="112" t="str">
        <v xml:space="preserve"> </v>
      </c>
      <c r="N50" s="112" t="str">
        <v>Strong</v>
      </c>
      <c r="O50" s="112" t="str">
        <v>Strong</v>
      </c>
      <c r="P50" s="112" t="str">
        <v>Strong</v>
      </c>
      <c r="Q50" s="112" t="str">
        <v xml:space="preserve"> </v>
      </c>
      <c r="R50" s="112" t="str">
        <v xml:space="preserve"> </v>
      </c>
      <c r="S50" s="112" t="str">
        <v>Partial</v>
      </c>
      <c r="T50" s="112" t="str">
        <v xml:space="preserve"> </v>
      </c>
      <c r="U50" s="112" t="str">
        <v>Strong</v>
      </c>
      <c r="V50" s="112" t="str">
        <v>Partial</v>
      </c>
      <c r="W50" s="112" t="str">
        <v xml:space="preserve"> </v>
      </c>
      <c r="X50" s="112" t="str">
        <v>x</v>
      </c>
      <c r="Y50" s="112" t="str">
        <v>x</v>
      </c>
      <c r="Z50" s="112" t="str">
        <v/>
      </c>
      <c r="AA50" s="112" t="str">
        <v/>
      </c>
      <c r="AB50" s="112" t="str">
        <v/>
      </c>
      <c r="AC50" s="112" t="str">
        <v>x</v>
      </c>
      <c r="AD50" s="112" t="str">
        <v/>
      </c>
      <c r="AE50" s="112" t="str">
        <v/>
      </c>
      <c r="AF50" s="112" t="str">
        <v/>
      </c>
      <c r="AG50" s="112" t="str">
        <v>x</v>
      </c>
      <c r="AH50" s="112" t="str">
        <v/>
      </c>
      <c r="AI50" s="112" t="str">
        <v/>
      </c>
      <c r="AJ50" s="112" t="str">
        <v/>
      </c>
      <c r="AK50" s="112" t="str">
        <v/>
      </c>
      <c r="AL50" s="112" t="str">
        <v>x</v>
      </c>
      <c r="AM50" s="112" t="str">
        <v/>
      </c>
      <c r="AN50" s="112" t="str">
        <v/>
      </c>
      <c r="AO50" s="112" t="str">
        <v/>
      </c>
      <c r="AP50" s="112" t="str">
        <v/>
      </c>
      <c r="AQ50" s="112" t="str">
        <v>x</v>
      </c>
      <c r="AR50" s="112" t="str">
        <v/>
      </c>
      <c r="AS50" s="112" t="str">
        <v/>
      </c>
      <c r="AT50" s="9"/>
    </row>
    <row r="51" spans="1:46" ht="40.35" customHeight="1" x14ac:dyDescent="0.35">
      <c r="A51" s="82" t="str" cm="1">
        <f t="array" aca="1" ref="A51" ca="1">IFERROR(_xlfn.LET(_xlpm.f,TRIM(REPLACE(_xlfn.FORMULATEXT(Sheet6_hide!$CH$4:$CH$81),1,1,)),HYPERLINK(_xlfn._xlws.FILTER(MID(_xlpm.f,12,FIND(""",""",_xlpm.f)-12),Sheet6_hide!$C$4:$C$81=D51),"Access to measure")),"")</f>
        <v>Access to measure</v>
      </c>
      <c r="B51" s="112" t="str">
        <v>VOI</v>
      </c>
      <c r="C51" s="112" t="str">
        <v xml:space="preserve">Vehicle occupancy incentives for passenger transport </v>
      </c>
      <c r="D51" s="112" t="str">
        <v>Preferential parking for carpool vehicles</v>
      </c>
      <c r="E51" s="112" t="str">
        <v>x</v>
      </c>
      <c r="F51" s="112" t="str">
        <v>x</v>
      </c>
      <c r="G51" s="112" t="str">
        <v xml:space="preserve"> </v>
      </c>
      <c r="H51" s="112" t="str">
        <v xml:space="preserve"> </v>
      </c>
      <c r="I51" s="112" t="str">
        <v xml:space="preserve"> </v>
      </c>
      <c r="J51" s="112" t="str">
        <v>x</v>
      </c>
      <c r="K51" s="112" t="str">
        <v xml:space="preserve"> </v>
      </c>
      <c r="L51" s="112" t="str">
        <v xml:space="preserve"> </v>
      </c>
      <c r="M51" s="112" t="str">
        <v xml:space="preserve"> </v>
      </c>
      <c r="N51" s="112" t="str">
        <v>Strong</v>
      </c>
      <c r="O51" s="112" t="str">
        <v>Strong</v>
      </c>
      <c r="P51" s="112" t="str">
        <v>Strong</v>
      </c>
      <c r="Q51" s="112" t="str">
        <v xml:space="preserve"> </v>
      </c>
      <c r="R51" s="112" t="str">
        <v xml:space="preserve"> </v>
      </c>
      <c r="S51" s="112" t="str">
        <v>Partial</v>
      </c>
      <c r="T51" s="112" t="str">
        <v xml:space="preserve"> </v>
      </c>
      <c r="U51" s="112" t="str">
        <v>Strong</v>
      </c>
      <c r="V51" s="112" t="str">
        <v>Partial</v>
      </c>
      <c r="W51" s="112" t="str">
        <v xml:space="preserve"> </v>
      </c>
      <c r="X51" s="112" t="str">
        <v>x</v>
      </c>
      <c r="Y51" s="112" t="str">
        <v>x</v>
      </c>
      <c r="Z51" s="112" t="str">
        <v/>
      </c>
      <c r="AA51" s="112" t="str">
        <v/>
      </c>
      <c r="AB51" s="112" t="str">
        <v/>
      </c>
      <c r="AC51" s="112" t="str">
        <v>x</v>
      </c>
      <c r="AD51" s="112" t="str">
        <v/>
      </c>
      <c r="AE51" s="112" t="str">
        <v/>
      </c>
      <c r="AF51" s="112" t="str">
        <v/>
      </c>
      <c r="AG51" s="112" t="str">
        <v>x</v>
      </c>
      <c r="AH51" s="112" t="str">
        <v/>
      </c>
      <c r="AI51" s="112" t="str">
        <v/>
      </c>
      <c r="AJ51" s="112" t="str">
        <v/>
      </c>
      <c r="AK51" s="112" t="str">
        <v/>
      </c>
      <c r="AL51" s="112" t="str">
        <v>x</v>
      </c>
      <c r="AM51" s="112" t="str">
        <v/>
      </c>
      <c r="AN51" s="112" t="str">
        <v/>
      </c>
      <c r="AO51" s="112" t="str">
        <v/>
      </c>
      <c r="AP51" s="112" t="str">
        <v/>
      </c>
      <c r="AQ51" s="112" t="str">
        <v>x</v>
      </c>
      <c r="AR51" s="112" t="str">
        <v/>
      </c>
      <c r="AS51" s="112" t="str">
        <v/>
      </c>
      <c r="AT51" s="9"/>
    </row>
    <row r="52" spans="1:46" ht="40.35" customHeight="1" x14ac:dyDescent="0.35">
      <c r="A52" s="82" t="str" cm="1">
        <f t="array" aca="1" ref="A52" ca="1">IFERROR(_xlfn.LET(_xlpm.f,TRIM(REPLACE(_xlfn.FORMULATEXT(Sheet6_hide!$CH$4:$CH$81),1,1,)),HYPERLINK(_xlfn._xlws.FILTER(MID(_xlpm.f,12,FIND(""",""",_xlpm.f)-12),Sheet6_hide!$C$4:$C$81=D52),"Access to measure")),"")</f>
        <v>Access to measure</v>
      </c>
      <c r="B52" s="112" t="str">
        <v>TMS</v>
      </c>
      <c r="C52" s="112" t="str">
        <v xml:space="preserve">Traffic management: Speed limitations </v>
      </c>
      <c r="D52" s="112" t="str">
        <v xml:space="preserve">Traffic management: Speed limitations </v>
      </c>
      <c r="E52" s="112" t="str">
        <v>x</v>
      </c>
      <c r="F52" s="112" t="str">
        <v>x</v>
      </c>
      <c r="G52" s="112" t="str">
        <v>x</v>
      </c>
      <c r="H52" s="112" t="str">
        <v>x</v>
      </c>
      <c r="I52" s="112" t="str">
        <v>x</v>
      </c>
      <c r="J52" s="112" t="str">
        <v>x</v>
      </c>
      <c r="K52" s="112" t="str">
        <v>Partial</v>
      </c>
      <c r="L52" s="112" t="str">
        <v>Strong</v>
      </c>
      <c r="M52" s="112" t="str">
        <v>Strong</v>
      </c>
      <c r="N52" s="112" t="str">
        <v xml:space="preserve"> </v>
      </c>
      <c r="O52" s="112" t="str">
        <v>Strong</v>
      </c>
      <c r="P52" s="112" t="str">
        <v>Partial</v>
      </c>
      <c r="Q52" s="112" t="str">
        <v xml:space="preserve"> </v>
      </c>
      <c r="R52" s="112" t="str">
        <v xml:space="preserve"> </v>
      </c>
      <c r="S52" s="112" t="str">
        <v xml:space="preserve"> </v>
      </c>
      <c r="T52" s="112" t="str">
        <v>Partial</v>
      </c>
      <c r="U52" s="112" t="str">
        <v>Strong</v>
      </c>
      <c r="V52" s="112" t="str">
        <v>Strong</v>
      </c>
      <c r="W52" s="112" t="str">
        <v xml:space="preserve"> </v>
      </c>
      <c r="X52" s="112" t="str">
        <v/>
      </c>
      <c r="Y52" s="112" t="str">
        <v>x</v>
      </c>
      <c r="Z52" s="112" t="str">
        <v/>
      </c>
      <c r="AA52" s="112" t="str">
        <v/>
      </c>
      <c r="AB52" s="112" t="str">
        <v/>
      </c>
      <c r="AC52" s="112" t="str">
        <v>x</v>
      </c>
      <c r="AD52" s="112" t="str">
        <v>x</v>
      </c>
      <c r="AE52" s="112" t="str">
        <v>x</v>
      </c>
      <c r="AF52" s="112" t="str">
        <v/>
      </c>
      <c r="AG52" s="112" t="str">
        <v/>
      </c>
      <c r="AH52" s="112" t="str">
        <v/>
      </c>
      <c r="AI52" s="112" t="str">
        <v/>
      </c>
      <c r="AJ52" s="112" t="str">
        <v>x</v>
      </c>
      <c r="AK52" s="112" t="str">
        <v/>
      </c>
      <c r="AL52" s="112" t="str">
        <v/>
      </c>
      <c r="AM52" s="112" t="str">
        <v/>
      </c>
      <c r="AN52" s="112" t="str">
        <v/>
      </c>
      <c r="AO52" s="112" t="str">
        <v/>
      </c>
      <c r="AP52" s="112" t="str">
        <v>x</v>
      </c>
      <c r="AQ52" s="112" t="str">
        <v/>
      </c>
      <c r="AR52" s="112" t="str">
        <v/>
      </c>
      <c r="AS52" s="112" t="str">
        <v/>
      </c>
      <c r="AT52" s="9"/>
    </row>
    <row r="53" spans="1:46" ht="40.35" customHeight="1" x14ac:dyDescent="0.35">
      <c r="A53" s="82" t="str" cm="1">
        <f t="array" aca="1" ref="A53" ca="1">IFERROR(_xlfn.LET(_xlpm.f,TRIM(REPLACE(_xlfn.FORMULATEXT(Sheet6_hide!$CH$4:$CH$81),1,1,)),HYPERLINK(_xlfn._xlws.FILTER(MID(_xlpm.f,12,FIND(""",""",_xlpm.f)-12),Sheet6_hide!$C$4:$C$81=D53),"Access to measure")),"")</f>
        <v>Access to measure</v>
      </c>
      <c r="B53" s="112" t="str">
        <v>CPR</v>
      </c>
      <c r="C53" s="112" t="str">
        <v xml:space="preserve">Congestion pricing, road charging and tolls </v>
      </c>
      <c r="D53" s="112" t="str">
        <v>Road tolls</v>
      </c>
      <c r="E53" s="112" t="str">
        <v xml:space="preserve"> </v>
      </c>
      <c r="F53" s="112" t="str">
        <v xml:space="preserve"> </v>
      </c>
      <c r="G53" s="112" t="str">
        <v xml:space="preserve"> </v>
      </c>
      <c r="H53" s="112" t="str">
        <v xml:space="preserve"> </v>
      </c>
      <c r="I53" s="112" t="str">
        <v>x</v>
      </c>
      <c r="J53" s="112" t="str">
        <v xml:space="preserve"> </v>
      </c>
      <c r="K53" s="112" t="str">
        <v>Partial</v>
      </c>
      <c r="L53" s="112" t="str">
        <v xml:space="preserve"> </v>
      </c>
      <c r="M53" s="112" t="str">
        <v xml:space="preserve"> </v>
      </c>
      <c r="N53" s="112" t="str">
        <v>Partial</v>
      </c>
      <c r="O53" s="112" t="str">
        <v>Strong</v>
      </c>
      <c r="P53" s="112" t="str">
        <v>Strong</v>
      </c>
      <c r="Q53" s="112" t="str">
        <v>Strong</v>
      </c>
      <c r="R53" s="112" t="str">
        <v>Strong</v>
      </c>
      <c r="S53" s="112" t="str">
        <v>Strong</v>
      </c>
      <c r="T53" s="112" t="str">
        <v xml:space="preserve"> </v>
      </c>
      <c r="U53" s="112" t="str">
        <v>Strong</v>
      </c>
      <c r="V53" s="112" t="str">
        <v>Partial</v>
      </c>
      <c r="W53" s="112" t="str">
        <v xml:space="preserve"> </v>
      </c>
      <c r="X53" s="112" t="str">
        <v/>
      </c>
      <c r="Y53" s="112" t="str">
        <v/>
      </c>
      <c r="Z53" s="112" t="str">
        <v>x</v>
      </c>
      <c r="AA53" s="112" t="str">
        <v/>
      </c>
      <c r="AB53" s="112" t="str">
        <v/>
      </c>
      <c r="AC53" s="112" t="str">
        <v>x</v>
      </c>
      <c r="AD53" s="112" t="str">
        <v>x</v>
      </c>
      <c r="AE53" s="112" t="str">
        <v/>
      </c>
      <c r="AF53" s="112" t="str">
        <v/>
      </c>
      <c r="AG53" s="112" t="str">
        <v>x</v>
      </c>
      <c r="AH53" s="112" t="str">
        <v/>
      </c>
      <c r="AI53" s="112" t="str">
        <v/>
      </c>
      <c r="AJ53" s="112" t="str">
        <v/>
      </c>
      <c r="AK53" s="112" t="str">
        <v/>
      </c>
      <c r="AL53" s="112" t="str">
        <v>x</v>
      </c>
      <c r="AM53" s="112" t="str">
        <v/>
      </c>
      <c r="AN53" s="112" t="str">
        <v/>
      </c>
      <c r="AO53" s="112" t="str">
        <v/>
      </c>
      <c r="AP53" s="112" t="str">
        <v/>
      </c>
      <c r="AQ53" s="112" t="str">
        <v/>
      </c>
      <c r="AR53" s="112" t="str">
        <v/>
      </c>
      <c r="AS53" s="112" t="str">
        <v>x</v>
      </c>
      <c r="AT53" s="9"/>
    </row>
    <row r="54" spans="1:46" ht="40.35" customHeight="1" x14ac:dyDescent="0.35">
      <c r="A54" s="82" t="str" cm="1">
        <f t="array" aca="1" ref="A54" ca="1">IFERROR(_xlfn.LET(_xlpm.f,TRIM(REPLACE(_xlfn.FORMULATEXT(Sheet6_hide!$CH$4:$CH$81),1,1,)),HYPERLINK(_xlfn._xlws.FILTER(MID(_xlpm.f,12,FIND(""",""",_xlpm.f)-12),Sheet6_hide!$C$4:$C$81=D54),"Access to measure")),"")</f>
        <v>Access to measure</v>
      </c>
      <c r="B54" s="112" t="str">
        <v>CPR</v>
      </c>
      <c r="C54" s="112" t="str">
        <v xml:space="preserve">Congestion pricing, road charging and tolls </v>
      </c>
      <c r="D54" s="112" t="str">
        <v xml:space="preserve">Congestion pricing </v>
      </c>
      <c r="E54" s="112" t="str">
        <v>x</v>
      </c>
      <c r="F54" s="112" t="str">
        <v>x</v>
      </c>
      <c r="G54" s="112" t="str">
        <v xml:space="preserve"> </v>
      </c>
      <c r="H54" s="112" t="str">
        <v xml:space="preserve"> </v>
      </c>
      <c r="I54" s="112" t="str">
        <v>x</v>
      </c>
      <c r="J54" s="112" t="str">
        <v xml:space="preserve"> </v>
      </c>
      <c r="K54" s="112" t="str">
        <v>Partial</v>
      </c>
      <c r="L54" s="112" t="str">
        <v xml:space="preserve"> </v>
      </c>
      <c r="M54" s="112" t="str">
        <v xml:space="preserve"> </v>
      </c>
      <c r="N54" s="112" t="str">
        <v>Partial</v>
      </c>
      <c r="O54" s="112" t="str">
        <v>Strong</v>
      </c>
      <c r="P54" s="112" t="str">
        <v>Strong</v>
      </c>
      <c r="Q54" s="112" t="str">
        <v>Strong</v>
      </c>
      <c r="R54" s="112" t="str">
        <v>Strong</v>
      </c>
      <c r="S54" s="112" t="str">
        <v>Strong</v>
      </c>
      <c r="T54" s="112" t="str">
        <v xml:space="preserve"> </v>
      </c>
      <c r="U54" s="112" t="str">
        <v>Strong</v>
      </c>
      <c r="V54" s="112" t="str">
        <v>Partial</v>
      </c>
      <c r="W54" s="112" t="str">
        <v xml:space="preserve"> </v>
      </c>
      <c r="X54" s="112" t="str">
        <v/>
      </c>
      <c r="Y54" s="112" t="str">
        <v/>
      </c>
      <c r="Z54" s="112" t="str">
        <v>x</v>
      </c>
      <c r="AA54" s="112" t="str">
        <v/>
      </c>
      <c r="AB54" s="112" t="str">
        <v/>
      </c>
      <c r="AC54" s="112" t="str">
        <v>x</v>
      </c>
      <c r="AD54" s="112" t="str">
        <v>x</v>
      </c>
      <c r="AE54" s="112" t="str">
        <v/>
      </c>
      <c r="AF54" s="112" t="str">
        <v/>
      </c>
      <c r="AG54" s="112" t="str">
        <v>x</v>
      </c>
      <c r="AH54" s="112" t="str">
        <v/>
      </c>
      <c r="AI54" s="112" t="str">
        <v/>
      </c>
      <c r="AJ54" s="112" t="str">
        <v/>
      </c>
      <c r="AK54" s="112" t="str">
        <v/>
      </c>
      <c r="AL54" s="112" t="str">
        <v>x</v>
      </c>
      <c r="AM54" s="112" t="str">
        <v/>
      </c>
      <c r="AN54" s="112" t="str">
        <v/>
      </c>
      <c r="AO54" s="112" t="str">
        <v/>
      </c>
      <c r="AP54" s="112" t="str">
        <v/>
      </c>
      <c r="AQ54" s="112" t="str">
        <v/>
      </c>
      <c r="AR54" s="112" t="str">
        <v/>
      </c>
      <c r="AS54" s="112" t="str">
        <v>x</v>
      </c>
      <c r="AT54" s="9"/>
    </row>
    <row r="55" spans="1:46" ht="40.35" customHeight="1" x14ac:dyDescent="0.35">
      <c r="A55" s="82" t="str" cm="1">
        <f t="array" aca="1" ref="A55" ca="1">IFERROR(_xlfn.LET(_xlpm.f,TRIM(REPLACE(_xlfn.FORMULATEXT(Sheet6_hide!$CH$4:$CH$81),1,1,)),HYPERLINK(_xlfn._xlws.FILTER(MID(_xlpm.f,12,FIND(""",""",_xlpm.f)-12),Sheet6_hide!$C$4:$C$81=D55),"Access to measure")),"")</f>
        <v>Access to measure</v>
      </c>
      <c r="B55" s="112" t="str">
        <v>CPR</v>
      </c>
      <c r="C55" s="112" t="str">
        <v xml:space="preserve">Congestion pricing, road charging and tolls </v>
      </c>
      <c r="D55" s="112" t="str">
        <v>Cordon-area pricing</v>
      </c>
      <c r="E55" s="112" t="str">
        <v>x</v>
      </c>
      <c r="F55" s="112" t="str">
        <v>x</v>
      </c>
      <c r="G55" s="112" t="str">
        <v xml:space="preserve"> </v>
      </c>
      <c r="H55" s="112" t="str">
        <v xml:space="preserve"> </v>
      </c>
      <c r="I55" s="112" t="str">
        <v xml:space="preserve"> </v>
      </c>
      <c r="J55" s="112" t="str">
        <v xml:space="preserve"> </v>
      </c>
      <c r="K55" s="112" t="str">
        <v>Partial</v>
      </c>
      <c r="L55" s="112" t="str">
        <v xml:space="preserve"> </v>
      </c>
      <c r="M55" s="112" t="str">
        <v xml:space="preserve"> </v>
      </c>
      <c r="N55" s="112" t="str">
        <v>Partial</v>
      </c>
      <c r="O55" s="112" t="str">
        <v>Strong</v>
      </c>
      <c r="P55" s="112" t="str">
        <v>Strong</v>
      </c>
      <c r="Q55" s="112" t="str">
        <v>Strong</v>
      </c>
      <c r="R55" s="112" t="str">
        <v>Strong</v>
      </c>
      <c r="S55" s="112" t="str">
        <v>Strong</v>
      </c>
      <c r="T55" s="112" t="str">
        <v xml:space="preserve"> </v>
      </c>
      <c r="U55" s="112" t="str">
        <v>Strong</v>
      </c>
      <c r="V55" s="112" t="str">
        <v>Partial</v>
      </c>
      <c r="W55" s="112" t="str">
        <v xml:space="preserve"> </v>
      </c>
      <c r="X55" s="112" t="str">
        <v/>
      </c>
      <c r="Y55" s="112" t="str">
        <v/>
      </c>
      <c r="Z55" s="112" t="str">
        <v>x</v>
      </c>
      <c r="AA55" s="112" t="str">
        <v/>
      </c>
      <c r="AB55" s="112" t="str">
        <v/>
      </c>
      <c r="AC55" s="112" t="str">
        <v>x</v>
      </c>
      <c r="AD55" s="112" t="str">
        <v>x</v>
      </c>
      <c r="AE55" s="112" t="str">
        <v/>
      </c>
      <c r="AF55" s="112" t="str">
        <v/>
      </c>
      <c r="AG55" s="112" t="str">
        <v>x</v>
      </c>
      <c r="AH55" s="112" t="str">
        <v/>
      </c>
      <c r="AI55" s="112" t="str">
        <v/>
      </c>
      <c r="AJ55" s="112" t="str">
        <v/>
      </c>
      <c r="AK55" s="112" t="str">
        <v/>
      </c>
      <c r="AL55" s="112" t="str">
        <v>x</v>
      </c>
      <c r="AM55" s="112" t="str">
        <v/>
      </c>
      <c r="AN55" s="112" t="str">
        <v/>
      </c>
      <c r="AO55" s="112" t="str">
        <v/>
      </c>
      <c r="AP55" s="112" t="str">
        <v/>
      </c>
      <c r="AQ55" s="112" t="str">
        <v/>
      </c>
      <c r="AR55" s="112" t="str">
        <v/>
      </c>
      <c r="AS55" s="112" t="str">
        <v>x</v>
      </c>
      <c r="AT55" s="9"/>
    </row>
    <row r="56" spans="1:46" ht="40.35" customHeight="1" x14ac:dyDescent="0.35">
      <c r="A56" s="82" t="str" cm="1">
        <f t="array" aca="1" ref="A56" ca="1">IFERROR(_xlfn.LET(_xlpm.f,TRIM(REPLACE(_xlfn.FORMULATEXT(Sheet6_hide!$CH$4:$CH$81),1,1,)),HYPERLINK(_xlfn._xlws.FILTER(MID(_xlpm.f,12,FIND(""",""",_xlpm.f)-12),Sheet6_hide!$C$4:$C$81=D56),"Access to measure")),"")</f>
        <v>Access to measure</v>
      </c>
      <c r="B56" s="112" t="str">
        <v>PRR</v>
      </c>
      <c r="C56" s="112" t="str">
        <v xml:space="preserve">Parking regulation </v>
      </c>
      <c r="D56" s="112" t="str">
        <v xml:space="preserve">Parking standards </v>
      </c>
      <c r="E56" s="112" t="str">
        <v>x</v>
      </c>
      <c r="F56" s="112" t="str">
        <v>x</v>
      </c>
      <c r="G56" s="112" t="str">
        <v>x</v>
      </c>
      <c r="H56" s="112" t="str">
        <v>x</v>
      </c>
      <c r="I56" s="112" t="str">
        <v xml:space="preserve"> </v>
      </c>
      <c r="J56" s="112" t="str">
        <v xml:space="preserve"> </v>
      </c>
      <c r="K56" s="112" t="str">
        <v>Partial</v>
      </c>
      <c r="L56" s="112" t="str">
        <v>Partial</v>
      </c>
      <c r="M56" s="112" t="str">
        <v xml:space="preserve"> </v>
      </c>
      <c r="N56" s="112" t="str">
        <v>Strong</v>
      </c>
      <c r="O56" s="112" t="str">
        <v>Partial</v>
      </c>
      <c r="P56" s="112" t="str">
        <v>Strong</v>
      </c>
      <c r="Q56" s="112" t="str">
        <v>Strong</v>
      </c>
      <c r="R56" s="112" t="str">
        <v xml:space="preserve"> </v>
      </c>
      <c r="S56" s="112" t="str">
        <v>Strong</v>
      </c>
      <c r="T56" s="112" t="str">
        <v xml:space="preserve"> </v>
      </c>
      <c r="U56" s="112" t="str">
        <v>Partial</v>
      </c>
      <c r="V56" s="112" t="str">
        <v>Strong</v>
      </c>
      <c r="W56" s="112" t="str">
        <v xml:space="preserve"> </v>
      </c>
      <c r="X56" s="112" t="str">
        <v/>
      </c>
      <c r="Y56" s="112" t="str">
        <v>x</v>
      </c>
      <c r="Z56" s="112" t="str">
        <v>x</v>
      </c>
      <c r="AA56" s="112" t="str">
        <v/>
      </c>
      <c r="AB56" s="112" t="str">
        <v/>
      </c>
      <c r="AC56" s="112" t="str">
        <v>x</v>
      </c>
      <c r="AD56" s="112" t="str">
        <v>x</v>
      </c>
      <c r="AE56" s="112" t="str">
        <v/>
      </c>
      <c r="AF56" s="112" t="str">
        <v>x</v>
      </c>
      <c r="AG56" s="112" t="str">
        <v/>
      </c>
      <c r="AH56" s="112" t="str">
        <v/>
      </c>
      <c r="AI56" s="112" t="str">
        <v/>
      </c>
      <c r="AJ56" s="112" t="str">
        <v/>
      </c>
      <c r="AK56" s="112" t="str">
        <v>x</v>
      </c>
      <c r="AL56" s="112" t="str">
        <v/>
      </c>
      <c r="AM56" s="112" t="str">
        <v/>
      </c>
      <c r="AN56" s="112" t="str">
        <v/>
      </c>
      <c r="AO56" s="112" t="str">
        <v/>
      </c>
      <c r="AP56" s="112" t="str">
        <v/>
      </c>
      <c r="AQ56" s="112" t="str">
        <v>x</v>
      </c>
      <c r="AR56" s="112" t="str">
        <v/>
      </c>
      <c r="AS56" s="112" t="str">
        <v/>
      </c>
      <c r="AT56" s="9"/>
    </row>
    <row r="57" spans="1:46" ht="40.35" customHeight="1" x14ac:dyDescent="0.35">
      <c r="A57" s="82" t="str" cm="1">
        <f t="array" aca="1" ref="A57" ca="1">IFERROR(_xlfn.LET(_xlpm.f,TRIM(REPLACE(_xlfn.FORMULATEXT(Sheet6_hide!$CH$4:$CH$81),1,1,)),HYPERLINK(_xlfn._xlws.FILTER(MID(_xlpm.f,12,FIND(""",""",_xlpm.f)-12),Sheet6_hide!$C$4:$C$81=D57),"Access to measure")),"")</f>
        <v>Access to measure</v>
      </c>
      <c r="B57" s="112" t="str">
        <v>PRR</v>
      </c>
      <c r="C57" s="112" t="str">
        <v xml:space="preserve">Parking regulation </v>
      </c>
      <c r="D57" s="112" t="str">
        <v xml:space="preserve">Parking time restrictions </v>
      </c>
      <c r="E57" s="112" t="str">
        <v>x</v>
      </c>
      <c r="F57" s="112" t="str">
        <v>x</v>
      </c>
      <c r="G57" s="112" t="str">
        <v>x</v>
      </c>
      <c r="H57" s="112" t="str">
        <v>x</v>
      </c>
      <c r="I57" s="112" t="str">
        <v xml:space="preserve"> </v>
      </c>
      <c r="J57" s="112" t="str">
        <v>x</v>
      </c>
      <c r="K57" s="112" t="str">
        <v>Partial</v>
      </c>
      <c r="L57" s="112" t="str">
        <v>Partial</v>
      </c>
      <c r="M57" s="112" t="str">
        <v xml:space="preserve"> </v>
      </c>
      <c r="N57" s="112" t="str">
        <v>Strong</v>
      </c>
      <c r="O57" s="112" t="str">
        <v>Partial</v>
      </c>
      <c r="P57" s="112" t="str">
        <v>Strong</v>
      </c>
      <c r="Q57" s="112" t="str">
        <v>Strong</v>
      </c>
      <c r="R57" s="112" t="str">
        <v xml:space="preserve"> </v>
      </c>
      <c r="S57" s="112" t="str">
        <v>Strong</v>
      </c>
      <c r="T57" s="112" t="str">
        <v xml:space="preserve"> </v>
      </c>
      <c r="U57" s="112" t="str">
        <v>Partial</v>
      </c>
      <c r="V57" s="112" t="str">
        <v>Strong</v>
      </c>
      <c r="W57" s="112" t="str">
        <v xml:space="preserve"> </v>
      </c>
      <c r="X57" s="112" t="str">
        <v/>
      </c>
      <c r="Y57" s="112" t="str">
        <v>x</v>
      </c>
      <c r="Z57" s="112" t="str">
        <v>x</v>
      </c>
      <c r="AA57" s="112" t="str">
        <v/>
      </c>
      <c r="AB57" s="112" t="str">
        <v/>
      </c>
      <c r="AC57" s="112" t="str">
        <v>x</v>
      </c>
      <c r="AD57" s="112" t="str">
        <v>x</v>
      </c>
      <c r="AE57" s="112" t="str">
        <v/>
      </c>
      <c r="AF57" s="112" t="str">
        <v>x</v>
      </c>
      <c r="AG57" s="112" t="str">
        <v/>
      </c>
      <c r="AH57" s="112" t="str">
        <v/>
      </c>
      <c r="AI57" s="112" t="str">
        <v/>
      </c>
      <c r="AJ57" s="112" t="str">
        <v/>
      </c>
      <c r="AK57" s="112" t="str">
        <v>x</v>
      </c>
      <c r="AL57" s="112" t="str">
        <v/>
      </c>
      <c r="AM57" s="112" t="str">
        <v/>
      </c>
      <c r="AN57" s="112" t="str">
        <v/>
      </c>
      <c r="AO57" s="112" t="str">
        <v/>
      </c>
      <c r="AP57" s="112" t="str">
        <v/>
      </c>
      <c r="AQ57" s="112" t="str">
        <v>x</v>
      </c>
      <c r="AR57" s="112" t="str">
        <v/>
      </c>
      <c r="AS57" s="112" t="str">
        <v/>
      </c>
      <c r="AT57" s="9"/>
    </row>
    <row r="58" spans="1:46" ht="40.35" customHeight="1" x14ac:dyDescent="0.35">
      <c r="A58" s="82" t="str" cm="1">
        <f t="array" aca="1" ref="A58" ca="1">IFERROR(_xlfn.LET(_xlpm.f,TRIM(REPLACE(_xlfn.FORMULATEXT(Sheet6_hide!$CH$4:$CH$81),1,1,)),HYPERLINK(_xlfn._xlws.FILTER(MID(_xlpm.f,12,FIND(""",""",_xlpm.f)-12),Sheet6_hide!$C$4:$C$81=D58),"Access to measure")),"")</f>
        <v>Access to measure</v>
      </c>
      <c r="B58" s="112" t="str">
        <v>PRR</v>
      </c>
      <c r="C58" s="112" t="str">
        <v xml:space="preserve">Parking regulation </v>
      </c>
      <c r="D58" s="112" t="str">
        <v xml:space="preserve">Controlled parking zones </v>
      </c>
      <c r="E58" s="112" t="str">
        <v>x</v>
      </c>
      <c r="F58" s="112" t="str">
        <v>x</v>
      </c>
      <c r="G58" s="112" t="str">
        <v>x</v>
      </c>
      <c r="H58" s="112" t="str">
        <v>x</v>
      </c>
      <c r="I58" s="112" t="str">
        <v xml:space="preserve"> </v>
      </c>
      <c r="J58" s="112" t="str">
        <v>x</v>
      </c>
      <c r="K58" s="112" t="str">
        <v>Partial</v>
      </c>
      <c r="L58" s="112" t="str">
        <v>Partial</v>
      </c>
      <c r="M58" s="112" t="str">
        <v xml:space="preserve"> </v>
      </c>
      <c r="N58" s="112" t="str">
        <v>Strong</v>
      </c>
      <c r="O58" s="112" t="str">
        <v>Partial</v>
      </c>
      <c r="P58" s="112" t="str">
        <v>Strong</v>
      </c>
      <c r="Q58" s="112" t="str">
        <v>Strong</v>
      </c>
      <c r="R58" s="112" t="str">
        <v xml:space="preserve"> </v>
      </c>
      <c r="S58" s="112" t="str">
        <v>Strong</v>
      </c>
      <c r="T58" s="112" t="str">
        <v xml:space="preserve"> </v>
      </c>
      <c r="U58" s="112" t="str">
        <v>Partial</v>
      </c>
      <c r="V58" s="112" t="str">
        <v>Strong</v>
      </c>
      <c r="W58" s="112" t="str">
        <v xml:space="preserve"> </v>
      </c>
      <c r="X58" s="112" t="str">
        <v/>
      </c>
      <c r="Y58" s="112" t="str">
        <v>x</v>
      </c>
      <c r="Z58" s="112" t="str">
        <v>x</v>
      </c>
      <c r="AA58" s="112" t="str">
        <v/>
      </c>
      <c r="AB58" s="112" t="str">
        <v/>
      </c>
      <c r="AC58" s="112" t="str">
        <v>x</v>
      </c>
      <c r="AD58" s="112" t="str">
        <v>x</v>
      </c>
      <c r="AE58" s="112" t="str">
        <v/>
      </c>
      <c r="AF58" s="112" t="str">
        <v>x</v>
      </c>
      <c r="AG58" s="112" t="str">
        <v/>
      </c>
      <c r="AH58" s="112" t="str">
        <v/>
      </c>
      <c r="AI58" s="112" t="str">
        <v/>
      </c>
      <c r="AJ58" s="112" t="str">
        <v/>
      </c>
      <c r="AK58" s="112" t="str">
        <v>x</v>
      </c>
      <c r="AL58" s="112" t="str">
        <v/>
      </c>
      <c r="AM58" s="112" t="str">
        <v/>
      </c>
      <c r="AN58" s="112" t="str">
        <v/>
      </c>
      <c r="AO58" s="112" t="str">
        <v/>
      </c>
      <c r="AP58" s="112" t="str">
        <v/>
      </c>
      <c r="AQ58" s="112" t="str">
        <v>x</v>
      </c>
      <c r="AR58" s="112" t="str">
        <v/>
      </c>
      <c r="AS58" s="112" t="str">
        <v/>
      </c>
      <c r="AT58" s="9"/>
    </row>
    <row r="59" spans="1:46" ht="40.35" customHeight="1" x14ac:dyDescent="0.35">
      <c r="A59" s="82" t="str" cm="1">
        <f t="array" aca="1" ref="A59" ca="1">IFERROR(_xlfn.LET(_xlpm.f,TRIM(REPLACE(_xlfn.FORMULATEXT(Sheet6_hide!$CH$4:$CH$81),1,1,)),HYPERLINK(_xlfn._xlws.FILTER(MID(_xlpm.f,12,FIND(""",""",_xlpm.f)-12),Sheet6_hide!$C$4:$C$81=D59),"Access to measure")),"")</f>
        <v>Access to measure</v>
      </c>
      <c r="B59" s="112" t="str">
        <v>PRR</v>
      </c>
      <c r="C59" s="112" t="str">
        <v xml:space="preserve">Parking regulation </v>
      </c>
      <c r="D59" s="112" t="str">
        <v xml:space="preserve">Parking charges </v>
      </c>
      <c r="E59" s="112" t="str">
        <v>x</v>
      </c>
      <c r="F59" s="112" t="str">
        <v>x</v>
      </c>
      <c r="G59" s="112" t="str">
        <v xml:space="preserve"> </v>
      </c>
      <c r="H59" s="112" t="str">
        <v xml:space="preserve"> </v>
      </c>
      <c r="I59" s="112" t="str">
        <v xml:space="preserve"> </v>
      </c>
      <c r="J59" s="112" t="str">
        <v>x</v>
      </c>
      <c r="K59" s="112" t="str">
        <v>Partial</v>
      </c>
      <c r="L59" s="112" t="str">
        <v>Partial</v>
      </c>
      <c r="M59" s="112" t="str">
        <v xml:space="preserve"> </v>
      </c>
      <c r="N59" s="112" t="str">
        <v>Strong</v>
      </c>
      <c r="O59" s="112" t="str">
        <v>Partial</v>
      </c>
      <c r="P59" s="112" t="str">
        <v>Strong</v>
      </c>
      <c r="Q59" s="112" t="str">
        <v>Strong</v>
      </c>
      <c r="R59" s="112" t="str">
        <v xml:space="preserve"> </v>
      </c>
      <c r="S59" s="112" t="str">
        <v>Strong</v>
      </c>
      <c r="T59" s="112" t="str">
        <v xml:space="preserve"> </v>
      </c>
      <c r="U59" s="112" t="str">
        <v>Partial</v>
      </c>
      <c r="V59" s="112" t="str">
        <v>Strong</v>
      </c>
      <c r="W59" s="112" t="str">
        <v xml:space="preserve"> </v>
      </c>
      <c r="X59" s="112" t="str">
        <v/>
      </c>
      <c r="Y59" s="112" t="str">
        <v>x</v>
      </c>
      <c r="Z59" s="112" t="str">
        <v>x</v>
      </c>
      <c r="AA59" s="112" t="str">
        <v/>
      </c>
      <c r="AB59" s="112" t="str">
        <v/>
      </c>
      <c r="AC59" s="112" t="str">
        <v>x</v>
      </c>
      <c r="AD59" s="112" t="str">
        <v>x</v>
      </c>
      <c r="AE59" s="112" t="str">
        <v/>
      </c>
      <c r="AF59" s="112" t="str">
        <v>x</v>
      </c>
      <c r="AG59" s="112" t="str">
        <v/>
      </c>
      <c r="AH59" s="112" t="str">
        <v/>
      </c>
      <c r="AI59" s="112" t="str">
        <v/>
      </c>
      <c r="AJ59" s="112" t="str">
        <v/>
      </c>
      <c r="AK59" s="112" t="str">
        <v>x</v>
      </c>
      <c r="AL59" s="112" t="str">
        <v/>
      </c>
      <c r="AM59" s="112" t="str">
        <v/>
      </c>
      <c r="AN59" s="112" t="str">
        <v/>
      </c>
      <c r="AO59" s="112" t="str">
        <v/>
      </c>
      <c r="AP59" s="112" t="str">
        <v/>
      </c>
      <c r="AQ59" s="112" t="str">
        <v>x</v>
      </c>
      <c r="AR59" s="112" t="str">
        <v/>
      </c>
      <c r="AS59" s="112" t="str">
        <v/>
      </c>
      <c r="AT59" s="9"/>
    </row>
    <row r="60" spans="1:46" ht="40.35" customHeight="1" x14ac:dyDescent="0.35">
      <c r="A60" s="82" t="str" cm="1">
        <f t="array" aca="1" ref="A60" ca="1">IFERROR(_xlfn.LET(_xlpm.f,TRIM(REPLACE(_xlfn.FORMULATEXT(Sheet6_hide!$CH$4:$CH$81),1,1,)),HYPERLINK(_xlfn._xlws.FILTER(MID(_xlpm.f,12,FIND(""",""",_xlpm.f)-12),Sheet6_hide!$C$4:$C$81=D60),"Access to measure")),"")</f>
        <v>Access to measure</v>
      </c>
      <c r="B60" s="112" t="str">
        <v>PRR</v>
      </c>
      <c r="C60" s="112" t="str">
        <v xml:space="preserve">Parking regulation </v>
      </c>
      <c r="D60" s="112" t="str">
        <v>Shared parking facilities</v>
      </c>
      <c r="E60" s="112" t="str">
        <v>x</v>
      </c>
      <c r="F60" s="112" t="str">
        <v>x</v>
      </c>
      <c r="G60" s="112" t="str">
        <v xml:space="preserve"> </v>
      </c>
      <c r="H60" s="112" t="str">
        <v xml:space="preserve"> </v>
      </c>
      <c r="I60" s="112" t="str">
        <v xml:space="preserve"> </v>
      </c>
      <c r="J60" s="112" t="str">
        <v xml:space="preserve"> </v>
      </c>
      <c r="K60" s="112" t="str">
        <v>Partial</v>
      </c>
      <c r="L60" s="112" t="str">
        <v>Partial</v>
      </c>
      <c r="M60" s="112" t="str">
        <v xml:space="preserve"> </v>
      </c>
      <c r="N60" s="112" t="str">
        <v>Strong</v>
      </c>
      <c r="O60" s="112" t="str">
        <v>Partial</v>
      </c>
      <c r="P60" s="112" t="str">
        <v>Strong</v>
      </c>
      <c r="Q60" s="112" t="str">
        <v>Strong</v>
      </c>
      <c r="R60" s="112" t="str">
        <v xml:space="preserve"> </v>
      </c>
      <c r="S60" s="112" t="str">
        <v>Strong</v>
      </c>
      <c r="T60" s="112" t="str">
        <v xml:space="preserve"> </v>
      </c>
      <c r="U60" s="112" t="str">
        <v>Partial</v>
      </c>
      <c r="V60" s="112" t="str">
        <v>Strong</v>
      </c>
      <c r="W60" s="112" t="str">
        <v xml:space="preserve"> </v>
      </c>
      <c r="X60" s="112" t="str">
        <v/>
      </c>
      <c r="Y60" s="112" t="str">
        <v>x</v>
      </c>
      <c r="Z60" s="112" t="str">
        <v>x</v>
      </c>
      <c r="AA60" s="112" t="str">
        <v/>
      </c>
      <c r="AB60" s="112" t="str">
        <v/>
      </c>
      <c r="AC60" s="112" t="str">
        <v>x</v>
      </c>
      <c r="AD60" s="112" t="str">
        <v>x</v>
      </c>
      <c r="AE60" s="112" t="str">
        <v/>
      </c>
      <c r="AF60" s="112" t="str">
        <v>x</v>
      </c>
      <c r="AG60" s="112" t="str">
        <v/>
      </c>
      <c r="AH60" s="112" t="str">
        <v/>
      </c>
      <c r="AI60" s="112" t="str">
        <v/>
      </c>
      <c r="AJ60" s="112" t="str">
        <v/>
      </c>
      <c r="AK60" s="112" t="str">
        <v>x</v>
      </c>
      <c r="AL60" s="112" t="str">
        <v/>
      </c>
      <c r="AM60" s="112" t="str">
        <v/>
      </c>
      <c r="AN60" s="112" t="str">
        <v/>
      </c>
      <c r="AO60" s="112" t="str">
        <v/>
      </c>
      <c r="AP60" s="112" t="str">
        <v/>
      </c>
      <c r="AQ60" s="112" t="str">
        <v>x</v>
      </c>
      <c r="AR60" s="112" t="str">
        <v/>
      </c>
      <c r="AS60" s="112" t="str">
        <v/>
      </c>
      <c r="AT60" s="9"/>
    </row>
    <row r="61" spans="1:46" ht="40.35" customHeight="1" x14ac:dyDescent="0.35">
      <c r="A61" s="82" t="str" cm="1">
        <f t="array" aca="1" ref="A61" ca="1">IFERROR(_xlfn.LET(_xlpm.f,TRIM(REPLACE(_xlfn.FORMULATEXT(Sheet6_hide!$CH$4:$CH$81),1,1,)),HYPERLINK(_xlfn._xlws.FILTER(MID(_xlpm.f,12,FIND(""",""",_xlpm.f)-12),Sheet6_hide!$C$4:$C$81=D61),"Access to measure")),"")</f>
        <v>Access to measure</v>
      </c>
      <c r="B61" s="112" t="str">
        <v>UVR</v>
      </c>
      <c r="C61" s="112" t="str">
        <v xml:space="preserve">Urban vehicle access regulation schemes </v>
      </c>
      <c r="D61" s="112" t="str">
        <v>Pedestrian zones</v>
      </c>
      <c r="E61" s="112" t="str">
        <v>x</v>
      </c>
      <c r="F61" s="112" t="str">
        <v>x</v>
      </c>
      <c r="G61" s="112" t="str">
        <v>x</v>
      </c>
      <c r="H61" s="112" t="str">
        <v>x</v>
      </c>
      <c r="I61" s="112" t="str">
        <v xml:space="preserve"> </v>
      </c>
      <c r="J61" s="112" t="str">
        <v>x</v>
      </c>
      <c r="K61" s="112" t="str">
        <v>Partial</v>
      </c>
      <c r="L61" s="112" t="str">
        <v xml:space="preserve"> </v>
      </c>
      <c r="M61" s="112" t="str">
        <v xml:space="preserve"> </v>
      </c>
      <c r="N61" s="112" t="str">
        <v xml:space="preserve"> </v>
      </c>
      <c r="O61" s="112" t="str">
        <v>Partial</v>
      </c>
      <c r="P61" s="112" t="str">
        <v>Strong</v>
      </c>
      <c r="Q61" s="112" t="str">
        <v>Strong</v>
      </c>
      <c r="R61" s="112" t="str">
        <v xml:space="preserve"> </v>
      </c>
      <c r="S61" s="112" t="str">
        <v>Partial</v>
      </c>
      <c r="T61" s="112" t="str">
        <v xml:space="preserve"> </v>
      </c>
      <c r="U61" s="112" t="str">
        <v>Strong</v>
      </c>
      <c r="V61" s="112" t="str">
        <v>Strong</v>
      </c>
      <c r="W61" s="112" t="str">
        <v xml:space="preserve"> </v>
      </c>
      <c r="X61" s="112" t="str">
        <v>x</v>
      </c>
      <c r="Y61" s="112" t="str">
        <v>x</v>
      </c>
      <c r="Z61" s="112" t="str">
        <v/>
      </c>
      <c r="AA61" s="112" t="str">
        <v/>
      </c>
      <c r="AB61" s="112" t="str">
        <v/>
      </c>
      <c r="AC61" s="112" t="str">
        <v>x</v>
      </c>
      <c r="AD61" s="112" t="str">
        <v>x</v>
      </c>
      <c r="AE61" s="112" t="str">
        <v/>
      </c>
      <c r="AF61" s="112" t="str">
        <v/>
      </c>
      <c r="AG61" s="112" t="str">
        <v>x</v>
      </c>
      <c r="AH61" s="112" t="str">
        <v/>
      </c>
      <c r="AI61" s="112" t="str">
        <v/>
      </c>
      <c r="AJ61" s="112" t="str">
        <v/>
      </c>
      <c r="AK61" s="112" t="str">
        <v/>
      </c>
      <c r="AL61" s="112" t="str">
        <v/>
      </c>
      <c r="AM61" s="112" t="str">
        <v>x</v>
      </c>
      <c r="AN61" s="112" t="str">
        <v/>
      </c>
      <c r="AO61" s="112" t="str">
        <v/>
      </c>
      <c r="AP61" s="112" t="str">
        <v/>
      </c>
      <c r="AQ61" s="112" t="str">
        <v>x</v>
      </c>
      <c r="AR61" s="112" t="str">
        <v/>
      </c>
      <c r="AS61" s="112" t="str">
        <v/>
      </c>
      <c r="AT61" s="9"/>
    </row>
    <row r="62" spans="1:46" ht="40.35" customHeight="1" x14ac:dyDescent="0.35">
      <c r="A62" s="82" t="str" cm="1">
        <f t="array" aca="1" ref="A62" ca="1">IFERROR(_xlfn.LET(_xlpm.f,TRIM(REPLACE(_xlfn.FORMULATEXT(Sheet6_hide!$CH$4:$CH$81),1,1,)),HYPERLINK(_xlfn._xlws.FILTER(MID(_xlpm.f,12,FIND(""",""",_xlpm.f)-12),Sheet6_hide!$C$4:$C$81=D62),"Access to measure")),"")</f>
        <v>Access to measure</v>
      </c>
      <c r="B62" s="112" t="str">
        <v>UVR</v>
      </c>
      <c r="C62" s="112" t="str">
        <v xml:space="preserve">Urban vehicle access regulation schemes </v>
      </c>
      <c r="D62" s="112" t="str">
        <v xml:space="preserve">Limited Traffic Zones (LTZs) </v>
      </c>
      <c r="E62" s="112" t="str">
        <v>x</v>
      </c>
      <c r="F62" s="112" t="str">
        <v>x</v>
      </c>
      <c r="G62" s="112" t="str">
        <v xml:space="preserve"> </v>
      </c>
      <c r="H62" s="112" t="str">
        <v xml:space="preserve"> </v>
      </c>
      <c r="I62" s="112" t="str">
        <v xml:space="preserve"> </v>
      </c>
      <c r="J62" s="112" t="str">
        <v>x</v>
      </c>
      <c r="K62" s="112" t="str">
        <v>Partial</v>
      </c>
      <c r="L62" s="112" t="str">
        <v xml:space="preserve"> </v>
      </c>
      <c r="M62" s="112" t="str">
        <v xml:space="preserve"> </v>
      </c>
      <c r="N62" s="112" t="str">
        <v xml:space="preserve"> </v>
      </c>
      <c r="O62" s="112" t="str">
        <v>Partial</v>
      </c>
      <c r="P62" s="112" t="str">
        <v>Strong</v>
      </c>
      <c r="Q62" s="112" t="str">
        <v>Strong</v>
      </c>
      <c r="R62" s="112" t="str">
        <v xml:space="preserve"> </v>
      </c>
      <c r="S62" s="112" t="str">
        <v>Partial</v>
      </c>
      <c r="T62" s="112" t="str">
        <v xml:space="preserve"> </v>
      </c>
      <c r="U62" s="112" t="str">
        <v>Strong</v>
      </c>
      <c r="V62" s="112" t="str">
        <v>Strong</v>
      </c>
      <c r="W62" s="112" t="str">
        <v xml:space="preserve"> </v>
      </c>
      <c r="X62" s="112" t="str">
        <v>x</v>
      </c>
      <c r="Y62" s="112" t="str">
        <v>x</v>
      </c>
      <c r="Z62" s="112" t="str">
        <v/>
      </c>
      <c r="AA62" s="112" t="str">
        <v/>
      </c>
      <c r="AB62" s="112" t="str">
        <v/>
      </c>
      <c r="AC62" s="112" t="str">
        <v>x</v>
      </c>
      <c r="AD62" s="112" t="str">
        <v>x</v>
      </c>
      <c r="AE62" s="112" t="str">
        <v/>
      </c>
      <c r="AF62" s="112" t="str">
        <v/>
      </c>
      <c r="AG62" s="112" t="str">
        <v>x</v>
      </c>
      <c r="AH62" s="112" t="str">
        <v/>
      </c>
      <c r="AI62" s="112" t="str">
        <v/>
      </c>
      <c r="AJ62" s="112" t="str">
        <v/>
      </c>
      <c r="AK62" s="112" t="str">
        <v/>
      </c>
      <c r="AL62" s="112" t="str">
        <v/>
      </c>
      <c r="AM62" s="112" t="str">
        <v>x</v>
      </c>
      <c r="AN62" s="112" t="str">
        <v/>
      </c>
      <c r="AO62" s="112" t="str">
        <v/>
      </c>
      <c r="AP62" s="112" t="str">
        <v/>
      </c>
      <c r="AQ62" s="112" t="str">
        <v>x</v>
      </c>
      <c r="AR62" s="112" t="str">
        <v/>
      </c>
      <c r="AS62" s="112" t="str">
        <v/>
      </c>
      <c r="AT62" s="9"/>
    </row>
    <row r="63" spans="1:46" ht="40.35" customHeight="1" x14ac:dyDescent="0.35">
      <c r="A63" s="82" t="str" cm="1">
        <f t="array" aca="1" ref="A63" ca="1">IFERROR(_xlfn.LET(_xlpm.f,TRIM(REPLACE(_xlfn.FORMULATEXT(Sheet6_hide!$CH$4:$CH$81),1,1,)),HYPERLINK(_xlfn._xlws.FILTER(MID(_xlpm.f,12,FIND(""",""",_xlpm.f)-12),Sheet6_hide!$C$4:$C$81=D63),"Access to measure")),"")</f>
        <v>Access to measure</v>
      </c>
      <c r="B63" s="112" t="str">
        <v>UVR</v>
      </c>
      <c r="C63" s="112" t="str">
        <v xml:space="preserve">Urban vehicle access regulation schemes </v>
      </c>
      <c r="D63" s="112" t="str">
        <v xml:space="preserve">Low emission zones (LEZs) </v>
      </c>
      <c r="E63" s="112" t="str">
        <v>x</v>
      </c>
      <c r="F63" s="112" t="str">
        <v>x</v>
      </c>
      <c r="G63" s="112" t="str">
        <v xml:space="preserve"> </v>
      </c>
      <c r="H63" s="112" t="str">
        <v xml:space="preserve"> </v>
      </c>
      <c r="I63" s="112" t="str">
        <v xml:space="preserve"> </v>
      </c>
      <c r="J63" s="112" t="str">
        <v xml:space="preserve"> </v>
      </c>
      <c r="K63" s="112" t="str">
        <v>Partial</v>
      </c>
      <c r="L63" s="112" t="str">
        <v xml:space="preserve"> </v>
      </c>
      <c r="M63" s="112" t="str">
        <v xml:space="preserve"> </v>
      </c>
      <c r="N63" s="112" t="str">
        <v xml:space="preserve"> </v>
      </c>
      <c r="O63" s="112" t="str">
        <v>Partial</v>
      </c>
      <c r="P63" s="112" t="str">
        <v>Strong</v>
      </c>
      <c r="Q63" s="112" t="str">
        <v>Strong</v>
      </c>
      <c r="R63" s="112" t="str">
        <v xml:space="preserve"> </v>
      </c>
      <c r="S63" s="112" t="str">
        <v>Partial</v>
      </c>
      <c r="T63" s="112" t="str">
        <v xml:space="preserve"> </v>
      </c>
      <c r="U63" s="112" t="str">
        <v>Strong</v>
      </c>
      <c r="V63" s="112" t="str">
        <v>Strong</v>
      </c>
      <c r="W63" s="112" t="str">
        <v xml:space="preserve"> </v>
      </c>
      <c r="X63" s="112" t="str">
        <v>x</v>
      </c>
      <c r="Y63" s="112" t="str">
        <v>x</v>
      </c>
      <c r="Z63" s="112" t="str">
        <v/>
      </c>
      <c r="AA63" s="112" t="str">
        <v/>
      </c>
      <c r="AB63" s="112" t="str">
        <v/>
      </c>
      <c r="AC63" s="112" t="str">
        <v>x</v>
      </c>
      <c r="AD63" s="112" t="str">
        <v>x</v>
      </c>
      <c r="AE63" s="112" t="str">
        <v/>
      </c>
      <c r="AF63" s="112" t="str">
        <v/>
      </c>
      <c r="AG63" s="112" t="str">
        <v>x</v>
      </c>
      <c r="AH63" s="112" t="str">
        <v/>
      </c>
      <c r="AI63" s="112" t="str">
        <v/>
      </c>
      <c r="AJ63" s="112" t="str">
        <v/>
      </c>
      <c r="AK63" s="112" t="str">
        <v/>
      </c>
      <c r="AL63" s="112" t="str">
        <v/>
      </c>
      <c r="AM63" s="112" t="str">
        <v>x</v>
      </c>
      <c r="AN63" s="112" t="str">
        <v/>
      </c>
      <c r="AO63" s="112" t="str">
        <v/>
      </c>
      <c r="AP63" s="112" t="str">
        <v/>
      </c>
      <c r="AQ63" s="112" t="str">
        <v>x</v>
      </c>
      <c r="AR63" s="112" t="str">
        <v/>
      </c>
      <c r="AS63" s="112" t="str">
        <v/>
      </c>
      <c r="AT63" s="9"/>
    </row>
    <row r="64" spans="1:46" ht="40.35" customHeight="1" x14ac:dyDescent="0.35">
      <c r="A64" s="82" t="str" cm="1">
        <f t="array" aca="1" ref="A64" ca="1">IFERROR(_xlfn.LET(_xlpm.f,TRIM(REPLACE(_xlfn.FORMULATEXT(Sheet6_hide!$CH$4:$CH$81),1,1,)),HYPERLINK(_xlfn._xlws.FILTER(MID(_xlpm.f,12,FIND(""",""",_xlpm.f)-12),Sheet6_hide!$C$4:$C$81=D64),"Access to measure")),"")</f>
        <v>Access to measure</v>
      </c>
      <c r="B64" s="112" t="str">
        <v>UVR</v>
      </c>
      <c r="C64" s="112" t="str">
        <v xml:space="preserve">Urban vehicle access regulation schemes </v>
      </c>
      <c r="D64" s="112" t="str">
        <v>Zero emission zones (ZEZs)</v>
      </c>
      <c r="E64" s="112" t="str">
        <v>x</v>
      </c>
      <c r="F64" s="112" t="str">
        <v>x</v>
      </c>
      <c r="G64" s="112" t="str">
        <v xml:space="preserve"> </v>
      </c>
      <c r="H64" s="112" t="str">
        <v xml:space="preserve"> </v>
      </c>
      <c r="I64" s="112" t="str">
        <v xml:space="preserve"> </v>
      </c>
      <c r="J64" s="112" t="str">
        <v xml:space="preserve"> </v>
      </c>
      <c r="K64" s="112" t="str">
        <v>Partial</v>
      </c>
      <c r="L64" s="112" t="str">
        <v xml:space="preserve"> </v>
      </c>
      <c r="M64" s="112" t="str">
        <v xml:space="preserve"> </v>
      </c>
      <c r="N64" s="112" t="str">
        <v xml:space="preserve"> </v>
      </c>
      <c r="O64" s="112" t="str">
        <v>Partial</v>
      </c>
      <c r="P64" s="112" t="str">
        <v>Strong</v>
      </c>
      <c r="Q64" s="112" t="str">
        <v>Strong</v>
      </c>
      <c r="R64" s="112" t="str">
        <v xml:space="preserve"> </v>
      </c>
      <c r="S64" s="112" t="str">
        <v>Partial</v>
      </c>
      <c r="T64" s="112" t="str">
        <v xml:space="preserve"> </v>
      </c>
      <c r="U64" s="112" t="str">
        <v>Strong</v>
      </c>
      <c r="V64" s="112" t="str">
        <v>Strong</v>
      </c>
      <c r="W64" s="112" t="str">
        <v xml:space="preserve"> </v>
      </c>
      <c r="X64" s="112" t="str">
        <v>x</v>
      </c>
      <c r="Y64" s="112" t="str">
        <v>x</v>
      </c>
      <c r="Z64" s="112" t="str">
        <v/>
      </c>
      <c r="AA64" s="112" t="str">
        <v/>
      </c>
      <c r="AB64" s="112" t="str">
        <v/>
      </c>
      <c r="AC64" s="112" t="str">
        <v>x</v>
      </c>
      <c r="AD64" s="112" t="str">
        <v>x</v>
      </c>
      <c r="AE64" s="112" t="str">
        <v/>
      </c>
      <c r="AF64" s="112" t="str">
        <v/>
      </c>
      <c r="AG64" s="112" t="str">
        <v>x</v>
      </c>
      <c r="AH64" s="112" t="str">
        <v/>
      </c>
      <c r="AI64" s="112" t="str">
        <v/>
      </c>
      <c r="AJ64" s="112" t="str">
        <v/>
      </c>
      <c r="AK64" s="112" t="str">
        <v/>
      </c>
      <c r="AL64" s="112" t="str">
        <v/>
      </c>
      <c r="AM64" s="112" t="str">
        <v>x</v>
      </c>
      <c r="AN64" s="112" t="str">
        <v/>
      </c>
      <c r="AO64" s="112" t="str">
        <v/>
      </c>
      <c r="AP64" s="112" t="str">
        <v/>
      </c>
      <c r="AQ64" s="112" t="str">
        <v>x</v>
      </c>
      <c r="AR64" s="112" t="str">
        <v/>
      </c>
      <c r="AS64" s="112" t="str">
        <v/>
      </c>
      <c r="AT64" s="9"/>
    </row>
    <row r="65" spans="1:46" ht="40.35" customHeight="1" x14ac:dyDescent="0.35">
      <c r="A65" s="82" t="str" cm="1">
        <f t="array" aca="1" ref="A65" ca="1">IFERROR(_xlfn.LET(_xlpm.f,TRIM(REPLACE(_xlfn.FORMULATEXT(Sheet6_hide!$CH$4:$CH$81),1,1,)),HYPERLINK(_xlfn._xlws.FILTER(MID(_xlpm.f,12,FIND(""",""",_xlpm.f)-12),Sheet6_hide!$C$4:$C$81=D65),"Access to measure")),"")</f>
        <v>Access to measure</v>
      </c>
      <c r="B65" s="112" t="str">
        <v>UVR</v>
      </c>
      <c r="C65" s="112" t="str">
        <v xml:space="preserve">Urban vehicle access regulation schemes </v>
      </c>
      <c r="D65" s="112" t="str">
        <v>Delivery regulations/restrictions/windows</v>
      </c>
      <c r="E65" s="112" t="str">
        <v>x</v>
      </c>
      <c r="F65" s="112" t="str">
        <v>x</v>
      </c>
      <c r="G65" s="112" t="str">
        <v xml:space="preserve"> </v>
      </c>
      <c r="H65" s="112" t="str">
        <v xml:space="preserve"> </v>
      </c>
      <c r="I65" s="112" t="str">
        <v xml:space="preserve"> </v>
      </c>
      <c r="J65" s="112" t="str">
        <v>x</v>
      </c>
      <c r="K65" s="112" t="str">
        <v>Partial</v>
      </c>
      <c r="L65" s="112" t="str">
        <v xml:space="preserve"> </v>
      </c>
      <c r="M65" s="112" t="str">
        <v xml:space="preserve"> </v>
      </c>
      <c r="N65" s="112" t="str">
        <v xml:space="preserve"> </v>
      </c>
      <c r="O65" s="112" t="str">
        <v>Partial</v>
      </c>
      <c r="P65" s="112" t="str">
        <v>Strong</v>
      </c>
      <c r="Q65" s="112" t="str">
        <v>Strong</v>
      </c>
      <c r="R65" s="112" t="str">
        <v xml:space="preserve"> </v>
      </c>
      <c r="S65" s="112" t="str">
        <v>Partial</v>
      </c>
      <c r="T65" s="112" t="str">
        <v xml:space="preserve"> </v>
      </c>
      <c r="U65" s="112" t="str">
        <v>Strong</v>
      </c>
      <c r="V65" s="112" t="str">
        <v>Strong</v>
      </c>
      <c r="W65" s="112" t="str">
        <v xml:space="preserve"> </v>
      </c>
      <c r="X65" s="112" t="str">
        <v>x</v>
      </c>
      <c r="Y65" s="112" t="str">
        <v>x</v>
      </c>
      <c r="Z65" s="112" t="str">
        <v/>
      </c>
      <c r="AA65" s="112" t="str">
        <v/>
      </c>
      <c r="AB65" s="112" t="str">
        <v/>
      </c>
      <c r="AC65" s="112" t="str">
        <v>x</v>
      </c>
      <c r="AD65" s="112" t="str">
        <v>x</v>
      </c>
      <c r="AE65" s="112" t="str">
        <v/>
      </c>
      <c r="AF65" s="112" t="str">
        <v/>
      </c>
      <c r="AG65" s="112" t="str">
        <v>x</v>
      </c>
      <c r="AH65" s="112" t="str">
        <v/>
      </c>
      <c r="AI65" s="112" t="str">
        <v/>
      </c>
      <c r="AJ65" s="112" t="str">
        <v/>
      </c>
      <c r="AK65" s="112" t="str">
        <v/>
      </c>
      <c r="AL65" s="112" t="str">
        <v/>
      </c>
      <c r="AM65" s="112" t="str">
        <v>x</v>
      </c>
      <c r="AN65" s="112" t="str">
        <v/>
      </c>
      <c r="AO65" s="112" t="str">
        <v/>
      </c>
      <c r="AP65" s="112" t="str">
        <v/>
      </c>
      <c r="AQ65" s="112" t="str">
        <v>x</v>
      </c>
      <c r="AR65" s="112" t="str">
        <v/>
      </c>
      <c r="AS65" s="112" t="str">
        <v/>
      </c>
      <c r="AT65" s="9"/>
    </row>
    <row r="66" spans="1:46" ht="40.35" customHeight="1" x14ac:dyDescent="0.35">
      <c r="A66" s="82" t="str" cm="1">
        <f t="array" aca="1" ref="A66" ca="1">IFERROR(_xlfn.LET(_xlpm.f,TRIM(REPLACE(_xlfn.FORMULATEXT(Sheet6_hide!$CH$4:$CH$81),1,1,)),HYPERLINK(_xlfn._xlws.FILTER(MID(_xlpm.f,12,FIND(""",""",_xlpm.f)-12),Sheet6_hide!$C$4:$C$81=D66),"Access to measure")),"")</f>
        <v>Access to measure</v>
      </c>
      <c r="B66" s="112" t="str">
        <v>UVR</v>
      </c>
      <c r="C66" s="112" t="str">
        <v xml:space="preserve">Urban vehicle access regulation schemes </v>
      </c>
      <c r="D66" s="112" t="str">
        <v xml:space="preserve">Spatial interventions </v>
      </c>
      <c r="E66" s="112" t="str">
        <v>x</v>
      </c>
      <c r="F66" s="112" t="str">
        <v>x</v>
      </c>
      <c r="G66" s="112" t="str">
        <v>x</v>
      </c>
      <c r="H66" s="112" t="str">
        <v>x</v>
      </c>
      <c r="I66" s="112" t="str">
        <v xml:space="preserve"> </v>
      </c>
      <c r="J66" s="112" t="str">
        <v>x</v>
      </c>
      <c r="K66" s="112" t="str">
        <v>Partial</v>
      </c>
      <c r="L66" s="112" t="str">
        <v xml:space="preserve"> </v>
      </c>
      <c r="M66" s="112" t="str">
        <v xml:space="preserve"> </v>
      </c>
      <c r="N66" s="112" t="str">
        <v xml:space="preserve"> </v>
      </c>
      <c r="O66" s="112" t="str">
        <v>Partial</v>
      </c>
      <c r="P66" s="112" t="str">
        <v>Strong</v>
      </c>
      <c r="Q66" s="112" t="str">
        <v>Strong</v>
      </c>
      <c r="R66" s="112" t="str">
        <v xml:space="preserve"> </v>
      </c>
      <c r="S66" s="112" t="str">
        <v>Partial</v>
      </c>
      <c r="T66" s="112" t="str">
        <v xml:space="preserve"> </v>
      </c>
      <c r="U66" s="112" t="str">
        <v>Strong</v>
      </c>
      <c r="V66" s="112" t="str">
        <v>Strong</v>
      </c>
      <c r="W66" s="112" t="str">
        <v xml:space="preserve"> </v>
      </c>
      <c r="X66" s="112" t="str">
        <v>x</v>
      </c>
      <c r="Y66" s="112" t="str">
        <v>x</v>
      </c>
      <c r="Z66" s="112" t="str">
        <v/>
      </c>
      <c r="AA66" s="112" t="str">
        <v/>
      </c>
      <c r="AB66" s="112" t="str">
        <v/>
      </c>
      <c r="AC66" s="112" t="str">
        <v>x</v>
      </c>
      <c r="AD66" s="112" t="str">
        <v>x</v>
      </c>
      <c r="AE66" s="112" t="str">
        <v/>
      </c>
      <c r="AF66" s="112" t="str">
        <v/>
      </c>
      <c r="AG66" s="112" t="str">
        <v>x</v>
      </c>
      <c r="AH66" s="112" t="str">
        <v/>
      </c>
      <c r="AI66" s="112" t="str">
        <v/>
      </c>
      <c r="AJ66" s="112" t="str">
        <v/>
      </c>
      <c r="AK66" s="112" t="str">
        <v/>
      </c>
      <c r="AL66" s="112" t="str">
        <v/>
      </c>
      <c r="AM66" s="112" t="str">
        <v>x</v>
      </c>
      <c r="AN66" s="112" t="str">
        <v/>
      </c>
      <c r="AO66" s="112" t="str">
        <v/>
      </c>
      <c r="AP66" s="112" t="str">
        <v/>
      </c>
      <c r="AQ66" s="112" t="str">
        <v>x</v>
      </c>
      <c r="AR66" s="112" t="str">
        <v/>
      </c>
      <c r="AS66" s="112" t="str">
        <v/>
      </c>
      <c r="AT66" s="9"/>
    </row>
    <row r="67" spans="1:46" ht="40.35" customHeight="1" x14ac:dyDescent="0.35">
      <c r="A67" s="82" t="str" cm="1">
        <f t="array" aca="1" ref="A67" ca="1">IFERROR(_xlfn.LET(_xlpm.f,TRIM(REPLACE(_xlfn.FORMULATEXT(Sheet6_hide!$CH$4:$CH$81),1,1,)),HYPERLINK(_xlfn._xlws.FILTER(MID(_xlpm.f,12,FIND(""",""",_xlpm.f)-12),Sheet6_hide!$C$4:$C$81=D67),"Access to measure")),"")</f>
        <v>Access to measure</v>
      </c>
      <c r="B67" s="112" t="str">
        <v>ENR</v>
      </c>
      <c r="C67" s="112" t="str">
        <v xml:space="preserve">Enforcement to avoid irregular street use </v>
      </c>
      <c r="D67" s="112" t="str">
        <v>Traffic enforcement</v>
      </c>
      <c r="E67" s="112" t="str">
        <v>x</v>
      </c>
      <c r="F67" s="112" t="str">
        <v>x</v>
      </c>
      <c r="G67" s="112" t="str">
        <v>x</v>
      </c>
      <c r="H67" s="112" t="str">
        <v>x</v>
      </c>
      <c r="I67" s="112" t="str">
        <v>x</v>
      </c>
      <c r="J67" s="112" t="str">
        <v>x</v>
      </c>
      <c r="K67" s="112" t="str">
        <v>Partial</v>
      </c>
      <c r="L67" s="112" t="str">
        <v>Partial</v>
      </c>
      <c r="M67" s="112" t="str">
        <v>Strong</v>
      </c>
      <c r="N67" s="112" t="str">
        <v>Strong</v>
      </c>
      <c r="O67" s="112" t="str">
        <v>Strong</v>
      </c>
      <c r="P67" s="112" t="str">
        <v>Strong</v>
      </c>
      <c r="Q67" s="112" t="str">
        <v xml:space="preserve"> </v>
      </c>
      <c r="R67" s="112" t="str">
        <v xml:space="preserve"> </v>
      </c>
      <c r="S67" s="112" t="str">
        <v>Strong</v>
      </c>
      <c r="T67" s="112" t="str">
        <v xml:space="preserve"> </v>
      </c>
      <c r="U67" s="112" t="str">
        <v xml:space="preserve"> </v>
      </c>
      <c r="V67" s="112" t="str">
        <v>Strong</v>
      </c>
      <c r="W67" s="112" t="str">
        <v xml:space="preserve"> </v>
      </c>
      <c r="X67" s="112" t="str">
        <v/>
      </c>
      <c r="Y67" s="112" t="str">
        <v>x</v>
      </c>
      <c r="Z67" s="112" t="str">
        <v/>
      </c>
      <c r="AA67" s="112" t="str">
        <v/>
      </c>
      <c r="AB67" s="112" t="str">
        <v/>
      </c>
      <c r="AC67" s="112" t="str">
        <v>x</v>
      </c>
      <c r="AD67" s="112" t="str">
        <v>x</v>
      </c>
      <c r="AE67" s="112" t="str">
        <v/>
      </c>
      <c r="AF67" s="112" t="str">
        <v>x</v>
      </c>
      <c r="AG67" s="112" t="str">
        <v/>
      </c>
      <c r="AH67" s="112" t="str">
        <v/>
      </c>
      <c r="AI67" s="112" t="str">
        <v/>
      </c>
      <c r="AJ67" s="112" t="str">
        <v/>
      </c>
      <c r="AK67" s="112" t="str">
        <v>x</v>
      </c>
      <c r="AL67" s="112" t="str">
        <v/>
      </c>
      <c r="AM67" s="112" t="str">
        <v/>
      </c>
      <c r="AN67" s="112" t="str">
        <v/>
      </c>
      <c r="AO67" s="112" t="str">
        <v/>
      </c>
      <c r="AP67" s="112" t="str">
        <v>x</v>
      </c>
      <c r="AQ67" s="112" t="str">
        <v/>
      </c>
      <c r="AR67" s="112" t="str">
        <v/>
      </c>
      <c r="AS67" s="112" t="str">
        <v/>
      </c>
      <c r="AT67" s="9"/>
    </row>
    <row r="68" spans="1:46" ht="40.35" customHeight="1" x14ac:dyDescent="0.35">
      <c r="A68" s="82" t="str" cm="1">
        <f t="array" aca="1" ref="A68" ca="1">IFERROR(_xlfn.LET(_xlpm.f,TRIM(REPLACE(_xlfn.FORMULATEXT(Sheet6_hide!$CH$4:$CH$81),1,1,)),HYPERLINK(_xlfn._xlws.FILTER(MID(_xlpm.f,12,FIND(""",""",_xlpm.f)-12),Sheet6_hide!$C$4:$C$81=D68),"Access to measure")),"")</f>
        <v>Access to measure</v>
      </c>
      <c r="B68" s="112" t="str">
        <v>ENR</v>
      </c>
      <c r="C68" s="112" t="str">
        <v xml:space="preserve">Enforcement to avoid irregular street use </v>
      </c>
      <c r="D68" s="112" t="str">
        <v>Parking enforcement</v>
      </c>
      <c r="E68" s="112" t="str">
        <v>x</v>
      </c>
      <c r="F68" s="112" t="str">
        <v>x</v>
      </c>
      <c r="G68" s="112" t="str">
        <v>x</v>
      </c>
      <c r="H68" s="112" t="str">
        <v>x</v>
      </c>
      <c r="I68" s="112" t="str">
        <v xml:space="preserve"> </v>
      </c>
      <c r="J68" s="112" t="str">
        <v>x</v>
      </c>
      <c r="K68" s="112" t="str">
        <v>Partial</v>
      </c>
      <c r="L68" s="112" t="str">
        <v>Partial</v>
      </c>
      <c r="M68" s="112" t="str">
        <v>Strong</v>
      </c>
      <c r="N68" s="112" t="str">
        <v>Strong</v>
      </c>
      <c r="O68" s="112" t="str">
        <v>Strong</v>
      </c>
      <c r="P68" s="112" t="str">
        <v>Strong</v>
      </c>
      <c r="Q68" s="112" t="str">
        <v xml:space="preserve"> </v>
      </c>
      <c r="R68" s="112" t="str">
        <v xml:space="preserve"> </v>
      </c>
      <c r="S68" s="112" t="str">
        <v>Strong</v>
      </c>
      <c r="T68" s="112" t="str">
        <v xml:space="preserve"> </v>
      </c>
      <c r="U68" s="112" t="str">
        <v xml:space="preserve"> </v>
      </c>
      <c r="V68" s="112" t="str">
        <v>Strong</v>
      </c>
      <c r="W68" s="112" t="str">
        <v xml:space="preserve"> </v>
      </c>
      <c r="X68" s="112" t="str">
        <v/>
      </c>
      <c r="Y68" s="112" t="str">
        <v>x</v>
      </c>
      <c r="Z68" s="112" t="str">
        <v/>
      </c>
      <c r="AA68" s="112" t="str">
        <v/>
      </c>
      <c r="AB68" s="112" t="str">
        <v/>
      </c>
      <c r="AC68" s="112" t="str">
        <v>x</v>
      </c>
      <c r="AD68" s="112" t="str">
        <v>x</v>
      </c>
      <c r="AE68" s="112" t="str">
        <v/>
      </c>
      <c r="AF68" s="112" t="str">
        <v>x</v>
      </c>
      <c r="AG68" s="112" t="str">
        <v/>
      </c>
      <c r="AH68" s="112" t="str">
        <v/>
      </c>
      <c r="AI68" s="112" t="str">
        <v/>
      </c>
      <c r="AJ68" s="112" t="str">
        <v/>
      </c>
      <c r="AK68" s="112" t="str">
        <v>x</v>
      </c>
      <c r="AL68" s="112" t="str">
        <v/>
      </c>
      <c r="AM68" s="112" t="str">
        <v/>
      </c>
      <c r="AN68" s="112" t="str">
        <v/>
      </c>
      <c r="AO68" s="112" t="str">
        <v/>
      </c>
      <c r="AP68" s="112" t="str">
        <v>x</v>
      </c>
      <c r="AQ68" s="112" t="str">
        <v/>
      </c>
      <c r="AR68" s="112" t="str">
        <v/>
      </c>
      <c r="AS68" s="112" t="str">
        <v/>
      </c>
      <c r="AT68" s="9"/>
    </row>
    <row r="69" spans="1:46" ht="40.35" customHeight="1" x14ac:dyDescent="0.35">
      <c r="A69" s="82" t="str" cm="1">
        <f t="array" aca="1" ref="A69" ca="1">IFERROR(_xlfn.LET(_xlpm.f,TRIM(REPLACE(_xlfn.FORMULATEXT(Sheet6_hide!$CH$4:$CH$81),1,1,)),HYPERLINK(_xlfn._xlws.FILTER(MID(_xlpm.f,12,FIND(""",""",_xlpm.f)-12),Sheet6_hide!$C$4:$C$81=D69),"Access to measure")),"")</f>
        <v>Access to measure</v>
      </c>
      <c r="B69" s="112" t="str">
        <v>ENR</v>
      </c>
      <c r="C69" s="112" t="str">
        <v xml:space="preserve">Enforcement to avoid irregular street use </v>
      </c>
      <c r="D69" s="112" t="str">
        <v>Micromobility use and parking enforcement</v>
      </c>
      <c r="E69" s="112" t="str">
        <v>x</v>
      </c>
      <c r="F69" s="112" t="str">
        <v>x</v>
      </c>
      <c r="G69" s="112" t="str">
        <v xml:space="preserve"> </v>
      </c>
      <c r="H69" s="112" t="str">
        <v xml:space="preserve"> </v>
      </c>
      <c r="I69" s="112" t="str">
        <v xml:space="preserve"> </v>
      </c>
      <c r="J69" s="112" t="str">
        <v>x</v>
      </c>
      <c r="K69" s="112" t="str">
        <v>Partial</v>
      </c>
      <c r="L69" s="112" t="str">
        <v>Partial</v>
      </c>
      <c r="M69" s="112" t="str">
        <v>Strong</v>
      </c>
      <c r="N69" s="112" t="str">
        <v>Strong</v>
      </c>
      <c r="O69" s="112" t="str">
        <v>Strong</v>
      </c>
      <c r="P69" s="112" t="str">
        <v>Strong</v>
      </c>
      <c r="Q69" s="112" t="str">
        <v xml:space="preserve"> </v>
      </c>
      <c r="R69" s="112" t="str">
        <v xml:space="preserve"> </v>
      </c>
      <c r="S69" s="112" t="str">
        <v>Strong</v>
      </c>
      <c r="T69" s="112" t="str">
        <v xml:space="preserve"> </v>
      </c>
      <c r="U69" s="112" t="str">
        <v xml:space="preserve"> </v>
      </c>
      <c r="V69" s="112" t="str">
        <v>Strong</v>
      </c>
      <c r="W69" s="112" t="str">
        <v xml:space="preserve"> </v>
      </c>
      <c r="X69" s="112" t="str">
        <v/>
      </c>
      <c r="Y69" s="112" t="str">
        <v>x</v>
      </c>
      <c r="Z69" s="112" t="str">
        <v/>
      </c>
      <c r="AA69" s="112" t="str">
        <v/>
      </c>
      <c r="AB69" s="112" t="str">
        <v/>
      </c>
      <c r="AC69" s="112" t="str">
        <v>x</v>
      </c>
      <c r="AD69" s="112" t="str">
        <v>x</v>
      </c>
      <c r="AE69" s="112" t="str">
        <v/>
      </c>
      <c r="AF69" s="112" t="str">
        <v>x</v>
      </c>
      <c r="AG69" s="112" t="str">
        <v/>
      </c>
      <c r="AH69" s="112" t="str">
        <v/>
      </c>
      <c r="AI69" s="112" t="str">
        <v/>
      </c>
      <c r="AJ69" s="112" t="str">
        <v/>
      </c>
      <c r="AK69" s="112" t="str">
        <v>x</v>
      </c>
      <c r="AL69" s="112" t="str">
        <v/>
      </c>
      <c r="AM69" s="112" t="str">
        <v/>
      </c>
      <c r="AN69" s="112" t="str">
        <v/>
      </c>
      <c r="AO69" s="112" t="str">
        <v/>
      </c>
      <c r="AP69" s="112" t="str">
        <v>x</v>
      </c>
      <c r="AQ69" s="112" t="str">
        <v/>
      </c>
      <c r="AR69" s="112" t="str">
        <v/>
      </c>
      <c r="AS69" s="112" t="str">
        <v/>
      </c>
      <c r="AT69" s="9"/>
    </row>
    <row r="70" spans="1:46" ht="40.35" customHeight="1" x14ac:dyDescent="0.35">
      <c r="A70" s="82" t="str" cm="1">
        <f t="array" aca="1" ref="A70" ca="1">IFERROR(_xlfn.LET(_xlpm.f,TRIM(REPLACE(_xlfn.FORMULATEXT(Sheet6_hide!$CH$4:$CH$81),1,1,)),HYPERLINK(_xlfn._xlws.FILTER(MID(_xlpm.f,12,FIND(""",""",_xlpm.f)-12),Sheet6_hide!$C$4:$C$81=D70),"Access to measure")),"")</f>
        <v>Access to measure</v>
      </c>
      <c r="B70" s="112" t="str">
        <v>ENR</v>
      </c>
      <c r="C70" s="112" t="str">
        <v xml:space="preserve">Enforcement to avoid irregular street use </v>
      </c>
      <c r="D70" s="112" t="str">
        <v xml:space="preserve">Automated methods for traffic and parking enforcement </v>
      </c>
      <c r="E70" s="112" t="str">
        <v>x</v>
      </c>
      <c r="F70" s="112" t="str">
        <v>x</v>
      </c>
      <c r="G70" s="112" t="str">
        <v xml:space="preserve"> </v>
      </c>
      <c r="H70" s="112" t="str">
        <v xml:space="preserve"> </v>
      </c>
      <c r="I70" s="112" t="str">
        <v>x</v>
      </c>
      <c r="J70" s="112" t="str">
        <v xml:space="preserve"> </v>
      </c>
      <c r="K70" s="112" t="str">
        <v>Partial</v>
      </c>
      <c r="L70" s="112" t="str">
        <v>Partial</v>
      </c>
      <c r="M70" s="112" t="str">
        <v>Strong</v>
      </c>
      <c r="N70" s="112" t="str">
        <v>Strong</v>
      </c>
      <c r="O70" s="112" t="str">
        <v>Strong</v>
      </c>
      <c r="P70" s="112" t="str">
        <v>Strong</v>
      </c>
      <c r="Q70" s="112" t="str">
        <v xml:space="preserve"> </v>
      </c>
      <c r="R70" s="112" t="str">
        <v xml:space="preserve"> </v>
      </c>
      <c r="S70" s="112" t="str">
        <v>Strong</v>
      </c>
      <c r="T70" s="112" t="str">
        <v xml:space="preserve"> </v>
      </c>
      <c r="U70" s="112" t="str">
        <v xml:space="preserve"> </v>
      </c>
      <c r="V70" s="112" t="str">
        <v>Strong</v>
      </c>
      <c r="W70" s="112" t="str">
        <v xml:space="preserve"> </v>
      </c>
      <c r="X70" s="112" t="str">
        <v/>
      </c>
      <c r="Y70" s="112" t="str">
        <v>x</v>
      </c>
      <c r="Z70" s="112" t="str">
        <v/>
      </c>
      <c r="AA70" s="112" t="str">
        <v/>
      </c>
      <c r="AB70" s="112" t="str">
        <v/>
      </c>
      <c r="AC70" s="112" t="str">
        <v>x</v>
      </c>
      <c r="AD70" s="112" t="str">
        <v>x</v>
      </c>
      <c r="AE70" s="112" t="str">
        <v/>
      </c>
      <c r="AF70" s="112" t="str">
        <v>x</v>
      </c>
      <c r="AG70" s="112" t="str">
        <v/>
      </c>
      <c r="AH70" s="112" t="str">
        <v/>
      </c>
      <c r="AI70" s="112" t="str">
        <v/>
      </c>
      <c r="AJ70" s="112" t="str">
        <v/>
      </c>
      <c r="AK70" s="112" t="str">
        <v>x</v>
      </c>
      <c r="AL70" s="112" t="str">
        <v/>
      </c>
      <c r="AM70" s="112" t="str">
        <v/>
      </c>
      <c r="AN70" s="112" t="str">
        <v/>
      </c>
      <c r="AO70" s="112" t="str">
        <v/>
      </c>
      <c r="AP70" s="112" t="str">
        <v>x</v>
      </c>
      <c r="AQ70" s="112" t="str">
        <v/>
      </c>
      <c r="AR70" s="112" t="str">
        <v/>
      </c>
      <c r="AS70" s="112" t="str">
        <v/>
      </c>
      <c r="AT70" s="9"/>
    </row>
    <row r="71" spans="1:46" ht="40.35" customHeight="1" x14ac:dyDescent="0.35">
      <c r="A71" s="82" t="str" cm="1">
        <f t="array" aca="1" ref="A71" ca="1">IFERROR(_xlfn.LET(_xlpm.f,TRIM(REPLACE(_xlfn.FORMULATEXT(Sheet6_hide!$CH$4:$CH$81),1,1,)),HYPERLINK(_xlfn._xlws.FILTER(MID(_xlpm.f,12,FIND(""",""",_xlpm.f)-12),Sheet6_hide!$C$4:$C$81=D71),"Access to measure")),"")</f>
        <v>Access to measure</v>
      </c>
      <c r="B71" s="112" t="str">
        <v>ACM</v>
      </c>
      <c r="C71" s="112" t="str">
        <v xml:space="preserve">Wide availability of high-quality active and micromobility infrastructure </v>
      </c>
      <c r="D71" s="112" t="str">
        <v>Sidewalks, protected bicycle/ micromobility lanes and other dedicated infrastructure</v>
      </c>
      <c r="E71" s="112" t="str">
        <v>x</v>
      </c>
      <c r="F71" s="112" t="str">
        <v>x</v>
      </c>
      <c r="G71" s="112" t="str">
        <v>x</v>
      </c>
      <c r="H71" s="112" t="str">
        <v>x</v>
      </c>
      <c r="I71" s="112" t="str">
        <v xml:space="preserve"> </v>
      </c>
      <c r="J71" s="112" t="str">
        <v>x</v>
      </c>
      <c r="K71" s="112" t="str">
        <v xml:space="preserve"> </v>
      </c>
      <c r="L71" s="112" t="str">
        <v>Strong</v>
      </c>
      <c r="M71" s="112" t="str">
        <v>Partial</v>
      </c>
      <c r="N71" s="112" t="str">
        <v xml:space="preserve"> </v>
      </c>
      <c r="O71" s="112" t="str">
        <v>Partial</v>
      </c>
      <c r="P71" s="112" t="str">
        <v>Partial</v>
      </c>
      <c r="Q71" s="112" t="str">
        <v xml:space="preserve"> </v>
      </c>
      <c r="R71" s="112" t="str">
        <v xml:space="preserve"> </v>
      </c>
      <c r="S71" s="112" t="str">
        <v xml:space="preserve"> </v>
      </c>
      <c r="T71" s="112" t="str">
        <v>Partial</v>
      </c>
      <c r="U71" s="112" t="str">
        <v>Partial</v>
      </c>
      <c r="V71" s="112" t="str">
        <v>Strong</v>
      </c>
      <c r="W71" s="112" t="str">
        <v xml:space="preserve"> </v>
      </c>
      <c r="X71" s="112" t="str">
        <v>x</v>
      </c>
      <c r="Y71" s="112" t="str">
        <v/>
      </c>
      <c r="Z71" s="112" t="str">
        <v/>
      </c>
      <c r="AA71" s="112" t="str">
        <v/>
      </c>
      <c r="AB71" s="112" t="str">
        <v/>
      </c>
      <c r="AC71" s="112" t="str">
        <v>x</v>
      </c>
      <c r="AD71" s="112" t="str">
        <v/>
      </c>
      <c r="AE71" s="112" t="str">
        <v/>
      </c>
      <c r="AF71" s="112" t="str">
        <v>x</v>
      </c>
      <c r="AG71" s="112" t="str">
        <v/>
      </c>
      <c r="AH71" s="112" t="str">
        <v/>
      </c>
      <c r="AI71" s="112" t="str">
        <v/>
      </c>
      <c r="AJ71" s="112" t="str">
        <v/>
      </c>
      <c r="AK71" s="112" t="str">
        <v>x</v>
      </c>
      <c r="AL71" s="112" t="str">
        <v/>
      </c>
      <c r="AM71" s="112" t="str">
        <v/>
      </c>
      <c r="AN71" s="112" t="str">
        <v/>
      </c>
      <c r="AO71" s="112" t="str">
        <v/>
      </c>
      <c r="AP71" s="112" t="str">
        <v/>
      </c>
      <c r="AQ71" s="112" t="str">
        <v>x</v>
      </c>
      <c r="AR71" s="112" t="str">
        <v/>
      </c>
      <c r="AS71" s="112" t="str">
        <v/>
      </c>
      <c r="AT71" s="9"/>
    </row>
    <row r="72" spans="1:46" ht="40.35" customHeight="1" x14ac:dyDescent="0.35">
      <c r="A72" s="82" t="str" cm="1">
        <f t="array" aca="1" ref="A72" ca="1">IFERROR(_xlfn.LET(_xlpm.f,TRIM(REPLACE(_xlfn.FORMULATEXT(Sheet6_hide!$CH$4:$CH$81),1,1,)),HYPERLINK(_xlfn._xlws.FILTER(MID(_xlpm.f,12,FIND(""",""",_xlpm.f)-12),Sheet6_hide!$C$4:$C$81=D72),"Access to measure")),"")</f>
        <v>Access to measure</v>
      </c>
      <c r="B72" s="112" t="str">
        <v>ACM</v>
      </c>
      <c r="C72" s="112" t="str">
        <v xml:space="preserve">Wide availability of high-quality active and micromobility infrastructure </v>
      </c>
      <c r="D72" s="112" t="str">
        <v>Traffic calming measures</v>
      </c>
      <c r="E72" s="112" t="str">
        <v>x</v>
      </c>
      <c r="F72" s="112" t="str">
        <v>x</v>
      </c>
      <c r="G72" s="112" t="str">
        <v>x</v>
      </c>
      <c r="H72" s="112" t="str">
        <v>x</v>
      </c>
      <c r="I72" s="112" t="str">
        <v xml:space="preserve"> </v>
      </c>
      <c r="J72" s="112" t="str">
        <v>x</v>
      </c>
      <c r="K72" s="112" t="str">
        <v xml:space="preserve"> </v>
      </c>
      <c r="L72" s="112" t="str">
        <v>Strong</v>
      </c>
      <c r="M72" s="112" t="str">
        <v>Partial</v>
      </c>
      <c r="N72" s="112" t="str">
        <v xml:space="preserve"> </v>
      </c>
      <c r="O72" s="112" t="str">
        <v>Partial</v>
      </c>
      <c r="P72" s="112" t="str">
        <v>Partial</v>
      </c>
      <c r="Q72" s="112" t="str">
        <v xml:space="preserve"> </v>
      </c>
      <c r="R72" s="112" t="str">
        <v xml:space="preserve"> </v>
      </c>
      <c r="S72" s="112" t="str">
        <v xml:space="preserve"> </v>
      </c>
      <c r="T72" s="112" t="str">
        <v>Partial</v>
      </c>
      <c r="U72" s="112" t="str">
        <v>Partial</v>
      </c>
      <c r="V72" s="112" t="str">
        <v>Strong</v>
      </c>
      <c r="W72" s="112" t="str">
        <v xml:space="preserve"> </v>
      </c>
      <c r="X72" s="112" t="str">
        <v>x</v>
      </c>
      <c r="Y72" s="112" t="str">
        <v/>
      </c>
      <c r="Z72" s="112" t="str">
        <v/>
      </c>
      <c r="AA72" s="112" t="str">
        <v/>
      </c>
      <c r="AB72" s="112" t="str">
        <v/>
      </c>
      <c r="AC72" s="112" t="str">
        <v>x</v>
      </c>
      <c r="AD72" s="112" t="str">
        <v/>
      </c>
      <c r="AE72" s="112" t="str">
        <v/>
      </c>
      <c r="AF72" s="112" t="str">
        <v>x</v>
      </c>
      <c r="AG72" s="112" t="str">
        <v/>
      </c>
      <c r="AH72" s="112" t="str">
        <v/>
      </c>
      <c r="AI72" s="112" t="str">
        <v/>
      </c>
      <c r="AJ72" s="112" t="str">
        <v/>
      </c>
      <c r="AK72" s="112" t="str">
        <v>x</v>
      </c>
      <c r="AL72" s="112" t="str">
        <v/>
      </c>
      <c r="AM72" s="112" t="str">
        <v/>
      </c>
      <c r="AN72" s="112" t="str">
        <v/>
      </c>
      <c r="AO72" s="112" t="str">
        <v/>
      </c>
      <c r="AP72" s="112" t="str">
        <v/>
      </c>
      <c r="AQ72" s="112" t="str">
        <v>x</v>
      </c>
      <c r="AR72" s="112" t="str">
        <v/>
      </c>
      <c r="AS72" s="112" t="str">
        <v/>
      </c>
      <c r="AT72" s="9"/>
    </row>
    <row r="73" spans="1:46" ht="40.35" customHeight="1" x14ac:dyDescent="0.35">
      <c r="A73" s="82" t="str" cm="1">
        <f t="array" aca="1" ref="A73" ca="1">IFERROR(_xlfn.LET(_xlpm.f,TRIM(REPLACE(_xlfn.FORMULATEXT(Sheet6_hide!$CH$4:$CH$81),1,1,)),HYPERLINK(_xlfn._xlws.FILTER(MID(_xlpm.f,12,FIND(""",""",_xlpm.f)-12),Sheet6_hide!$C$4:$C$81=D73),"Access to measure")),"")</f>
        <v>Access to measure</v>
      </c>
      <c r="B73" s="112" t="str">
        <v>ACM</v>
      </c>
      <c r="C73" s="112" t="str">
        <v xml:space="preserve">Wide availability of high-quality active and micromobility infrastructure </v>
      </c>
      <c r="D73" s="112" t="str">
        <v>Integrated design</v>
      </c>
      <c r="E73" s="112" t="str">
        <v>x</v>
      </c>
      <c r="F73" s="112" t="str">
        <v>x</v>
      </c>
      <c r="G73" s="112" t="str">
        <v>x</v>
      </c>
      <c r="H73" s="112" t="str">
        <v>x</v>
      </c>
      <c r="I73" s="112" t="str">
        <v xml:space="preserve"> </v>
      </c>
      <c r="J73" s="112" t="str">
        <v>x</v>
      </c>
      <c r="K73" s="112" t="str">
        <v xml:space="preserve"> </v>
      </c>
      <c r="L73" s="112" t="str">
        <v>Strong</v>
      </c>
      <c r="M73" s="112" t="str">
        <v>Partial</v>
      </c>
      <c r="N73" s="112" t="str">
        <v xml:space="preserve"> </v>
      </c>
      <c r="O73" s="112" t="str">
        <v>Partial</v>
      </c>
      <c r="P73" s="112" t="str">
        <v>Partial</v>
      </c>
      <c r="Q73" s="112" t="str">
        <v xml:space="preserve"> </v>
      </c>
      <c r="R73" s="112" t="str">
        <v xml:space="preserve"> </v>
      </c>
      <c r="S73" s="112" t="str">
        <v xml:space="preserve"> </v>
      </c>
      <c r="T73" s="112" t="str">
        <v>Partial</v>
      </c>
      <c r="U73" s="112" t="str">
        <v>Partial</v>
      </c>
      <c r="V73" s="112" t="str">
        <v>Strong</v>
      </c>
      <c r="W73" s="112" t="str">
        <v xml:space="preserve"> </v>
      </c>
      <c r="X73" s="112" t="str">
        <v>x</v>
      </c>
      <c r="Y73" s="112" t="str">
        <v/>
      </c>
      <c r="Z73" s="112" t="str">
        <v/>
      </c>
      <c r="AA73" s="112" t="str">
        <v/>
      </c>
      <c r="AB73" s="112" t="str">
        <v/>
      </c>
      <c r="AC73" s="112" t="str">
        <v>x</v>
      </c>
      <c r="AD73" s="112" t="str">
        <v/>
      </c>
      <c r="AE73" s="112" t="str">
        <v/>
      </c>
      <c r="AF73" s="112" t="str">
        <v>x</v>
      </c>
      <c r="AG73" s="112" t="str">
        <v/>
      </c>
      <c r="AH73" s="112" t="str">
        <v/>
      </c>
      <c r="AI73" s="112" t="str">
        <v/>
      </c>
      <c r="AJ73" s="112" t="str">
        <v/>
      </c>
      <c r="AK73" s="112" t="str">
        <v>x</v>
      </c>
      <c r="AL73" s="112" t="str">
        <v/>
      </c>
      <c r="AM73" s="112" t="str">
        <v/>
      </c>
      <c r="AN73" s="112" t="str">
        <v/>
      </c>
      <c r="AO73" s="112" t="str">
        <v/>
      </c>
      <c r="AP73" s="112" t="str">
        <v/>
      </c>
      <c r="AQ73" s="112" t="str">
        <v>x</v>
      </c>
      <c r="AR73" s="112" t="str">
        <v/>
      </c>
      <c r="AS73" s="112" t="str">
        <v/>
      </c>
      <c r="AT73" s="9"/>
    </row>
    <row r="74" spans="1:46" ht="40.35" customHeight="1" x14ac:dyDescent="0.35">
      <c r="A74" s="82" t="str" cm="1">
        <f t="array" aca="1" ref="A74" ca="1">IFERROR(_xlfn.LET(_xlpm.f,TRIM(REPLACE(_xlfn.FORMULATEXT(Sheet6_hide!$CH$4:$CH$81),1,1,)),HYPERLINK(_xlfn._xlws.FILTER(MID(_xlpm.f,12,FIND(""",""",_xlpm.f)-12),Sheet6_hide!$C$4:$C$81=D74),"Access to measure")),"")</f>
        <v>Access to measure</v>
      </c>
      <c r="B74" s="112" t="str">
        <v>PED</v>
      </c>
      <c r="C74" s="112" t="str">
        <v>Pedestrianisation schemes and urban realm improvements</v>
      </c>
      <c r="D74" s="112" t="str">
        <v>Pedestrianisation schemes</v>
      </c>
      <c r="E74" s="112" t="str">
        <v>x</v>
      </c>
      <c r="F74" s="112" t="str">
        <v>x</v>
      </c>
      <c r="G74" s="112" t="str">
        <v>x</v>
      </c>
      <c r="H74" s="112" t="str">
        <v>x</v>
      </c>
      <c r="I74" s="112" t="str">
        <v xml:space="preserve"> </v>
      </c>
      <c r="J74" s="112" t="str">
        <v>x</v>
      </c>
      <c r="K74" s="112" t="str">
        <v xml:space="preserve"> </v>
      </c>
      <c r="L74" s="112" t="str">
        <v>Strong</v>
      </c>
      <c r="M74" s="112" t="str">
        <v>Partial</v>
      </c>
      <c r="N74" s="112" t="str">
        <v xml:space="preserve"> </v>
      </c>
      <c r="O74" s="112" t="str">
        <v>Partial</v>
      </c>
      <c r="P74" s="112" t="str">
        <v>Partial</v>
      </c>
      <c r="Q74" s="112" t="str">
        <v xml:space="preserve"> </v>
      </c>
      <c r="R74" s="112" t="str">
        <v xml:space="preserve"> </v>
      </c>
      <c r="S74" s="112" t="str">
        <v xml:space="preserve"> </v>
      </c>
      <c r="T74" s="112" t="str">
        <v>Partial</v>
      </c>
      <c r="U74" s="112" t="str">
        <v>Partial</v>
      </c>
      <c r="V74" s="112" t="str">
        <v>Strong</v>
      </c>
      <c r="W74" s="112" t="str">
        <v xml:space="preserve"> </v>
      </c>
      <c r="X74" s="112" t="str">
        <v>x</v>
      </c>
      <c r="Y74" s="112" t="str">
        <v>x</v>
      </c>
      <c r="Z74" s="112" t="str">
        <v/>
      </c>
      <c r="AA74" s="112" t="str">
        <v/>
      </c>
      <c r="AB74" s="112" t="str">
        <v/>
      </c>
      <c r="AC74" s="112" t="str">
        <v>x</v>
      </c>
      <c r="AD74" s="112" t="str">
        <v/>
      </c>
      <c r="AE74" s="112" t="str">
        <v/>
      </c>
      <c r="AF74" s="112" t="str">
        <v/>
      </c>
      <c r="AG74" s="112" t="str">
        <v>x</v>
      </c>
      <c r="AH74" s="112" t="str">
        <v/>
      </c>
      <c r="AI74" s="112" t="str">
        <v/>
      </c>
      <c r="AJ74" s="112" t="str">
        <v/>
      </c>
      <c r="AK74" s="112" t="str">
        <v>x</v>
      </c>
      <c r="AL74" s="112" t="str">
        <v/>
      </c>
      <c r="AM74" s="112" t="str">
        <v/>
      </c>
      <c r="AN74" s="112" t="str">
        <v/>
      </c>
      <c r="AO74" s="112" t="str">
        <v/>
      </c>
      <c r="AP74" s="112" t="str">
        <v>x</v>
      </c>
      <c r="AQ74" s="112" t="str">
        <v/>
      </c>
      <c r="AR74" s="112" t="str">
        <v/>
      </c>
      <c r="AS74" s="112" t="str">
        <v/>
      </c>
      <c r="AT74" s="9"/>
    </row>
    <row r="75" spans="1:46" ht="40.35" customHeight="1" x14ac:dyDescent="0.35">
      <c r="A75" s="82" t="str" cm="1">
        <f t="array" aca="1" ref="A75" ca="1">IFERROR(_xlfn.LET(_xlpm.f,TRIM(REPLACE(_xlfn.FORMULATEXT(Sheet6_hide!$CH$4:$CH$81),1,1,)),HYPERLINK(_xlfn._xlws.FILTER(MID(_xlpm.f,12,FIND(""",""",_xlpm.f)-12),Sheet6_hide!$C$4:$C$81=D75),"Access to measure")),"")</f>
        <v>Access to measure</v>
      </c>
      <c r="B75" s="112" t="str">
        <v>PED</v>
      </c>
      <c r="C75" s="112" t="str">
        <v>Pedestrianisation schemes and urban realm improvements</v>
      </c>
      <c r="D75" s="112" t="str">
        <v>Urban realm improvements</v>
      </c>
      <c r="E75" s="112" t="str">
        <v>x</v>
      </c>
      <c r="F75" s="112" t="str">
        <v>x</v>
      </c>
      <c r="G75" s="112" t="str">
        <v>x</v>
      </c>
      <c r="H75" s="112" t="str">
        <v>x</v>
      </c>
      <c r="I75" s="112" t="str">
        <v xml:space="preserve"> </v>
      </c>
      <c r="J75" s="112" t="str">
        <v>x</v>
      </c>
      <c r="K75" s="112" t="str">
        <v xml:space="preserve"> </v>
      </c>
      <c r="L75" s="112" t="str">
        <v>Strong</v>
      </c>
      <c r="M75" s="112" t="str">
        <v>Partial</v>
      </c>
      <c r="N75" s="112" t="str">
        <v xml:space="preserve"> </v>
      </c>
      <c r="O75" s="112" t="str">
        <v>Partial</v>
      </c>
      <c r="P75" s="112" t="str">
        <v>Partial</v>
      </c>
      <c r="Q75" s="112" t="str">
        <v xml:space="preserve"> </v>
      </c>
      <c r="R75" s="112" t="str">
        <v xml:space="preserve"> </v>
      </c>
      <c r="S75" s="112" t="str">
        <v xml:space="preserve"> </v>
      </c>
      <c r="T75" s="112" t="str">
        <v>Partial</v>
      </c>
      <c r="U75" s="112" t="str">
        <v>Partial</v>
      </c>
      <c r="V75" s="112" t="str">
        <v>Strong</v>
      </c>
      <c r="W75" s="112" t="str">
        <v xml:space="preserve"> </v>
      </c>
      <c r="X75" s="112" t="str">
        <v>x</v>
      </c>
      <c r="Y75" s="112" t="str">
        <v>x</v>
      </c>
      <c r="Z75" s="112" t="str">
        <v/>
      </c>
      <c r="AA75" s="112" t="str">
        <v/>
      </c>
      <c r="AB75" s="112" t="str">
        <v/>
      </c>
      <c r="AC75" s="112" t="str">
        <v>x</v>
      </c>
      <c r="AD75" s="112" t="str">
        <v/>
      </c>
      <c r="AE75" s="112" t="str">
        <v/>
      </c>
      <c r="AF75" s="112" t="str">
        <v/>
      </c>
      <c r="AG75" s="112" t="str">
        <v>x</v>
      </c>
      <c r="AH75" s="112" t="str">
        <v/>
      </c>
      <c r="AI75" s="112" t="str">
        <v/>
      </c>
      <c r="AJ75" s="112" t="str">
        <v/>
      </c>
      <c r="AK75" s="112" t="str">
        <v>x</v>
      </c>
      <c r="AL75" s="112" t="str">
        <v/>
      </c>
      <c r="AM75" s="112" t="str">
        <v/>
      </c>
      <c r="AN75" s="112" t="str">
        <v/>
      </c>
      <c r="AO75" s="112" t="str">
        <v/>
      </c>
      <c r="AP75" s="112" t="str">
        <v>x</v>
      </c>
      <c r="AQ75" s="112" t="str">
        <v/>
      </c>
      <c r="AR75" s="112" t="str">
        <v/>
      </c>
      <c r="AS75" s="112" t="str">
        <v/>
      </c>
      <c r="AT75" s="9"/>
    </row>
    <row r="76" spans="1:46" ht="40.35" customHeight="1" x14ac:dyDescent="0.35">
      <c r="A76" s="82" t="str" cm="1">
        <f t="array" aca="1" ref="A76" ca="1">IFERROR(_xlfn.LET(_xlpm.f,TRIM(REPLACE(_xlfn.FORMULATEXT(Sheet6_hide!$CH$4:$CH$81),1,1,)),HYPERLINK(_xlfn._xlws.FILTER(MID(_xlpm.f,12,FIND(""",""",_xlpm.f)-12),Sheet6_hide!$C$4:$C$81=D76),"Access to measure")),"")</f>
        <v>Access to measure</v>
      </c>
      <c r="B76" s="112" t="str">
        <v>GPP</v>
      </c>
      <c r="C76" s="112" t="str">
        <v>Green public procurement</v>
      </c>
      <c r="D76" s="112" t="str">
        <v>Green public procurement for local authority fleets</v>
      </c>
      <c r="E76" s="112" t="str">
        <v>x</v>
      </c>
      <c r="F76" s="112" t="str">
        <v>x</v>
      </c>
      <c r="G76" s="112" t="str">
        <v>x</v>
      </c>
      <c r="H76" s="112" t="str">
        <v>x</v>
      </c>
      <c r="I76" s="112" t="str">
        <v>x</v>
      </c>
      <c r="J76" s="112" t="str">
        <v xml:space="preserve"> </v>
      </c>
      <c r="K76" s="112" t="str">
        <v>Strong</v>
      </c>
      <c r="L76" s="112" t="str">
        <v xml:space="preserve"> </v>
      </c>
      <c r="M76" s="112" t="str">
        <v xml:space="preserve"> </v>
      </c>
      <c r="N76" s="112" t="str">
        <v xml:space="preserve"> </v>
      </c>
      <c r="O76" s="112" t="str">
        <v xml:space="preserve"> </v>
      </c>
      <c r="P76" s="112" t="str">
        <v xml:space="preserve"> </v>
      </c>
      <c r="Q76" s="112" t="str">
        <v>Strong</v>
      </c>
      <c r="R76" s="112" t="str">
        <v xml:space="preserve"> </v>
      </c>
      <c r="S76" s="112" t="str">
        <v xml:space="preserve"> </v>
      </c>
      <c r="T76" s="112" t="str">
        <v xml:space="preserve"> </v>
      </c>
      <c r="U76" s="112" t="str">
        <v>Partial</v>
      </c>
      <c r="V76" s="112" t="str">
        <v xml:space="preserve"> </v>
      </c>
      <c r="W76" s="112" t="str">
        <v xml:space="preserve"> </v>
      </c>
      <c r="X76" s="112" t="str">
        <v/>
      </c>
      <c r="Y76" s="112" t="str">
        <v/>
      </c>
      <c r="Z76" s="112" t="str">
        <v>x</v>
      </c>
      <c r="AA76" s="112" t="str">
        <v/>
      </c>
      <c r="AB76" s="112" t="str">
        <v/>
      </c>
      <c r="AC76" s="112" t="str">
        <v>x</v>
      </c>
      <c r="AD76" s="112" t="str">
        <v>x</v>
      </c>
      <c r="AE76" s="112" t="str">
        <v/>
      </c>
      <c r="AF76" s="112" t="str">
        <v>x</v>
      </c>
      <c r="AG76" s="112" t="str">
        <v/>
      </c>
      <c r="AH76" s="112" t="str">
        <v/>
      </c>
      <c r="AI76" s="112" t="str">
        <v/>
      </c>
      <c r="AJ76" s="112" t="str">
        <v/>
      </c>
      <c r="AK76" s="112" t="str">
        <v>x</v>
      </c>
      <c r="AL76" s="112" t="str">
        <v/>
      </c>
      <c r="AM76" s="112" t="str">
        <v/>
      </c>
      <c r="AN76" s="112" t="str">
        <v/>
      </c>
      <c r="AO76" s="112" t="str">
        <v/>
      </c>
      <c r="AP76" s="112" t="str">
        <v/>
      </c>
      <c r="AQ76" s="112" t="str">
        <v>x</v>
      </c>
      <c r="AR76" s="112" t="str">
        <v/>
      </c>
      <c r="AS76" s="112" t="str">
        <v/>
      </c>
      <c r="AT76" s="9"/>
    </row>
    <row r="77" spans="1:46" ht="40.35" customHeight="1" x14ac:dyDescent="0.35">
      <c r="A77" s="82" t="str" cm="1">
        <f t="array" aca="1" ref="A77" ca="1">IFERROR(_xlfn.LET(_xlpm.f,TRIM(REPLACE(_xlfn.FORMULATEXT(Sheet6_hide!$CH$4:$CH$81),1,1,)),HYPERLINK(_xlfn._xlws.FILTER(MID(_xlpm.f,12,FIND(""",""",_xlpm.f)-12),Sheet6_hide!$C$4:$C$81=D77),"Access to measure")),"")</f>
        <v>Access to measure</v>
      </c>
      <c r="B77" s="112" t="str">
        <v>GPP</v>
      </c>
      <c r="C77" s="112" t="str">
        <v>Green public procurement</v>
      </c>
      <c r="D77" s="112" t="str">
        <v>Green public procurement for public transport fleets</v>
      </c>
      <c r="E77" s="112" t="str">
        <v>x</v>
      </c>
      <c r="F77" s="112" t="str">
        <v>x</v>
      </c>
      <c r="G77" s="112" t="str">
        <v>x</v>
      </c>
      <c r="H77" s="112" t="str">
        <v>x</v>
      </c>
      <c r="I77" s="112" t="str">
        <v xml:space="preserve"> </v>
      </c>
      <c r="J77" s="112" t="str">
        <v xml:space="preserve"> </v>
      </c>
      <c r="K77" s="112" t="str">
        <v>Strong</v>
      </c>
      <c r="L77" s="112" t="str">
        <v xml:space="preserve"> </v>
      </c>
      <c r="M77" s="112" t="str">
        <v xml:space="preserve"> </v>
      </c>
      <c r="N77" s="112" t="str">
        <v xml:space="preserve"> </v>
      </c>
      <c r="O77" s="112" t="str">
        <v xml:space="preserve"> </v>
      </c>
      <c r="P77" s="112" t="str">
        <v xml:space="preserve"> </v>
      </c>
      <c r="Q77" s="112" t="str">
        <v>Strong</v>
      </c>
      <c r="R77" s="112" t="str">
        <v xml:space="preserve"> </v>
      </c>
      <c r="S77" s="112" t="str">
        <v xml:space="preserve"> </v>
      </c>
      <c r="T77" s="112" t="str">
        <v xml:space="preserve"> </v>
      </c>
      <c r="U77" s="112" t="str">
        <v>Partial</v>
      </c>
      <c r="V77" s="112" t="str">
        <v xml:space="preserve"> </v>
      </c>
      <c r="W77" s="112" t="str">
        <v xml:space="preserve"> </v>
      </c>
      <c r="X77" s="112" t="str">
        <v/>
      </c>
      <c r="Y77" s="112" t="str">
        <v/>
      </c>
      <c r="Z77" s="112" t="str">
        <v>x</v>
      </c>
      <c r="AA77" s="112" t="str">
        <v/>
      </c>
      <c r="AB77" s="112" t="str">
        <v/>
      </c>
      <c r="AC77" s="112" t="str">
        <v>x</v>
      </c>
      <c r="AD77" s="112" t="str">
        <v>x</v>
      </c>
      <c r="AE77" s="112" t="str">
        <v/>
      </c>
      <c r="AF77" s="112" t="str">
        <v>x</v>
      </c>
      <c r="AG77" s="112" t="str">
        <v/>
      </c>
      <c r="AH77" s="112" t="str">
        <v/>
      </c>
      <c r="AI77" s="112" t="str">
        <v/>
      </c>
      <c r="AJ77" s="112" t="str">
        <v/>
      </c>
      <c r="AK77" s="112" t="str">
        <v>x</v>
      </c>
      <c r="AL77" s="112" t="str">
        <v/>
      </c>
      <c r="AM77" s="112" t="str">
        <v/>
      </c>
      <c r="AN77" s="112" t="str">
        <v/>
      </c>
      <c r="AO77" s="112" t="str">
        <v/>
      </c>
      <c r="AP77" s="112" t="str">
        <v/>
      </c>
      <c r="AQ77" s="112" t="str">
        <v>x</v>
      </c>
      <c r="AR77" s="112" t="str">
        <v/>
      </c>
      <c r="AS77" s="112" t="str">
        <v/>
      </c>
      <c r="AT77" s="9"/>
    </row>
    <row r="78" spans="1:46" ht="40.35" customHeight="1" x14ac:dyDescent="0.35">
      <c r="A78" s="82" t="str" cm="1">
        <f t="array" aca="1" ref="A78" ca="1">IFERROR(_xlfn.LET(_xlpm.f,TRIM(REPLACE(_xlfn.FORMULATEXT(Sheet6_hide!$CH$4:$CH$81),1,1,)),HYPERLINK(_xlfn._xlws.FILTER(MID(_xlpm.f,12,FIND(""",""",_xlpm.f)-12),Sheet6_hide!$C$4:$C$81=D78),"Access to measure")),"")</f>
        <v>Access to measure</v>
      </c>
      <c r="B78" s="112" t="str">
        <v>EVI</v>
      </c>
      <c r="C78" s="112" t="str">
        <v>EV charging infrastructure</v>
      </c>
      <c r="D78" s="112" t="str">
        <v>Support EV charging infrastructure</v>
      </c>
      <c r="E78" s="112" t="str">
        <v>x</v>
      </c>
      <c r="F78" s="112" t="str">
        <v>x</v>
      </c>
      <c r="G78" s="112" t="str">
        <v>x</v>
      </c>
      <c r="H78" s="112" t="str">
        <v>x</v>
      </c>
      <c r="I78" s="112" t="str">
        <v xml:space="preserve"> </v>
      </c>
      <c r="J78" s="112" t="str">
        <v xml:space="preserve"> </v>
      </c>
      <c r="K78" s="112" t="str">
        <v xml:space="preserve"> </v>
      </c>
      <c r="L78" s="112" t="str">
        <v xml:space="preserve"> </v>
      </c>
      <c r="M78" s="112" t="str">
        <v xml:space="preserve"> </v>
      </c>
      <c r="N78" s="112" t="str">
        <v xml:space="preserve"> </v>
      </c>
      <c r="O78" s="112" t="str">
        <v xml:space="preserve"> </v>
      </c>
      <c r="P78" s="112" t="str">
        <v xml:space="preserve"> </v>
      </c>
      <c r="Q78" s="112" t="str">
        <v>Strong</v>
      </c>
      <c r="R78" s="112" t="str">
        <v xml:space="preserve"> </v>
      </c>
      <c r="S78" s="112" t="str">
        <v xml:space="preserve"> </v>
      </c>
      <c r="T78" s="112" t="str">
        <v xml:space="preserve"> </v>
      </c>
      <c r="U78" s="112" t="str">
        <v>Partial</v>
      </c>
      <c r="V78" s="112" t="str">
        <v xml:space="preserve"> </v>
      </c>
      <c r="W78" s="112" t="str">
        <v xml:space="preserve"> </v>
      </c>
      <c r="X78" s="112" t="str">
        <v/>
      </c>
      <c r="Y78" s="112" t="str">
        <v>x</v>
      </c>
      <c r="Z78" s="112" t="str">
        <v/>
      </c>
      <c r="AA78" s="112" t="str">
        <v/>
      </c>
      <c r="AB78" s="112" t="str">
        <v/>
      </c>
      <c r="AC78" s="112" t="str">
        <v>x</v>
      </c>
      <c r="AD78" s="112" t="str">
        <v>x</v>
      </c>
      <c r="AE78" s="112" t="str">
        <v>x</v>
      </c>
      <c r="AF78" s="112" t="str">
        <v/>
      </c>
      <c r="AG78" s="112" t="str">
        <v/>
      </c>
      <c r="AH78" s="112" t="str">
        <v/>
      </c>
      <c r="AI78" s="112" t="str">
        <v/>
      </c>
      <c r="AJ78" s="112" t="str">
        <v/>
      </c>
      <c r="AK78" s="112" t="str">
        <v>x</v>
      </c>
      <c r="AL78" s="112" t="str">
        <v/>
      </c>
      <c r="AM78" s="112" t="str">
        <v/>
      </c>
      <c r="AN78" s="112" t="str">
        <v/>
      </c>
      <c r="AO78" s="112" t="str">
        <v>x</v>
      </c>
      <c r="AP78" s="112" t="str">
        <v/>
      </c>
      <c r="AQ78" s="112" t="str">
        <v/>
      </c>
      <c r="AR78" s="112" t="str">
        <v/>
      </c>
      <c r="AS78" s="112" t="str">
        <v/>
      </c>
      <c r="AT78" s="9"/>
    </row>
    <row r="79" spans="1:46" ht="40.35" customHeight="1" x14ac:dyDescent="0.35">
      <c r="A79" s="82" t="str" cm="1">
        <f t="array" aca="1" ref="A79" ca="1">IFERROR(_xlfn.LET(_xlpm.f,TRIM(REPLACE(_xlfn.FORMULATEXT(Sheet6_hide!$CH$4:$CH$81),1,1,)),HYPERLINK(_xlfn._xlws.FILTER(MID(_xlpm.f,12,FIND(""",""",_xlpm.f)-12),Sheet6_hide!$C$4:$C$81=D79),"Access to measure")),"")</f>
        <v>Access to measure</v>
      </c>
      <c r="B79" s="112" t="str">
        <v>RSS</v>
      </c>
      <c r="C79" s="112" t="str">
        <v>(Electric) ridesharing and hailing schemes</v>
      </c>
      <c r="D79" s="112" t="str">
        <v>Ridehailing</v>
      </c>
      <c r="E79" s="112" t="str">
        <v>x</v>
      </c>
      <c r="F79" s="112" t="str">
        <v>x</v>
      </c>
      <c r="G79" s="112" t="str">
        <v>x</v>
      </c>
      <c r="H79" s="112" t="str">
        <v>x</v>
      </c>
      <c r="I79" s="112" t="str">
        <v xml:space="preserve"> </v>
      </c>
      <c r="J79" s="112" t="str">
        <v>x</v>
      </c>
      <c r="K79" s="112" t="str">
        <v>Partial</v>
      </c>
      <c r="L79" s="112" t="str">
        <v xml:space="preserve"> </v>
      </c>
      <c r="M79" s="112" t="str">
        <v>Partial</v>
      </c>
      <c r="N79" s="112" t="str">
        <v xml:space="preserve"> </v>
      </c>
      <c r="O79" s="112" t="str">
        <v xml:space="preserve"> </v>
      </c>
      <c r="P79" s="112" t="str">
        <v>Strong</v>
      </c>
      <c r="Q79" s="112" t="str">
        <v>Partial</v>
      </c>
      <c r="R79" s="112" t="str">
        <v xml:space="preserve"> </v>
      </c>
      <c r="S79" s="112" t="str">
        <v>Strong</v>
      </c>
      <c r="T79" s="112" t="str">
        <v>Partial</v>
      </c>
      <c r="U79" s="112" t="str">
        <v xml:space="preserve"> </v>
      </c>
      <c r="V79" s="112" t="str">
        <v xml:space="preserve"> </v>
      </c>
      <c r="W79" s="112" t="str">
        <v xml:space="preserve"> </v>
      </c>
      <c r="X79" s="112" t="str">
        <v>x</v>
      </c>
      <c r="Y79" s="112" t="str">
        <v>x</v>
      </c>
      <c r="Z79" s="112" t="str">
        <v/>
      </c>
      <c r="AA79" s="112" t="str">
        <v/>
      </c>
      <c r="AB79" s="112" t="str">
        <v>x</v>
      </c>
      <c r="AC79" s="112" t="str">
        <v>x</v>
      </c>
      <c r="AD79" s="112" t="str">
        <v/>
      </c>
      <c r="AE79" s="112" t="str">
        <v/>
      </c>
      <c r="AF79" s="112" t="str">
        <v/>
      </c>
      <c r="AG79" s="112" t="str">
        <v>x</v>
      </c>
      <c r="AH79" s="112" t="str">
        <v/>
      </c>
      <c r="AI79" s="112" t="str">
        <v/>
      </c>
      <c r="AJ79" s="112" t="str">
        <v/>
      </c>
      <c r="AK79" s="112" t="str">
        <v/>
      </c>
      <c r="AL79" s="112" t="str">
        <v>x</v>
      </c>
      <c r="AM79" s="112" t="str">
        <v/>
      </c>
      <c r="AN79" s="112" t="str">
        <v/>
      </c>
      <c r="AO79" s="112" t="str">
        <v/>
      </c>
      <c r="AP79" s="112" t="str">
        <v/>
      </c>
      <c r="AQ79" s="112" t="str">
        <v>x</v>
      </c>
      <c r="AR79" s="112" t="str">
        <v/>
      </c>
      <c r="AS79" s="112" t="str">
        <v/>
      </c>
      <c r="AT79" s="9"/>
    </row>
    <row r="80" spans="1:46" ht="40.35" customHeight="1" x14ac:dyDescent="0.35">
      <c r="A80" s="82" t="str" cm="1">
        <f t="array" aca="1" ref="A80" ca="1">IFERROR(_xlfn.LET(_xlpm.f,TRIM(REPLACE(_xlfn.FORMULATEXT(Sheet6_hide!$CH$4:$CH$81),1,1,)),HYPERLINK(_xlfn._xlws.FILTER(MID(_xlpm.f,12,FIND(""",""",_xlpm.f)-12),Sheet6_hide!$C$4:$C$81=D80),"Access to measure")),"")</f>
        <v>Access to measure</v>
      </c>
      <c r="B80" s="112" t="str">
        <v>RSS</v>
      </c>
      <c r="C80" s="112" t="str">
        <v>(Electric) ridesharing and hailing schemes</v>
      </c>
      <c r="D80" s="112" t="str">
        <v>Ridesharing</v>
      </c>
      <c r="E80" s="112" t="str">
        <v>x</v>
      </c>
      <c r="F80" s="112" t="str">
        <v>x</v>
      </c>
      <c r="G80" s="112" t="str">
        <v>x</v>
      </c>
      <c r="H80" s="112" t="str">
        <v>x</v>
      </c>
      <c r="I80" s="112" t="str">
        <v xml:space="preserve"> </v>
      </c>
      <c r="J80" s="112" t="str">
        <v>x</v>
      </c>
      <c r="K80" s="112" t="str">
        <v>Partial</v>
      </c>
      <c r="L80" s="112" t="str">
        <v xml:space="preserve"> </v>
      </c>
      <c r="M80" s="112" t="str">
        <v>Partial</v>
      </c>
      <c r="N80" s="112" t="str">
        <v xml:space="preserve"> </v>
      </c>
      <c r="O80" s="112" t="str">
        <v xml:space="preserve"> </v>
      </c>
      <c r="P80" s="112" t="str">
        <v>Strong</v>
      </c>
      <c r="Q80" s="112" t="str">
        <v>Partial</v>
      </c>
      <c r="R80" s="112" t="str">
        <v xml:space="preserve"> </v>
      </c>
      <c r="S80" s="112" t="str">
        <v>Strong</v>
      </c>
      <c r="T80" s="112" t="str">
        <v>Partial</v>
      </c>
      <c r="U80" s="112" t="str">
        <v xml:space="preserve"> </v>
      </c>
      <c r="V80" s="112" t="str">
        <v xml:space="preserve"> </v>
      </c>
      <c r="W80" s="112" t="str">
        <v xml:space="preserve"> </v>
      </c>
      <c r="X80" s="112" t="str">
        <v>x</v>
      </c>
      <c r="Y80" s="112" t="str">
        <v>x</v>
      </c>
      <c r="Z80" s="112" t="str">
        <v/>
      </c>
      <c r="AA80" s="112" t="str">
        <v/>
      </c>
      <c r="AB80" s="112" t="str">
        <v>x</v>
      </c>
      <c r="AC80" s="112" t="str">
        <v>x</v>
      </c>
      <c r="AD80" s="112" t="str">
        <v/>
      </c>
      <c r="AE80" s="112" t="str">
        <v/>
      </c>
      <c r="AF80" s="112" t="str">
        <v/>
      </c>
      <c r="AG80" s="112" t="str">
        <v>x</v>
      </c>
      <c r="AH80" s="112" t="str">
        <v/>
      </c>
      <c r="AI80" s="112" t="str">
        <v/>
      </c>
      <c r="AJ80" s="112" t="str">
        <v/>
      </c>
      <c r="AK80" s="112" t="str">
        <v/>
      </c>
      <c r="AL80" s="112" t="str">
        <v>x</v>
      </c>
      <c r="AM80" s="112" t="str">
        <v/>
      </c>
      <c r="AN80" s="112" t="str">
        <v/>
      </c>
      <c r="AO80" s="112" t="str">
        <v/>
      </c>
      <c r="AP80" s="112" t="str">
        <v/>
      </c>
      <c r="AQ80" s="112" t="str">
        <v>x</v>
      </c>
      <c r="AR80" s="112" t="str">
        <v/>
      </c>
      <c r="AS80" s="112" t="str">
        <v/>
      </c>
      <c r="AT80" s="9"/>
    </row>
    <row r="81" spans="1:46" ht="40.35" customHeight="1" x14ac:dyDescent="0.35">
      <c r="A81" s="82" t="str" cm="1">
        <f t="array" aca="1" ref="A81" ca="1">IFERROR(_xlfn.LET(_xlpm.f,TRIM(REPLACE(_xlfn.FORMULATEXT(Sheet6_hide!$CH$4:$CH$81),1,1,)),HYPERLINK(_xlfn._xlws.FILTER(MID(_xlpm.f,12,FIND(""",""",_xlpm.f)-12),Sheet6_hide!$C$4:$C$81=D81),"Access to measure")),"")</f>
        <v>Access to measure</v>
      </c>
      <c r="B81" s="112" t="str">
        <v>RSS</v>
      </c>
      <c r="C81" s="112" t="str">
        <v>(Electric) ridesharing and hailing schemes</v>
      </c>
      <c r="D81" s="112" t="str">
        <v xml:space="preserve">On-demand public transport </v>
      </c>
      <c r="E81" s="112" t="str">
        <v>x</v>
      </c>
      <c r="F81" s="112" t="str">
        <v>x</v>
      </c>
      <c r="G81" s="112" t="str">
        <v>x</v>
      </c>
      <c r="H81" s="112" t="str">
        <v>x</v>
      </c>
      <c r="I81" s="112" t="str">
        <v xml:space="preserve"> </v>
      </c>
      <c r="J81" s="112" t="str">
        <v>x</v>
      </c>
      <c r="K81" s="112" t="str">
        <v>Partial</v>
      </c>
      <c r="L81" s="112" t="str">
        <v xml:space="preserve"> </v>
      </c>
      <c r="M81" s="112" t="str">
        <v>Partial</v>
      </c>
      <c r="N81" s="112" t="str">
        <v xml:space="preserve"> </v>
      </c>
      <c r="O81" s="112" t="str">
        <v xml:space="preserve"> </v>
      </c>
      <c r="P81" s="112" t="str">
        <v>Strong</v>
      </c>
      <c r="Q81" s="112" t="str">
        <v>Partial</v>
      </c>
      <c r="R81" s="112" t="str">
        <v xml:space="preserve"> </v>
      </c>
      <c r="S81" s="112" t="str">
        <v>Strong</v>
      </c>
      <c r="T81" s="112" t="str">
        <v>Partial</v>
      </c>
      <c r="U81" s="112" t="str">
        <v xml:space="preserve"> </v>
      </c>
      <c r="V81" s="112" t="str">
        <v xml:space="preserve"> </v>
      </c>
      <c r="W81" s="112" t="str">
        <v xml:space="preserve"> </v>
      </c>
      <c r="X81" s="112" t="str">
        <v>x</v>
      </c>
      <c r="Y81" s="112" t="str">
        <v>x</v>
      </c>
      <c r="Z81" s="112" t="str">
        <v/>
      </c>
      <c r="AA81" s="112" t="str">
        <v/>
      </c>
      <c r="AB81" s="112" t="str">
        <v>x</v>
      </c>
      <c r="AC81" s="112" t="str">
        <v>x</v>
      </c>
      <c r="AD81" s="112" t="str">
        <v/>
      </c>
      <c r="AE81" s="112" t="str">
        <v/>
      </c>
      <c r="AF81" s="112" t="str">
        <v/>
      </c>
      <c r="AG81" s="112" t="str">
        <v>x</v>
      </c>
      <c r="AH81" s="112" t="str">
        <v/>
      </c>
      <c r="AI81" s="112" t="str">
        <v/>
      </c>
      <c r="AJ81" s="112" t="str">
        <v/>
      </c>
      <c r="AK81" s="112" t="str">
        <v/>
      </c>
      <c r="AL81" s="112" t="str">
        <v>x</v>
      </c>
      <c r="AM81" s="112" t="str">
        <v/>
      </c>
      <c r="AN81" s="112" t="str">
        <v/>
      </c>
      <c r="AO81" s="112" t="str">
        <v/>
      </c>
      <c r="AP81" s="112" t="str">
        <v/>
      </c>
      <c r="AQ81" s="112" t="str">
        <v>x</v>
      </c>
      <c r="AR81" s="112" t="str">
        <v/>
      </c>
      <c r="AS81" s="112" t="str">
        <v/>
      </c>
      <c r="AT81" s="9"/>
    </row>
    <row r="82" spans="1:46" ht="40.35" customHeight="1" x14ac:dyDescent="0.35">
      <c r="A82" s="82" t="str" cm="1">
        <f t="array" aca="1" ref="A82" ca="1">IFERROR(_xlfn.LET(_xlpm.f,TRIM(REPLACE(_xlfn.FORMULATEXT(Sheet6_hide!$CH$4:$CH$81),1,1,)),HYPERLINK(_xlfn._xlws.FILTER(MID(_xlpm.f,12,FIND(""",""",_xlpm.f)-12),Sheet6_hide!$C$4:$C$81=D82),"Access to measure")),"")</f>
        <v>Access to measure</v>
      </c>
      <c r="B82" s="112" t="str">
        <v>FSS</v>
      </c>
      <c r="C82" s="112" t="str">
        <v>(Electric) fleet sharing schemes</v>
      </c>
      <c r="D82" s="112" t="str">
        <v>Carsharing and van sharing</v>
      </c>
      <c r="E82" s="112" t="str">
        <v>x</v>
      </c>
      <c r="F82" s="112" t="str">
        <v>x</v>
      </c>
      <c r="G82" s="112" t="str">
        <v>x</v>
      </c>
      <c r="H82" s="112" t="str">
        <v>x</v>
      </c>
      <c r="I82" s="112" t="str">
        <v>x</v>
      </c>
      <c r="J82" s="112" t="str">
        <v>x</v>
      </c>
      <c r="K82" s="112" t="str">
        <v xml:space="preserve"> </v>
      </c>
      <c r="L82" s="112" t="str">
        <v>Strong</v>
      </c>
      <c r="M82" s="112" t="str">
        <v>Partial</v>
      </c>
      <c r="N82" s="112" t="str">
        <v>Strong</v>
      </c>
      <c r="O82" s="112" t="str">
        <v xml:space="preserve"> </v>
      </c>
      <c r="P82" s="112" t="str">
        <v>Strong</v>
      </c>
      <c r="Q82" s="112" t="str">
        <v>Partial</v>
      </c>
      <c r="R82" s="112" t="str">
        <v xml:space="preserve"> </v>
      </c>
      <c r="S82" s="112" t="str">
        <v>Strong</v>
      </c>
      <c r="T82" s="112" t="str">
        <v>Partial</v>
      </c>
      <c r="U82" s="112" t="str">
        <v xml:space="preserve"> </v>
      </c>
      <c r="V82" s="112" t="str">
        <v xml:space="preserve"> </v>
      </c>
      <c r="W82" s="112" t="str">
        <v xml:space="preserve"> </v>
      </c>
      <c r="X82" s="112" t="str">
        <v>x</v>
      </c>
      <c r="Y82" s="112" t="str">
        <v>x</v>
      </c>
      <c r="Z82" s="112" t="str">
        <v/>
      </c>
      <c r="AA82" s="112" t="str">
        <v/>
      </c>
      <c r="AB82" s="112" t="str">
        <v>x</v>
      </c>
      <c r="AC82" s="112" t="str">
        <v>x</v>
      </c>
      <c r="AD82" s="112" t="str">
        <v/>
      </c>
      <c r="AE82" s="112" t="str">
        <v/>
      </c>
      <c r="AF82" s="112" t="str">
        <v>x</v>
      </c>
      <c r="AG82" s="112" t="str">
        <v/>
      </c>
      <c r="AH82" s="112" t="str">
        <v/>
      </c>
      <c r="AI82" s="112" t="str">
        <v/>
      </c>
      <c r="AJ82" s="112" t="str">
        <v/>
      </c>
      <c r="AK82" s="112" t="str">
        <v/>
      </c>
      <c r="AL82" s="112" t="str">
        <v>x</v>
      </c>
      <c r="AM82" s="112" t="str">
        <v/>
      </c>
      <c r="AN82" s="112" t="str">
        <v/>
      </c>
      <c r="AO82" s="112" t="str">
        <v/>
      </c>
      <c r="AP82" s="112" t="str">
        <v>x</v>
      </c>
      <c r="AQ82" s="112" t="str">
        <v/>
      </c>
      <c r="AR82" s="112" t="str">
        <v/>
      </c>
      <c r="AS82" s="112" t="str">
        <v/>
      </c>
      <c r="AT82" s="9"/>
    </row>
    <row r="83" spans="1:46" ht="40.35" customHeight="1" x14ac:dyDescent="0.35">
      <c r="A83" s="82" t="str" cm="1">
        <f t="array" aca="1" ref="A83" ca="1">IFERROR(_xlfn.LET(_xlpm.f,TRIM(REPLACE(_xlfn.FORMULATEXT(Sheet6_hide!$CH$4:$CH$81),1,1,)),HYPERLINK(_xlfn._xlws.FILTER(MID(_xlpm.f,12,FIND(""",""",_xlpm.f)-12),Sheet6_hide!$C$4:$C$81=D83),"Access to measure")),"")</f>
        <v>Access to measure</v>
      </c>
      <c r="B83" s="112" t="str">
        <v>FSS</v>
      </c>
      <c r="C83" s="112" t="str">
        <v>(Electric) fleet sharing schemes</v>
      </c>
      <c r="D83" s="112" t="str">
        <v xml:space="preserve">Micromobility sharing </v>
      </c>
      <c r="E83" s="112" t="str">
        <v>x</v>
      </c>
      <c r="F83" s="112" t="str">
        <v>x</v>
      </c>
      <c r="G83" s="112" t="str">
        <v xml:space="preserve"> </v>
      </c>
      <c r="H83" s="112" t="str">
        <v xml:space="preserve"> </v>
      </c>
      <c r="I83" s="112" t="str">
        <v xml:space="preserve"> </v>
      </c>
      <c r="J83" s="112" t="str">
        <v>x</v>
      </c>
      <c r="K83" s="112" t="str">
        <v xml:space="preserve"> </v>
      </c>
      <c r="L83" s="112" t="str">
        <v>Strong</v>
      </c>
      <c r="M83" s="112" t="str">
        <v>Partial</v>
      </c>
      <c r="N83" s="112" t="str">
        <v>Strong</v>
      </c>
      <c r="O83" s="112" t="str">
        <v xml:space="preserve"> </v>
      </c>
      <c r="P83" s="112" t="str">
        <v>Strong</v>
      </c>
      <c r="Q83" s="112" t="str">
        <v>Partial</v>
      </c>
      <c r="R83" s="112" t="str">
        <v xml:space="preserve"> </v>
      </c>
      <c r="S83" s="112" t="str">
        <v>Strong</v>
      </c>
      <c r="T83" s="112" t="str">
        <v>Partial</v>
      </c>
      <c r="U83" s="112" t="str">
        <v xml:space="preserve"> </v>
      </c>
      <c r="V83" s="112" t="str">
        <v xml:space="preserve"> </v>
      </c>
      <c r="W83" s="112" t="str">
        <v xml:space="preserve"> </v>
      </c>
      <c r="X83" s="112" t="str">
        <v>x</v>
      </c>
      <c r="Y83" s="112" t="str">
        <v>x</v>
      </c>
      <c r="Z83" s="112" t="str">
        <v/>
      </c>
      <c r="AA83" s="112" t="str">
        <v/>
      </c>
      <c r="AB83" s="112" t="str">
        <v>x</v>
      </c>
      <c r="AC83" s="112" t="str">
        <v>x</v>
      </c>
      <c r="AD83" s="112" t="str">
        <v/>
      </c>
      <c r="AE83" s="112" t="str">
        <v/>
      </c>
      <c r="AF83" s="112" t="str">
        <v>x</v>
      </c>
      <c r="AG83" s="112" t="str">
        <v/>
      </c>
      <c r="AH83" s="112" t="str">
        <v/>
      </c>
      <c r="AI83" s="112" t="str">
        <v/>
      </c>
      <c r="AJ83" s="112" t="str">
        <v/>
      </c>
      <c r="AK83" s="112" t="str">
        <v/>
      </c>
      <c r="AL83" s="112" t="str">
        <v>x</v>
      </c>
      <c r="AM83" s="112" t="str">
        <v/>
      </c>
      <c r="AN83" s="112" t="str">
        <v/>
      </c>
      <c r="AO83" s="112" t="str">
        <v/>
      </c>
      <c r="AP83" s="112" t="str">
        <v>x</v>
      </c>
      <c r="AQ83" s="112" t="str">
        <v/>
      </c>
      <c r="AR83" s="112" t="str">
        <v/>
      </c>
      <c r="AS83" s="112" t="str">
        <v/>
      </c>
      <c r="AT83" s="9"/>
    </row>
    <row r="84" spans="1:46" ht="40.35" customHeight="1" x14ac:dyDescent="0.35">
      <c r="A84" s="82" t="str" cm="1">
        <f t="array" aca="1" ref="A84" ca="1">IFERROR(_xlfn.LET(_xlpm.f,TRIM(REPLACE(_xlfn.FORMULATEXT(Sheet6_hide!$CH$4:$CH$81),1,1,)),HYPERLINK(_xlfn._xlws.FILTER(MID(_xlpm.f,12,FIND(""",""",_xlpm.f)-12),Sheet6_hide!$C$4:$C$81=D84),"Access to measure")),"")</f>
        <v>Access to measure</v>
      </c>
      <c r="B84" s="112" t="str">
        <v>EAC</v>
      </c>
      <c r="C84" s="112" t="str">
        <v>Education programmes and awareness campaigns</v>
      </c>
      <c r="D84" s="112" t="str">
        <v>Education programmes</v>
      </c>
      <c r="E84" s="112" t="str">
        <v>x</v>
      </c>
      <c r="F84" s="112" t="str">
        <v>x</v>
      </c>
      <c r="G84" s="112" t="str">
        <v>x</v>
      </c>
      <c r="H84" s="112" t="str">
        <v>x</v>
      </c>
      <c r="I84" s="112" t="str">
        <v xml:space="preserve"> </v>
      </c>
      <c r="J84" s="112" t="str">
        <v xml:space="preserve"> </v>
      </c>
      <c r="K84" s="112" t="str">
        <v xml:space="preserve"> </v>
      </c>
      <c r="L84" s="112" t="str">
        <v>Strong</v>
      </c>
      <c r="M84" s="112" t="str">
        <v xml:space="preserve"> </v>
      </c>
      <c r="N84" s="112" t="str">
        <v xml:space="preserve"> </v>
      </c>
      <c r="O84" s="112" t="str">
        <v>Strong</v>
      </c>
      <c r="P84" s="112" t="str">
        <v>Strong</v>
      </c>
      <c r="Q84" s="112" t="str">
        <v>Partial</v>
      </c>
      <c r="R84" s="112" t="str">
        <v xml:space="preserve"> </v>
      </c>
      <c r="S84" s="112" t="str">
        <v>Partial</v>
      </c>
      <c r="T84" s="112" t="str">
        <v xml:space="preserve"> </v>
      </c>
      <c r="U84" s="112" t="str">
        <v xml:space="preserve"> </v>
      </c>
      <c r="V84" s="112" t="str">
        <v xml:space="preserve"> </v>
      </c>
      <c r="W84" s="112" t="str">
        <v xml:space="preserve"> </v>
      </c>
      <c r="X84" s="112" t="str">
        <v/>
      </c>
      <c r="Y84" s="112" t="str">
        <v/>
      </c>
      <c r="Z84" s="112" t="str">
        <v/>
      </c>
      <c r="AA84" s="112" t="str">
        <v>x</v>
      </c>
      <c r="AB84" s="112" t="str">
        <v/>
      </c>
      <c r="AC84" s="112" t="str">
        <v>x</v>
      </c>
      <c r="AD84" s="112" t="str">
        <v/>
      </c>
      <c r="AE84" s="112" t="str">
        <v/>
      </c>
      <c r="AF84" s="112" t="str">
        <v/>
      </c>
      <c r="AG84" s="112" t="str">
        <v>x</v>
      </c>
      <c r="AH84" s="112" t="str">
        <v/>
      </c>
      <c r="AI84" s="112" t="str">
        <v/>
      </c>
      <c r="AJ84" s="112" t="str">
        <v/>
      </c>
      <c r="AK84" s="112" t="str">
        <v/>
      </c>
      <c r="AL84" s="112" t="str">
        <v>x</v>
      </c>
      <c r="AM84" s="112" t="str">
        <v/>
      </c>
      <c r="AN84" s="112" t="str">
        <v/>
      </c>
      <c r="AO84" s="112" t="str">
        <v/>
      </c>
      <c r="AP84" s="112" t="str">
        <v/>
      </c>
      <c r="AQ84" s="112" t="str">
        <v/>
      </c>
      <c r="AR84" s="112" t="str">
        <v/>
      </c>
      <c r="AS84" s="112" t="str">
        <v>x</v>
      </c>
      <c r="AT84" s="9"/>
    </row>
    <row r="85" spans="1:46" ht="40.35" customHeight="1" x14ac:dyDescent="0.35">
      <c r="A85" s="82" t="str" cm="1">
        <f t="array" aca="1" ref="A85" ca="1">IFERROR(_xlfn.LET(_xlpm.f,TRIM(REPLACE(_xlfn.FORMULATEXT(Sheet6_hide!$CH$4:$CH$81),1,1,)),HYPERLINK(_xlfn._xlws.FILTER(MID(_xlpm.f,12,FIND(""",""",_xlpm.f)-12),Sheet6_hide!$C$4:$C$81=D85),"Access to measure")),"")</f>
        <v>Access to measure</v>
      </c>
      <c r="B85" s="112" t="str">
        <v>EAC</v>
      </c>
      <c r="C85" s="112" t="str">
        <v>Education programmes and awareness campaigns</v>
      </c>
      <c r="D85" s="112" t="str">
        <v xml:space="preserve">Awareness campaigns </v>
      </c>
      <c r="E85" s="112" t="str">
        <v>x</v>
      </c>
      <c r="F85" s="112" t="str">
        <v>x</v>
      </c>
      <c r="G85" s="112" t="str">
        <v>x</v>
      </c>
      <c r="H85" s="112" t="str">
        <v>x</v>
      </c>
      <c r="I85" s="112" t="str">
        <v>x</v>
      </c>
      <c r="J85" s="112" t="str">
        <v>x</v>
      </c>
      <c r="K85" s="112" t="str">
        <v xml:space="preserve"> </v>
      </c>
      <c r="L85" s="112" t="str">
        <v>Strong</v>
      </c>
      <c r="M85" s="112" t="str">
        <v xml:space="preserve"> </v>
      </c>
      <c r="N85" s="112" t="str">
        <v xml:space="preserve"> </v>
      </c>
      <c r="O85" s="112" t="str">
        <v>Strong</v>
      </c>
      <c r="P85" s="112" t="str">
        <v>Strong</v>
      </c>
      <c r="Q85" s="112" t="str">
        <v>Partial</v>
      </c>
      <c r="R85" s="112" t="str">
        <v xml:space="preserve"> </v>
      </c>
      <c r="S85" s="112" t="str">
        <v>Partial</v>
      </c>
      <c r="T85" s="112" t="str">
        <v xml:space="preserve"> </v>
      </c>
      <c r="U85" s="112" t="str">
        <v xml:space="preserve"> </v>
      </c>
      <c r="V85" s="112" t="str">
        <v xml:space="preserve"> </v>
      </c>
      <c r="W85" s="112" t="str">
        <v xml:space="preserve"> </v>
      </c>
      <c r="X85" s="112" t="str">
        <v/>
      </c>
      <c r="Y85" s="112" t="str">
        <v/>
      </c>
      <c r="Z85" s="112" t="str">
        <v/>
      </c>
      <c r="AA85" s="112" t="str">
        <v>x</v>
      </c>
      <c r="AB85" s="112" t="str">
        <v/>
      </c>
      <c r="AC85" s="112" t="str">
        <v>x</v>
      </c>
      <c r="AD85" s="112" t="str">
        <v/>
      </c>
      <c r="AE85" s="112" t="str">
        <v/>
      </c>
      <c r="AF85" s="112" t="str">
        <v/>
      </c>
      <c r="AG85" s="112" t="str">
        <v>x</v>
      </c>
      <c r="AH85" s="112" t="str">
        <v/>
      </c>
      <c r="AI85" s="112" t="str">
        <v/>
      </c>
      <c r="AJ85" s="112" t="str">
        <v/>
      </c>
      <c r="AK85" s="112" t="str">
        <v/>
      </c>
      <c r="AL85" s="112" t="str">
        <v>x</v>
      </c>
      <c r="AM85" s="112" t="str">
        <v/>
      </c>
      <c r="AN85" s="112" t="str">
        <v/>
      </c>
      <c r="AO85" s="112" t="str">
        <v/>
      </c>
      <c r="AP85" s="112" t="str">
        <v/>
      </c>
      <c r="AQ85" s="112" t="str">
        <v/>
      </c>
      <c r="AR85" s="112" t="str">
        <v/>
      </c>
      <c r="AS85" s="112" t="str">
        <v>x</v>
      </c>
      <c r="AT85" s="9"/>
    </row>
    <row r="86" spans="1:46" ht="40.35" customHeight="1" x14ac:dyDescent="0.35">
      <c r="A86" s="82" t="str" cm="1">
        <f t="array" aca="1" ref="A86" ca="1">IFERROR(_xlfn.LET(_xlpm.f,TRIM(REPLACE(_xlfn.FORMULATEXT(Sheet6_hide!$CH$4:$CH$81),1,1,)),HYPERLINK(_xlfn._xlws.FILTER(MID(_xlpm.f,12,FIND(""",""",_xlpm.f)-12),Sheet6_hide!$C$4:$C$81=D86),"Access to measure")),"")</f>
        <v>Access to measure</v>
      </c>
      <c r="B86" s="112" t="str">
        <v>MMC</v>
      </c>
      <c r="C86" s="112" t="str">
        <v xml:space="preserve">High-quality multimodal connections </v>
      </c>
      <c r="D86" s="112" t="str">
        <v xml:space="preserve">Data sharing </v>
      </c>
      <c r="E86" s="112" t="str">
        <v>x</v>
      </c>
      <c r="F86" s="112" t="str">
        <v>x</v>
      </c>
      <c r="G86" s="112" t="str">
        <v>x</v>
      </c>
      <c r="H86" s="112" t="str">
        <v>x</v>
      </c>
      <c r="I86" s="112" t="str">
        <v>x</v>
      </c>
      <c r="J86" s="112" t="str">
        <v>x</v>
      </c>
      <c r="K86" s="112" t="str">
        <v>Strong</v>
      </c>
      <c r="L86" s="112" t="str">
        <v>Strong</v>
      </c>
      <c r="M86" s="112" t="str">
        <v>Partial</v>
      </c>
      <c r="N86" s="112" t="str">
        <v xml:space="preserve"> </v>
      </c>
      <c r="O86" s="112" t="str">
        <v xml:space="preserve"> </v>
      </c>
      <c r="P86" s="112" t="str">
        <v>Strong</v>
      </c>
      <c r="Q86" s="112" t="str">
        <v xml:space="preserve"> </v>
      </c>
      <c r="R86" s="112" t="str">
        <v xml:space="preserve"> </v>
      </c>
      <c r="S86" s="112" t="str">
        <v>Strong</v>
      </c>
      <c r="T86" s="112" t="str">
        <v>Partial</v>
      </c>
      <c r="U86" s="112" t="str">
        <v xml:space="preserve"> </v>
      </c>
      <c r="V86" s="112" t="str">
        <v xml:space="preserve"> </v>
      </c>
      <c r="W86" s="112" t="str">
        <v xml:space="preserve"> </v>
      </c>
      <c r="X86" s="112" t="str">
        <v>x</v>
      </c>
      <c r="Y86" s="112" t="str">
        <v>x</v>
      </c>
      <c r="Z86" s="112" t="str">
        <v/>
      </c>
      <c r="AA86" s="112" t="str">
        <v/>
      </c>
      <c r="AB86" s="112" t="str">
        <v/>
      </c>
      <c r="AC86" s="112" t="str">
        <v>x</v>
      </c>
      <c r="AD86" s="112" t="str">
        <v/>
      </c>
      <c r="AE86" s="112" t="str">
        <v/>
      </c>
      <c r="AF86" s="112" t="str">
        <v/>
      </c>
      <c r="AG86" s="112" t="str">
        <v/>
      </c>
      <c r="AH86" s="112" t="str">
        <v>x</v>
      </c>
      <c r="AI86" s="112" t="str">
        <v/>
      </c>
      <c r="AJ86" s="112" t="str">
        <v/>
      </c>
      <c r="AK86" s="112" t="str">
        <v/>
      </c>
      <c r="AL86" s="112" t="str">
        <v/>
      </c>
      <c r="AM86" s="112" t="str">
        <v>x</v>
      </c>
      <c r="AN86" s="112" t="str">
        <v/>
      </c>
      <c r="AO86" s="112" t="str">
        <v/>
      </c>
      <c r="AP86" s="112" t="str">
        <v/>
      </c>
      <c r="AQ86" s="112" t="str">
        <v>x</v>
      </c>
      <c r="AR86" s="112" t="str">
        <v/>
      </c>
      <c r="AS86" s="112" t="str">
        <v/>
      </c>
      <c r="AT86" s="9"/>
    </row>
    <row r="87" spans="1:46" ht="40.35" customHeight="1" x14ac:dyDescent="0.35">
      <c r="A87" s="82" t="str" cm="1">
        <f t="array" aca="1" ref="A87" ca="1">IFERROR(_xlfn.LET(_xlpm.f,TRIM(REPLACE(_xlfn.FORMULATEXT(Sheet6_hide!$CH$4:$CH$81),1,1,)),HYPERLINK(_xlfn._xlws.FILTER(MID(_xlpm.f,12,FIND(""",""",_xlpm.f)-12),Sheet6_hide!$C$4:$C$81=D87),"Access to measure")),"")</f>
        <v>Access to measure</v>
      </c>
      <c r="B87" s="112" t="str">
        <v>MMC</v>
      </c>
      <c r="C87" s="112" t="str">
        <v xml:space="preserve">High-quality multimodal connections </v>
      </c>
      <c r="D87" s="112" t="str">
        <v>Physical integration</v>
      </c>
      <c r="E87" s="112" t="str">
        <v>x</v>
      </c>
      <c r="F87" s="112" t="str">
        <v>x</v>
      </c>
      <c r="G87" s="112" t="str">
        <v>x</v>
      </c>
      <c r="H87" s="112" t="str">
        <v>x</v>
      </c>
      <c r="I87" s="112" t="str">
        <v>x</v>
      </c>
      <c r="J87" s="112" t="str">
        <v>x</v>
      </c>
      <c r="K87" s="112" t="str">
        <v>Strong</v>
      </c>
      <c r="L87" s="112" t="str">
        <v>Strong</v>
      </c>
      <c r="M87" s="112" t="str">
        <v>Partial</v>
      </c>
      <c r="N87" s="112" t="str">
        <v xml:space="preserve"> </v>
      </c>
      <c r="O87" s="112" t="str">
        <v xml:space="preserve"> </v>
      </c>
      <c r="P87" s="112" t="str">
        <v>Strong</v>
      </c>
      <c r="Q87" s="112" t="str">
        <v xml:space="preserve"> </v>
      </c>
      <c r="R87" s="112" t="str">
        <v xml:space="preserve"> </v>
      </c>
      <c r="S87" s="112" t="str">
        <v>Strong</v>
      </c>
      <c r="T87" s="112" t="str">
        <v>Partial</v>
      </c>
      <c r="U87" s="112" t="str">
        <v xml:space="preserve"> </v>
      </c>
      <c r="V87" s="112" t="str">
        <v xml:space="preserve"> </v>
      </c>
      <c r="W87" s="112" t="str">
        <v xml:space="preserve"> </v>
      </c>
      <c r="X87" s="112" t="str">
        <v>x</v>
      </c>
      <c r="Y87" s="112" t="str">
        <v>x</v>
      </c>
      <c r="Z87" s="112" t="str">
        <v/>
      </c>
      <c r="AA87" s="112" t="str">
        <v/>
      </c>
      <c r="AB87" s="112" t="str">
        <v/>
      </c>
      <c r="AC87" s="112" t="str">
        <v>x</v>
      </c>
      <c r="AD87" s="112" t="str">
        <v/>
      </c>
      <c r="AE87" s="112" t="str">
        <v/>
      </c>
      <c r="AF87" s="112" t="str">
        <v/>
      </c>
      <c r="AG87" s="112" t="str">
        <v/>
      </c>
      <c r="AH87" s="112" t="str">
        <v>x</v>
      </c>
      <c r="AI87" s="112" t="str">
        <v/>
      </c>
      <c r="AJ87" s="112" t="str">
        <v/>
      </c>
      <c r="AK87" s="112" t="str">
        <v/>
      </c>
      <c r="AL87" s="112" t="str">
        <v/>
      </c>
      <c r="AM87" s="112" t="str">
        <v>x</v>
      </c>
      <c r="AN87" s="112" t="str">
        <v/>
      </c>
      <c r="AO87" s="112" t="str">
        <v/>
      </c>
      <c r="AP87" s="112" t="str">
        <v/>
      </c>
      <c r="AQ87" s="112" t="str">
        <v>x</v>
      </c>
      <c r="AR87" s="112" t="str">
        <v/>
      </c>
      <c r="AS87" s="112" t="str">
        <v/>
      </c>
      <c r="AT87" s="9"/>
    </row>
    <row r="88" spans="1:46" ht="40.35" customHeight="1" x14ac:dyDescent="0.35">
      <c r="A88" s="82" t="str" cm="1">
        <f t="array" aca="1" ref="A88" ca="1">IFERROR(_xlfn.LET(_xlpm.f,TRIM(REPLACE(_xlfn.FORMULATEXT(Sheet6_hide!$CH$4:$CH$81),1,1,)),HYPERLINK(_xlfn._xlws.FILTER(MID(_xlpm.f,12,FIND(""",""",_xlpm.f)-12),Sheet6_hide!$C$4:$C$81=D88),"Access to measure")),"")</f>
        <v>Access to measure</v>
      </c>
      <c r="B88" s="112" t="str">
        <v>ULH</v>
      </c>
      <c r="C88" s="112" t="str">
        <v xml:space="preserve">Urban logistic hubs and pick-up/drop-off points </v>
      </c>
      <c r="D88" s="112" t="str">
        <v>Space allocation for logistic facilities in urban development plans</v>
      </c>
      <c r="E88" s="112" t="str">
        <v>x</v>
      </c>
      <c r="F88" s="112" t="str">
        <v>x</v>
      </c>
      <c r="G88" s="112" t="str">
        <v xml:space="preserve"> </v>
      </c>
      <c r="H88" s="112" t="str">
        <v xml:space="preserve"> </v>
      </c>
      <c r="I88" s="112" t="str">
        <v>x</v>
      </c>
      <c r="J88" s="112" t="str">
        <v>x</v>
      </c>
      <c r="K88" s="112" t="str">
        <v xml:space="preserve"> </v>
      </c>
      <c r="L88" s="112" t="str">
        <v>Strong</v>
      </c>
      <c r="M88" s="112" t="str">
        <v xml:space="preserve"> </v>
      </c>
      <c r="N88" s="112" t="str">
        <v xml:space="preserve"> </v>
      </c>
      <c r="O88" s="112" t="str">
        <v xml:space="preserve"> </v>
      </c>
      <c r="P88" s="112" t="str">
        <v>Strong</v>
      </c>
      <c r="Q88" s="112" t="str">
        <v>Partial</v>
      </c>
      <c r="R88" s="112" t="str">
        <v>Strong</v>
      </c>
      <c r="S88" s="112" t="str">
        <v xml:space="preserve"> </v>
      </c>
      <c r="T88" s="112" t="str">
        <v xml:space="preserve"> </v>
      </c>
      <c r="U88" s="112" t="str">
        <v xml:space="preserve"> </v>
      </c>
      <c r="V88" s="112" t="str">
        <v xml:space="preserve"> </v>
      </c>
      <c r="W88" s="112" t="str">
        <v>Partial</v>
      </c>
      <c r="X88" s="112" t="str">
        <v>x</v>
      </c>
      <c r="Y88" s="112" t="str">
        <v>x</v>
      </c>
      <c r="Z88" s="112" t="str">
        <v>x</v>
      </c>
      <c r="AA88" s="112" t="str">
        <v/>
      </c>
      <c r="AB88" s="112" t="str">
        <v/>
      </c>
      <c r="AC88" s="112" t="str">
        <v/>
      </c>
      <c r="AD88" s="112" t="str">
        <v>x</v>
      </c>
      <c r="AE88" s="112" t="str">
        <v/>
      </c>
      <c r="AF88" s="112" t="str">
        <v/>
      </c>
      <c r="AG88" s="112" t="str">
        <v/>
      </c>
      <c r="AH88" s="112" t="str">
        <v>x</v>
      </c>
      <c r="AI88" s="112" t="str">
        <v/>
      </c>
      <c r="AJ88" s="112" t="str">
        <v/>
      </c>
      <c r="AK88" s="112" t="str">
        <v/>
      </c>
      <c r="AL88" s="112" t="str">
        <v/>
      </c>
      <c r="AM88" s="112" t="str">
        <v>x</v>
      </c>
      <c r="AN88" s="112" t="str">
        <v/>
      </c>
      <c r="AO88" s="112" t="str">
        <v/>
      </c>
      <c r="AP88" s="112" t="str">
        <v/>
      </c>
      <c r="AQ88" s="112" t="str">
        <v>x</v>
      </c>
      <c r="AR88" s="112" t="str">
        <v/>
      </c>
      <c r="AS88" s="112" t="str">
        <v/>
      </c>
      <c r="AT88" s="9"/>
    </row>
    <row r="89" spans="1:46" ht="40.35" customHeight="1" x14ac:dyDescent="0.35">
      <c r="A89" s="82" t="str" cm="1">
        <f t="array" aca="1" ref="A89" ca="1">IFERROR(_xlfn.LET(_xlpm.f,TRIM(REPLACE(_xlfn.FORMULATEXT(Sheet6_hide!$CH$4:$CH$81),1,1,)),HYPERLINK(_xlfn._xlws.FILTER(MID(_xlpm.f,12,FIND(""",""",_xlpm.f)-12),Sheet6_hide!$C$4:$C$81=D89),"Access to measure")),"")</f>
        <v>Access to measure</v>
      </c>
      <c r="B89" s="112" t="str">
        <v>ULH</v>
      </c>
      <c r="C89" s="112" t="str">
        <v xml:space="preserve">Urban logistic hubs and pick-up/drop-off points </v>
      </c>
      <c r="D89" s="112" t="str">
        <v xml:space="preserve">Update of zoning and building regulations </v>
      </c>
      <c r="E89" s="112" t="str">
        <v>x</v>
      </c>
      <c r="F89" s="112" t="str">
        <v>x</v>
      </c>
      <c r="G89" s="112" t="str">
        <v xml:space="preserve"> </v>
      </c>
      <c r="H89" s="112" t="str">
        <v xml:space="preserve"> </v>
      </c>
      <c r="I89" s="112" t="str">
        <v xml:space="preserve"> </v>
      </c>
      <c r="J89" s="112" t="str">
        <v>x</v>
      </c>
      <c r="K89" s="112" t="str">
        <v xml:space="preserve"> </v>
      </c>
      <c r="L89" s="112" t="str">
        <v>Strong</v>
      </c>
      <c r="M89" s="112" t="str">
        <v xml:space="preserve"> </v>
      </c>
      <c r="N89" s="112" t="str">
        <v xml:space="preserve"> </v>
      </c>
      <c r="O89" s="112" t="str">
        <v xml:space="preserve"> </v>
      </c>
      <c r="P89" s="112" t="str">
        <v>Strong</v>
      </c>
      <c r="Q89" s="112" t="str">
        <v>Partial</v>
      </c>
      <c r="R89" s="112" t="str">
        <v>Strong</v>
      </c>
      <c r="S89" s="112" t="str">
        <v xml:space="preserve"> </v>
      </c>
      <c r="T89" s="112" t="str">
        <v xml:space="preserve"> </v>
      </c>
      <c r="U89" s="112" t="str">
        <v xml:space="preserve"> </v>
      </c>
      <c r="V89" s="112" t="str">
        <v xml:space="preserve"> </v>
      </c>
      <c r="W89" s="112" t="str">
        <v>Partial</v>
      </c>
      <c r="X89" s="112" t="str">
        <v>x</v>
      </c>
      <c r="Y89" s="112" t="str">
        <v>x</v>
      </c>
      <c r="Z89" s="112" t="str">
        <v>x</v>
      </c>
      <c r="AA89" s="112" t="str">
        <v/>
      </c>
      <c r="AB89" s="112" t="str">
        <v/>
      </c>
      <c r="AC89" s="112" t="str">
        <v/>
      </c>
      <c r="AD89" s="112" t="str">
        <v>x</v>
      </c>
      <c r="AE89" s="112" t="str">
        <v/>
      </c>
      <c r="AF89" s="112" t="str">
        <v/>
      </c>
      <c r="AG89" s="112" t="str">
        <v/>
      </c>
      <c r="AH89" s="112" t="str">
        <v>x</v>
      </c>
      <c r="AI89" s="112" t="str">
        <v/>
      </c>
      <c r="AJ89" s="112" t="str">
        <v/>
      </c>
      <c r="AK89" s="112" t="str">
        <v/>
      </c>
      <c r="AL89" s="112" t="str">
        <v/>
      </c>
      <c r="AM89" s="112" t="str">
        <v>x</v>
      </c>
      <c r="AN89" s="112" t="str">
        <v/>
      </c>
      <c r="AO89" s="112" t="str">
        <v/>
      </c>
      <c r="AP89" s="112" t="str">
        <v/>
      </c>
      <c r="AQ89" s="112" t="str">
        <v>x</v>
      </c>
      <c r="AR89" s="112" t="str">
        <v/>
      </c>
      <c r="AS89" s="112" t="str">
        <v/>
      </c>
      <c r="AT89" s="9"/>
    </row>
    <row r="90" spans="1:46" ht="40.35" customHeight="1" x14ac:dyDescent="0.35">
      <c r="A90" s="82" t="str" cm="1">
        <f t="array" aca="1" ref="A90" ca="1">IFERROR(_xlfn.LET(_xlpm.f,TRIM(REPLACE(_xlfn.FORMULATEXT(Sheet6_hide!$CH$4:$CH$81),1,1,)),HYPERLINK(_xlfn._xlws.FILTER(MID(_xlpm.f,12,FIND(""",""",_xlpm.f)-12),Sheet6_hide!$C$4:$C$81=D90),"Access to measure")),"")</f>
        <v>Access to measure</v>
      </c>
      <c r="B90" s="112" t="str">
        <v>ULH</v>
      </c>
      <c r="C90" s="112" t="str">
        <v xml:space="preserve">Urban logistic hubs and pick-up/drop-off points </v>
      </c>
      <c r="D90" s="112" t="str">
        <v xml:space="preserve">Promotion of urban consolidation centres </v>
      </c>
      <c r="E90" s="112" t="str">
        <v>x</v>
      </c>
      <c r="F90" s="112" t="str">
        <v>x</v>
      </c>
      <c r="G90" s="112" t="str">
        <v xml:space="preserve"> </v>
      </c>
      <c r="H90" s="112" t="str">
        <v xml:space="preserve"> </v>
      </c>
      <c r="I90" s="112" t="str">
        <v>x</v>
      </c>
      <c r="J90" s="112" t="str">
        <v xml:space="preserve"> </v>
      </c>
      <c r="K90" s="112" t="str">
        <v xml:space="preserve"> </v>
      </c>
      <c r="L90" s="112" t="str">
        <v>Strong</v>
      </c>
      <c r="M90" s="112" t="str">
        <v xml:space="preserve"> </v>
      </c>
      <c r="N90" s="112" t="str">
        <v xml:space="preserve"> </v>
      </c>
      <c r="O90" s="112" t="str">
        <v xml:space="preserve"> </v>
      </c>
      <c r="P90" s="112" t="str">
        <v>Strong</v>
      </c>
      <c r="Q90" s="112" t="str">
        <v>Partial</v>
      </c>
      <c r="R90" s="112" t="str">
        <v>Strong</v>
      </c>
      <c r="S90" s="112" t="str">
        <v xml:space="preserve"> </v>
      </c>
      <c r="T90" s="112" t="str">
        <v xml:space="preserve"> </v>
      </c>
      <c r="U90" s="112" t="str">
        <v xml:space="preserve"> </v>
      </c>
      <c r="V90" s="112" t="str">
        <v xml:space="preserve"> </v>
      </c>
      <c r="W90" s="112" t="str">
        <v>Partial</v>
      </c>
      <c r="X90" s="112" t="str">
        <v>x</v>
      </c>
      <c r="Y90" s="112" t="str">
        <v>x</v>
      </c>
      <c r="Z90" s="112" t="str">
        <v>x</v>
      </c>
      <c r="AA90" s="112" t="str">
        <v/>
      </c>
      <c r="AB90" s="112" t="str">
        <v/>
      </c>
      <c r="AC90" s="112" t="str">
        <v/>
      </c>
      <c r="AD90" s="112" t="str">
        <v>x</v>
      </c>
      <c r="AE90" s="112" t="str">
        <v/>
      </c>
      <c r="AF90" s="112" t="str">
        <v/>
      </c>
      <c r="AG90" s="112" t="str">
        <v/>
      </c>
      <c r="AH90" s="112" t="str">
        <v>x</v>
      </c>
      <c r="AI90" s="112" t="str">
        <v/>
      </c>
      <c r="AJ90" s="112" t="str">
        <v/>
      </c>
      <c r="AK90" s="112" t="str">
        <v/>
      </c>
      <c r="AL90" s="112" t="str">
        <v/>
      </c>
      <c r="AM90" s="112" t="str">
        <v>x</v>
      </c>
      <c r="AN90" s="112" t="str">
        <v/>
      </c>
      <c r="AO90" s="112" t="str">
        <v/>
      </c>
      <c r="AP90" s="112" t="str">
        <v/>
      </c>
      <c r="AQ90" s="112" t="str">
        <v>x</v>
      </c>
      <c r="AR90" s="112" t="str">
        <v/>
      </c>
      <c r="AS90" s="112" t="str">
        <v/>
      </c>
      <c r="AT90" s="9"/>
    </row>
    <row r="91" spans="1:46" ht="40.35" customHeight="1" x14ac:dyDescent="0.35">
      <c r="A91" s="82" t="str" cm="1">
        <f t="array" aca="1" ref="A91" ca="1">IFERROR(_xlfn.LET(_xlpm.f,TRIM(REPLACE(_xlfn.FORMULATEXT(Sheet6_hide!$CH$4:$CH$81),1,1,)),HYPERLINK(_xlfn._xlws.FILTER(MID(_xlpm.f,12,FIND(""",""",_xlpm.f)-12),Sheet6_hide!$C$4:$C$81=D91),"Access to measure")),"")</f>
        <v>Access to measure</v>
      </c>
      <c r="B91" s="112" t="str">
        <v>ULH</v>
      </c>
      <c r="C91" s="112" t="str">
        <v xml:space="preserve">Urban logistic hubs and pick-up/drop-off points </v>
      </c>
      <c r="D91" s="112" t="str">
        <v xml:space="preserve">Fostering collaboration between public and logistics sector	</v>
      </c>
      <c r="E91" s="112" t="str">
        <v>x</v>
      </c>
      <c r="F91" s="112" t="str">
        <v>x</v>
      </c>
      <c r="G91" s="112" t="str">
        <v xml:space="preserve"> </v>
      </c>
      <c r="H91" s="112" t="str">
        <v xml:space="preserve"> </v>
      </c>
      <c r="I91" s="112" t="str">
        <v>x</v>
      </c>
      <c r="J91" s="112" t="str">
        <v xml:space="preserve"> </v>
      </c>
      <c r="K91" s="112" t="str">
        <v xml:space="preserve"> </v>
      </c>
      <c r="L91" s="112" t="str">
        <v>Strong</v>
      </c>
      <c r="M91" s="112" t="str">
        <v xml:space="preserve"> </v>
      </c>
      <c r="N91" s="112" t="str">
        <v xml:space="preserve"> </v>
      </c>
      <c r="O91" s="112" t="str">
        <v xml:space="preserve"> </v>
      </c>
      <c r="P91" s="112" t="str">
        <v>Strong</v>
      </c>
      <c r="Q91" s="112" t="str">
        <v>Partial</v>
      </c>
      <c r="R91" s="112" t="str">
        <v>Strong</v>
      </c>
      <c r="S91" s="112" t="str">
        <v xml:space="preserve"> </v>
      </c>
      <c r="T91" s="112" t="str">
        <v xml:space="preserve"> </v>
      </c>
      <c r="U91" s="112" t="str">
        <v xml:space="preserve"> </v>
      </c>
      <c r="V91" s="112" t="str">
        <v xml:space="preserve"> </v>
      </c>
      <c r="W91" s="112" t="str">
        <v>Partial</v>
      </c>
      <c r="X91" s="112" t="str">
        <v>x</v>
      </c>
      <c r="Y91" s="112" t="str">
        <v>x</v>
      </c>
      <c r="Z91" s="112" t="str">
        <v>x</v>
      </c>
      <c r="AA91" s="112" t="str">
        <v/>
      </c>
      <c r="AB91" s="112" t="str">
        <v/>
      </c>
      <c r="AC91" s="112" t="str">
        <v/>
      </c>
      <c r="AD91" s="112" t="str">
        <v>x</v>
      </c>
      <c r="AE91" s="112" t="str">
        <v/>
      </c>
      <c r="AF91" s="112" t="str">
        <v/>
      </c>
      <c r="AG91" s="112" t="str">
        <v/>
      </c>
      <c r="AH91" s="112" t="str">
        <v>x</v>
      </c>
      <c r="AI91" s="112" t="str">
        <v/>
      </c>
      <c r="AJ91" s="112" t="str">
        <v/>
      </c>
      <c r="AK91" s="112" t="str">
        <v/>
      </c>
      <c r="AL91" s="112" t="str">
        <v/>
      </c>
      <c r="AM91" s="112" t="str">
        <v>x</v>
      </c>
      <c r="AN91" s="112" t="str">
        <v/>
      </c>
      <c r="AO91" s="112" t="str">
        <v/>
      </c>
      <c r="AP91" s="112" t="str">
        <v/>
      </c>
      <c r="AQ91" s="112" t="str">
        <v>x</v>
      </c>
      <c r="AR91" s="112" t="str">
        <v/>
      </c>
      <c r="AS91" s="112" t="str">
        <v/>
      </c>
      <c r="AT91" s="9"/>
    </row>
    <row r="92" spans="1:46" ht="40.35" customHeight="1" x14ac:dyDescent="0.35">
      <c r="A92" s="82" t="str" cm="1">
        <f t="array" aca="1" ref="A92" ca="1">IFERROR(_xlfn.LET(_xlpm.f,TRIM(REPLACE(_xlfn.FORMULATEXT(Sheet6_hide!$CH$4:$CH$81),1,1,)),HYPERLINK(_xlfn._xlws.FILTER(MID(_xlpm.f,12,FIND(""",""",_xlpm.f)-12),Sheet6_hide!$C$4:$C$81=D92),"Access to measure")),"")</f>
        <v>Access to measure</v>
      </c>
      <c r="B92" s="112" t="str">
        <v>CDS</v>
      </c>
      <c r="C92" s="112" t="str">
        <v>Changes in delivery schedules / off-peak deliveries</v>
      </c>
      <c r="D92" s="112" t="str">
        <v>Regulating peak-hour vehicle access</v>
      </c>
      <c r="E92" s="112" t="str">
        <v>x</v>
      </c>
      <c r="F92" s="112" t="str">
        <v>x</v>
      </c>
      <c r="G92" s="112" t="str">
        <v xml:space="preserve"> </v>
      </c>
      <c r="H92" s="112" t="str">
        <v xml:space="preserve"> </v>
      </c>
      <c r="I92" s="112" t="str">
        <v xml:space="preserve"> </v>
      </c>
      <c r="J92" s="112" t="str">
        <v>x</v>
      </c>
      <c r="K92" s="112" t="str">
        <v xml:space="preserve"> </v>
      </c>
      <c r="L92" s="112" t="str">
        <v xml:space="preserve"> </v>
      </c>
      <c r="M92" s="112" t="str">
        <v xml:space="preserve"> </v>
      </c>
      <c r="N92" s="112" t="str">
        <v>Partial</v>
      </c>
      <c r="O92" s="112" t="str">
        <v xml:space="preserve"> </v>
      </c>
      <c r="P92" s="112" t="str">
        <v>Strong</v>
      </c>
      <c r="Q92" s="112" t="str">
        <v xml:space="preserve"> </v>
      </c>
      <c r="R92" s="112" t="str">
        <v>Strong</v>
      </c>
      <c r="S92" s="112" t="str">
        <v xml:space="preserve"> </v>
      </c>
      <c r="T92" s="112" t="str">
        <v xml:space="preserve"> </v>
      </c>
      <c r="U92" s="112" t="str">
        <v xml:space="preserve"> </v>
      </c>
      <c r="V92" s="112" t="str">
        <v xml:space="preserve"> </v>
      </c>
      <c r="W92" s="112" t="str">
        <v xml:space="preserve"> </v>
      </c>
      <c r="X92" s="112" t="str">
        <v/>
      </c>
      <c r="Y92" s="112" t="str">
        <v>x</v>
      </c>
      <c r="Z92" s="112" t="str">
        <v/>
      </c>
      <c r="AA92" s="112" t="str">
        <v>x</v>
      </c>
      <c r="AB92" s="112" t="str">
        <v/>
      </c>
      <c r="AC92" s="112" t="str">
        <v/>
      </c>
      <c r="AD92" s="112" t="str">
        <v>x</v>
      </c>
      <c r="AE92" s="112" t="str">
        <v/>
      </c>
      <c r="AF92" s="112" t="str">
        <v>x</v>
      </c>
      <c r="AG92" s="112" t="str">
        <v/>
      </c>
      <c r="AH92" s="112" t="str">
        <v/>
      </c>
      <c r="AI92" s="112" t="str">
        <v/>
      </c>
      <c r="AJ92" s="112" t="str">
        <v/>
      </c>
      <c r="AK92" s="112" t="str">
        <v>x</v>
      </c>
      <c r="AL92" s="112" t="str">
        <v/>
      </c>
      <c r="AM92" s="112" t="str">
        <v/>
      </c>
      <c r="AN92" s="112" t="str">
        <v/>
      </c>
      <c r="AO92" s="112" t="str">
        <v/>
      </c>
      <c r="AP92" s="112" t="str">
        <v>x</v>
      </c>
      <c r="AQ92" s="112" t="str">
        <v/>
      </c>
      <c r="AR92" s="112" t="str">
        <v/>
      </c>
      <c r="AS92" s="112" t="str">
        <v/>
      </c>
      <c r="AT92" s="9"/>
    </row>
    <row r="93" spans="1:46" ht="40.35" customHeight="1" x14ac:dyDescent="0.35">
      <c r="A93" s="82" t="str" cm="1">
        <f t="array" aca="1" ref="A93" ca="1">IFERROR(_xlfn.LET(_xlpm.f,TRIM(REPLACE(_xlfn.FORMULATEXT(Sheet6_hide!$CH$4:$CH$81),1,1,)),HYPERLINK(_xlfn._xlws.FILTER(MID(_xlpm.f,12,FIND(""",""",_xlpm.f)-12),Sheet6_hide!$C$4:$C$81=D93),"Access to measure")),"")</f>
        <v>Access to measure</v>
      </c>
      <c r="B93" s="112" t="str">
        <v>CDS</v>
      </c>
      <c r="C93" s="112" t="str">
        <v>Changes in delivery schedules / off-peak deliveries</v>
      </c>
      <c r="D93" s="112" t="str">
        <v xml:space="preserve">Giving incentives to freight receivers </v>
      </c>
      <c r="E93" s="112" t="str">
        <v>x</v>
      </c>
      <c r="F93" s="112" t="str">
        <v>x</v>
      </c>
      <c r="G93" s="112" t="str">
        <v xml:space="preserve"> </v>
      </c>
      <c r="H93" s="112" t="str">
        <v xml:space="preserve"> </v>
      </c>
      <c r="I93" s="112" t="str">
        <v xml:space="preserve"> </v>
      </c>
      <c r="J93" s="112" t="str">
        <v>x</v>
      </c>
      <c r="K93" s="112" t="str">
        <v xml:space="preserve"> </v>
      </c>
      <c r="L93" s="112" t="str">
        <v xml:space="preserve"> </v>
      </c>
      <c r="M93" s="112" t="str">
        <v xml:space="preserve"> </v>
      </c>
      <c r="N93" s="112" t="str">
        <v>Partial</v>
      </c>
      <c r="O93" s="112" t="str">
        <v xml:space="preserve"> </v>
      </c>
      <c r="P93" s="112" t="str">
        <v>Strong</v>
      </c>
      <c r="Q93" s="112" t="str">
        <v xml:space="preserve"> </v>
      </c>
      <c r="R93" s="112" t="str">
        <v>Strong</v>
      </c>
      <c r="S93" s="112" t="str">
        <v xml:space="preserve"> </v>
      </c>
      <c r="T93" s="112" t="str">
        <v xml:space="preserve"> </v>
      </c>
      <c r="U93" s="112" t="str">
        <v xml:space="preserve"> </v>
      </c>
      <c r="V93" s="112" t="str">
        <v xml:space="preserve"> </v>
      </c>
      <c r="W93" s="112" t="str">
        <v xml:space="preserve"> </v>
      </c>
      <c r="X93" s="112" t="str">
        <v/>
      </c>
      <c r="Y93" s="112" t="str">
        <v>x</v>
      </c>
      <c r="Z93" s="112" t="str">
        <v/>
      </c>
      <c r="AA93" s="112" t="str">
        <v>x</v>
      </c>
      <c r="AB93" s="112" t="str">
        <v/>
      </c>
      <c r="AC93" s="112" t="str">
        <v/>
      </c>
      <c r="AD93" s="112" t="str">
        <v>x</v>
      </c>
      <c r="AE93" s="112" t="str">
        <v/>
      </c>
      <c r="AF93" s="112" t="str">
        <v>x</v>
      </c>
      <c r="AG93" s="112" t="str">
        <v/>
      </c>
      <c r="AH93" s="112" t="str">
        <v/>
      </c>
      <c r="AI93" s="112" t="str">
        <v/>
      </c>
      <c r="AJ93" s="112" t="str">
        <v/>
      </c>
      <c r="AK93" s="112" t="str">
        <v>x</v>
      </c>
      <c r="AL93" s="112" t="str">
        <v/>
      </c>
      <c r="AM93" s="112" t="str">
        <v/>
      </c>
      <c r="AN93" s="112" t="str">
        <v/>
      </c>
      <c r="AO93" s="112" t="str">
        <v/>
      </c>
      <c r="AP93" s="112" t="str">
        <v>x</v>
      </c>
      <c r="AQ93" s="112" t="str">
        <v/>
      </c>
      <c r="AR93" s="112" t="str">
        <v/>
      </c>
      <c r="AS93" s="112" t="str">
        <v/>
      </c>
      <c r="AT93" s="9"/>
    </row>
    <row r="94" spans="1:46" ht="40.35" customHeight="1" x14ac:dyDescent="0.35">
      <c r="A94" s="82" t="str" cm="1">
        <f t="array" aca="1" ref="A94" ca="1">IFERROR(_xlfn.LET(_xlpm.f,TRIM(REPLACE(_xlfn.FORMULATEXT(Sheet6_hide!$CH$4:$CH$81),1,1,)),HYPERLINK(_xlfn._xlws.FILTER(MID(_xlpm.f,12,FIND(""",""",_xlpm.f)-12),Sheet6_hide!$C$4:$C$81=D94),"Access to measure")),"")</f>
        <v>Access to measure</v>
      </c>
      <c r="B94" s="112" t="str">
        <v>CDS</v>
      </c>
      <c r="C94" s="112" t="str">
        <v>Changes in delivery schedules / off-peak deliveries</v>
      </c>
      <c r="D94" s="112" t="str">
        <v xml:space="preserve">Raise awareness among freight stakeholders </v>
      </c>
      <c r="E94" s="112" t="str">
        <v>x</v>
      </c>
      <c r="F94" s="112" t="str">
        <v>x</v>
      </c>
      <c r="G94" s="112" t="str">
        <v xml:space="preserve"> </v>
      </c>
      <c r="H94" s="112" t="str">
        <v xml:space="preserve"> </v>
      </c>
      <c r="I94" s="112" t="str">
        <v xml:space="preserve"> </v>
      </c>
      <c r="J94" s="112" t="str">
        <v>x</v>
      </c>
      <c r="K94" s="112" t="str">
        <v xml:space="preserve"> </v>
      </c>
      <c r="L94" s="112" t="str">
        <v xml:space="preserve"> </v>
      </c>
      <c r="M94" s="112" t="str">
        <v xml:space="preserve"> </v>
      </c>
      <c r="N94" s="112" t="str">
        <v>Partial</v>
      </c>
      <c r="O94" s="112" t="str">
        <v xml:space="preserve"> </v>
      </c>
      <c r="P94" s="112" t="str">
        <v>Strong</v>
      </c>
      <c r="Q94" s="112" t="str">
        <v xml:space="preserve"> </v>
      </c>
      <c r="R94" s="112" t="str">
        <v>Strong</v>
      </c>
      <c r="S94" s="112" t="str">
        <v xml:space="preserve"> </v>
      </c>
      <c r="T94" s="112" t="str">
        <v xml:space="preserve"> </v>
      </c>
      <c r="U94" s="112" t="str">
        <v xml:space="preserve"> </v>
      </c>
      <c r="V94" s="112" t="str">
        <v xml:space="preserve"> </v>
      </c>
      <c r="W94" s="112" t="str">
        <v xml:space="preserve"> </v>
      </c>
      <c r="X94" s="112" t="str">
        <v/>
      </c>
      <c r="Y94" s="112" t="str">
        <v>x</v>
      </c>
      <c r="Z94" s="112" t="str">
        <v/>
      </c>
      <c r="AA94" s="112" t="str">
        <v>x</v>
      </c>
      <c r="AB94" s="112" t="str">
        <v/>
      </c>
      <c r="AC94" s="112" t="str">
        <v/>
      </c>
      <c r="AD94" s="112" t="str">
        <v>x</v>
      </c>
      <c r="AE94" s="112" t="str">
        <v/>
      </c>
      <c r="AF94" s="112" t="str">
        <v>x</v>
      </c>
      <c r="AG94" s="112" t="str">
        <v/>
      </c>
      <c r="AH94" s="112" t="str">
        <v/>
      </c>
      <c r="AI94" s="112" t="str">
        <v/>
      </c>
      <c r="AJ94" s="112" t="str">
        <v/>
      </c>
      <c r="AK94" s="112" t="str">
        <v>x</v>
      </c>
      <c r="AL94" s="112" t="str">
        <v/>
      </c>
      <c r="AM94" s="112" t="str">
        <v/>
      </c>
      <c r="AN94" s="112" t="str">
        <v/>
      </c>
      <c r="AO94" s="112" t="str">
        <v/>
      </c>
      <c r="AP94" s="112" t="str">
        <v>x</v>
      </c>
      <c r="AQ94" s="112" t="str">
        <v/>
      </c>
      <c r="AR94" s="112" t="str">
        <v/>
      </c>
      <c r="AS94" s="112" t="str">
        <v/>
      </c>
      <c r="AT94" s="9"/>
    </row>
    <row r="95" spans="1:46" ht="40.35" customHeight="1" x14ac:dyDescent="0.35">
      <c r="A95" s="82" t="str" cm="1">
        <f t="array" aca="1" ref="A95" ca="1">IFERROR(_xlfn.LET(_xlpm.f,TRIM(REPLACE(_xlfn.FORMULATEXT(Sheet6_hide!$CH$4:$CH$81),1,1,)),HYPERLINK(_xlfn._xlws.FILTER(MID(_xlpm.f,12,FIND(""",""",_xlpm.f)-12),Sheet6_hide!$C$4:$C$81=D95),"Access to measure")),"")</f>
        <v>Access to measure</v>
      </c>
      <c r="B95" s="112" t="str">
        <v>ECD</v>
      </c>
      <c r="C95" s="112" t="str">
        <v>Eco-driving</v>
      </c>
      <c r="D95" s="112" t="str">
        <v>Awareness campaigns and training</v>
      </c>
      <c r="E95" s="112" t="str">
        <v>x</v>
      </c>
      <c r="F95" s="112" t="str">
        <v>x</v>
      </c>
      <c r="G95" s="112" t="str">
        <v>x</v>
      </c>
      <c r="H95" s="112" t="str">
        <v>x</v>
      </c>
      <c r="I95" s="112" t="str">
        <v>x</v>
      </c>
      <c r="J95" s="112" t="str">
        <v>x</v>
      </c>
      <c r="K95" s="112" t="str">
        <v xml:space="preserve"> </v>
      </c>
      <c r="L95" s="112" t="str">
        <v xml:space="preserve"> </v>
      </c>
      <c r="M95" s="112" t="str">
        <v xml:space="preserve"> </v>
      </c>
      <c r="N95" s="112" t="str">
        <v xml:space="preserve"> </v>
      </c>
      <c r="O95" s="112" t="str">
        <v>Partial</v>
      </c>
      <c r="P95" s="112" t="str">
        <v xml:space="preserve"> </v>
      </c>
      <c r="Q95" s="112" t="str">
        <v xml:space="preserve"> </v>
      </c>
      <c r="R95" s="112" t="str">
        <v>Strong</v>
      </c>
      <c r="S95" s="112" t="str">
        <v xml:space="preserve"> </v>
      </c>
      <c r="T95" s="112" t="str">
        <v xml:space="preserve"> </v>
      </c>
      <c r="U95" s="112" t="str">
        <v>Strong</v>
      </c>
      <c r="V95" s="112" t="str">
        <v xml:space="preserve"> </v>
      </c>
      <c r="W95" s="112" t="str">
        <v>Partial</v>
      </c>
      <c r="X95" s="112" t="str">
        <v/>
      </c>
      <c r="Y95" s="112" t="str">
        <v>x</v>
      </c>
      <c r="Z95" s="112" t="str">
        <v/>
      </c>
      <c r="AA95" s="112" t="str">
        <v>x</v>
      </c>
      <c r="AB95" s="112" t="str">
        <v>x</v>
      </c>
      <c r="AC95" s="112" t="str">
        <v/>
      </c>
      <c r="AD95" s="112" t="str">
        <v>x</v>
      </c>
      <c r="AE95" s="112" t="str">
        <v/>
      </c>
      <c r="AF95" s="112" t="str">
        <v>x</v>
      </c>
      <c r="AG95" s="112" t="str">
        <v/>
      </c>
      <c r="AH95" s="112" t="str">
        <v/>
      </c>
      <c r="AI95" s="112" t="str">
        <v/>
      </c>
      <c r="AJ95" s="112" t="str">
        <v/>
      </c>
      <c r="AK95" s="112" t="str">
        <v>x</v>
      </c>
      <c r="AL95" s="112" t="str">
        <v/>
      </c>
      <c r="AM95" s="112" t="str">
        <v/>
      </c>
      <c r="AN95" s="112" t="str">
        <v/>
      </c>
      <c r="AO95" s="112" t="str">
        <v/>
      </c>
      <c r="AP95" s="112" t="str">
        <v/>
      </c>
      <c r="AQ95" s="112" t="str">
        <v/>
      </c>
      <c r="AR95" s="112" t="str">
        <v>x</v>
      </c>
      <c r="AS95" s="112" t="str">
        <v/>
      </c>
      <c r="AT95" s="9"/>
    </row>
    <row r="96" spans="1:46" ht="40.35" customHeight="1" x14ac:dyDescent="0.35">
      <c r="A96" s="82" t="str" cm="1">
        <f t="array" aca="1" ref="A96" ca="1">IFERROR(_xlfn.LET(_xlpm.f,TRIM(REPLACE(_xlfn.FORMULATEXT(Sheet6_hide!$CH$4:$CH$81),1,1,)),HYPERLINK(_xlfn._xlws.FILTER(MID(_xlpm.f,12,FIND(""",""",_xlpm.f)-12),Sheet6_hide!$C$4:$C$81=D96),"Access to measure")),"")</f>
        <v>Access to measure</v>
      </c>
      <c r="B96" s="112" t="str">
        <v>ECD</v>
      </c>
      <c r="C96" s="112" t="str">
        <v>Eco-driving</v>
      </c>
      <c r="D96" s="112" t="str">
        <v>Recognition programmes</v>
      </c>
      <c r="E96" s="112" t="str">
        <v>x</v>
      </c>
      <c r="F96" s="112" t="str">
        <v>x</v>
      </c>
      <c r="G96" s="112" t="str">
        <v xml:space="preserve"> </v>
      </c>
      <c r="H96" s="112" t="str">
        <v xml:space="preserve"> </v>
      </c>
      <c r="I96" s="112" t="str">
        <v>x</v>
      </c>
      <c r="J96" s="112" t="str">
        <v>x</v>
      </c>
      <c r="K96" s="112" t="str">
        <v xml:space="preserve"> </v>
      </c>
      <c r="L96" s="112" t="str">
        <v xml:space="preserve"> </v>
      </c>
      <c r="M96" s="112" t="str">
        <v xml:space="preserve"> </v>
      </c>
      <c r="N96" s="112" t="str">
        <v xml:space="preserve"> </v>
      </c>
      <c r="O96" s="112" t="str">
        <v>Partial</v>
      </c>
      <c r="P96" s="112" t="str">
        <v xml:space="preserve"> </v>
      </c>
      <c r="Q96" s="112" t="str">
        <v xml:space="preserve"> </v>
      </c>
      <c r="R96" s="112" t="str">
        <v>Strong</v>
      </c>
      <c r="S96" s="112" t="str">
        <v xml:space="preserve"> </v>
      </c>
      <c r="T96" s="112" t="str">
        <v xml:space="preserve"> </v>
      </c>
      <c r="U96" s="112" t="str">
        <v>Strong</v>
      </c>
      <c r="V96" s="112" t="str">
        <v xml:space="preserve"> </v>
      </c>
      <c r="W96" s="112" t="str">
        <v>Partial</v>
      </c>
      <c r="X96" s="112" t="str">
        <v/>
      </c>
      <c r="Y96" s="112" t="str">
        <v>x</v>
      </c>
      <c r="Z96" s="112" t="str">
        <v/>
      </c>
      <c r="AA96" s="112" t="str">
        <v>x</v>
      </c>
      <c r="AB96" s="112" t="str">
        <v>x</v>
      </c>
      <c r="AC96" s="112" t="str">
        <v/>
      </c>
      <c r="AD96" s="112" t="str">
        <v>x</v>
      </c>
      <c r="AE96" s="112" t="str">
        <v/>
      </c>
      <c r="AF96" s="112" t="str">
        <v>x</v>
      </c>
      <c r="AG96" s="112" t="str">
        <v/>
      </c>
      <c r="AH96" s="112" t="str">
        <v/>
      </c>
      <c r="AI96" s="112" t="str">
        <v/>
      </c>
      <c r="AJ96" s="112" t="str">
        <v/>
      </c>
      <c r="AK96" s="112" t="str">
        <v>x</v>
      </c>
      <c r="AL96" s="112" t="str">
        <v/>
      </c>
      <c r="AM96" s="112" t="str">
        <v/>
      </c>
      <c r="AN96" s="112" t="str">
        <v/>
      </c>
      <c r="AO96" s="112" t="str">
        <v/>
      </c>
      <c r="AP96" s="112" t="str">
        <v/>
      </c>
      <c r="AQ96" s="112" t="str">
        <v/>
      </c>
      <c r="AR96" s="112" t="str">
        <v>x</v>
      </c>
      <c r="AS96" s="112" t="str">
        <v/>
      </c>
      <c r="AT96" s="9"/>
    </row>
    <row r="97" spans="1:46" ht="40.35" customHeight="1" x14ac:dyDescent="0.35">
      <c r="A97" s="82" t="str" cm="1">
        <f t="array" aca="1" ref="A97" ca="1">IFERROR(_xlfn.LET(_xlpm.f,TRIM(REPLACE(_xlfn.FORMULATEXT(Sheet6_hide!$CH$4:$CH$81),1,1,)),HYPERLINK(_xlfn._xlws.FILTER(MID(_xlpm.f,12,FIND(""",""",_xlpm.f)-12),Sheet6_hide!$C$4:$C$81=D97),"Access to measure")),"")</f>
        <v>Access to measure</v>
      </c>
      <c r="B97" s="112" t="str">
        <v>ECD</v>
      </c>
      <c r="C97" s="112" t="str">
        <v>Eco-driving</v>
      </c>
      <c r="D97" s="112" t="str">
        <v xml:space="preserve">Inclusion in public procurement processes </v>
      </c>
      <c r="E97" s="112" t="str">
        <v>x</v>
      </c>
      <c r="F97" s="112" t="str">
        <v>x</v>
      </c>
      <c r="G97" s="112" t="str">
        <v>x</v>
      </c>
      <c r="H97" s="112" t="str">
        <v>x</v>
      </c>
      <c r="I97" s="112" t="str">
        <v>x</v>
      </c>
      <c r="J97" s="112" t="str">
        <v>x</v>
      </c>
      <c r="K97" s="112" t="str">
        <v xml:space="preserve"> </v>
      </c>
      <c r="L97" s="112" t="str">
        <v xml:space="preserve"> </v>
      </c>
      <c r="M97" s="112" t="str">
        <v xml:space="preserve"> </v>
      </c>
      <c r="N97" s="112" t="str">
        <v xml:space="preserve"> </v>
      </c>
      <c r="O97" s="112" t="str">
        <v>Partial</v>
      </c>
      <c r="P97" s="112" t="str">
        <v xml:space="preserve"> </v>
      </c>
      <c r="Q97" s="112" t="str">
        <v xml:space="preserve"> </v>
      </c>
      <c r="R97" s="112" t="str">
        <v>Strong</v>
      </c>
      <c r="S97" s="112" t="str">
        <v xml:space="preserve"> </v>
      </c>
      <c r="T97" s="112" t="str">
        <v xml:space="preserve"> </v>
      </c>
      <c r="U97" s="112" t="str">
        <v>Strong</v>
      </c>
      <c r="V97" s="112" t="str">
        <v xml:space="preserve"> </v>
      </c>
      <c r="W97" s="112" t="str">
        <v>Partial</v>
      </c>
      <c r="X97" s="112" t="str">
        <v/>
      </c>
      <c r="Y97" s="112" t="str">
        <v>x</v>
      </c>
      <c r="Z97" s="112" t="str">
        <v/>
      </c>
      <c r="AA97" s="112" t="str">
        <v>x</v>
      </c>
      <c r="AB97" s="112" t="str">
        <v>x</v>
      </c>
      <c r="AC97" s="112" t="str">
        <v/>
      </c>
      <c r="AD97" s="112" t="str">
        <v>x</v>
      </c>
      <c r="AE97" s="112" t="str">
        <v/>
      </c>
      <c r="AF97" s="112" t="str">
        <v>x</v>
      </c>
      <c r="AG97" s="112" t="str">
        <v/>
      </c>
      <c r="AH97" s="112" t="str">
        <v/>
      </c>
      <c r="AI97" s="112" t="str">
        <v/>
      </c>
      <c r="AJ97" s="112" t="str">
        <v/>
      </c>
      <c r="AK97" s="112" t="str">
        <v>x</v>
      </c>
      <c r="AL97" s="112" t="str">
        <v/>
      </c>
      <c r="AM97" s="112" t="str">
        <v/>
      </c>
      <c r="AN97" s="112" t="str">
        <v/>
      </c>
      <c r="AO97" s="112" t="str">
        <v/>
      </c>
      <c r="AP97" s="112" t="str">
        <v/>
      </c>
      <c r="AQ97" s="112" t="str">
        <v/>
      </c>
      <c r="AR97" s="112" t="str">
        <v>x</v>
      </c>
      <c r="AS97" s="112" t="str">
        <v/>
      </c>
      <c r="AT97" s="9"/>
    </row>
    <row r="98" spans="1:46" ht="40.35" customHeight="1" x14ac:dyDescent="0.35">
      <c r="A98" s="82" t="str" cm="1">
        <f t="array" aca="1" ref="A98" ca="1">IFERROR(_xlfn.LET(_xlpm.f,TRIM(REPLACE(_xlfn.FORMULATEXT(Sheet6_hide!$CH$4:$CH$81),1,1,)),HYPERLINK(_xlfn._xlws.FILTER(MID(_xlpm.f,12,FIND(""",""",_xlpm.f)-12),Sheet6_hide!$C$4:$C$81=D98),"Access to measure")),"")</f>
        <v>Access to measure</v>
      </c>
      <c r="B98" s="112" t="str">
        <v>ECD</v>
      </c>
      <c r="C98" s="112" t="str">
        <v>Eco-driving</v>
      </c>
      <c r="D98" s="112" t="str">
        <v>Financial support of trainings and tools</v>
      </c>
      <c r="E98" s="112" t="str">
        <v>x</v>
      </c>
      <c r="F98" s="112" t="str">
        <v>x</v>
      </c>
      <c r="G98" s="112" t="str">
        <v xml:space="preserve"> </v>
      </c>
      <c r="H98" s="112" t="str">
        <v xml:space="preserve"> </v>
      </c>
      <c r="I98" s="112" t="str">
        <v>x</v>
      </c>
      <c r="J98" s="112" t="str">
        <v xml:space="preserve"> </v>
      </c>
      <c r="K98" s="112" t="str">
        <v xml:space="preserve"> </v>
      </c>
      <c r="L98" s="112" t="str">
        <v xml:space="preserve"> </v>
      </c>
      <c r="M98" s="112" t="str">
        <v xml:space="preserve"> </v>
      </c>
      <c r="N98" s="112" t="str">
        <v xml:space="preserve"> </v>
      </c>
      <c r="O98" s="112" t="str">
        <v>Partial</v>
      </c>
      <c r="P98" s="112" t="str">
        <v xml:space="preserve"> </v>
      </c>
      <c r="Q98" s="112" t="str">
        <v xml:space="preserve"> </v>
      </c>
      <c r="R98" s="112" t="str">
        <v>Strong</v>
      </c>
      <c r="S98" s="112" t="str">
        <v xml:space="preserve"> </v>
      </c>
      <c r="T98" s="112" t="str">
        <v xml:space="preserve"> </v>
      </c>
      <c r="U98" s="112" t="str">
        <v>Strong</v>
      </c>
      <c r="V98" s="112" t="str">
        <v xml:space="preserve"> </v>
      </c>
      <c r="W98" s="112" t="str">
        <v>Partial</v>
      </c>
      <c r="X98" s="112" t="str">
        <v/>
      </c>
      <c r="Y98" s="112" t="str">
        <v>x</v>
      </c>
      <c r="Z98" s="112" t="str">
        <v/>
      </c>
      <c r="AA98" s="112" t="str">
        <v>x</v>
      </c>
      <c r="AB98" s="112" t="str">
        <v>x</v>
      </c>
      <c r="AC98" s="112" t="str">
        <v/>
      </c>
      <c r="AD98" s="112" t="str">
        <v>x</v>
      </c>
      <c r="AE98" s="112" t="str">
        <v/>
      </c>
      <c r="AF98" s="112" t="str">
        <v>x</v>
      </c>
      <c r="AG98" s="112" t="str">
        <v/>
      </c>
      <c r="AH98" s="112" t="str">
        <v/>
      </c>
      <c r="AI98" s="112" t="str">
        <v/>
      </c>
      <c r="AJ98" s="112" t="str">
        <v/>
      </c>
      <c r="AK98" s="112" t="str">
        <v>x</v>
      </c>
      <c r="AL98" s="112" t="str">
        <v/>
      </c>
      <c r="AM98" s="112" t="str">
        <v/>
      </c>
      <c r="AN98" s="112" t="str">
        <v/>
      </c>
      <c r="AO98" s="112" t="str">
        <v/>
      </c>
      <c r="AP98" s="112" t="str">
        <v/>
      </c>
      <c r="AQ98" s="112" t="str">
        <v/>
      </c>
      <c r="AR98" s="112" t="str">
        <v>x</v>
      </c>
      <c r="AS98" s="112" t="str">
        <v/>
      </c>
      <c r="AT98" s="9"/>
    </row>
    <row r="99" spans="1:46" ht="40.35" customHeight="1" x14ac:dyDescent="0.35">
      <c r="A99" s="82" t="str" cm="1">
        <f t="array" aca="1" ref="A99" ca="1">IFERROR(_xlfn.LET(_xlpm.f,TRIM(REPLACE(_xlfn.FORMULATEXT(Sheet6_hide!$CH$4:$CH$81),1,1,)),HYPERLINK(_xlfn._xlws.FILTER(MID(_xlpm.f,12,FIND(""",""",_xlpm.f)-12),Sheet6_hide!$C$4:$C$81=D99),"Access to measure")),"")</f>
        <v>Access to measure</v>
      </c>
      <c r="B99" s="112" t="str">
        <v>CML</v>
      </c>
      <c r="C99" s="112" t="str">
        <v>Curb management for logistics</v>
      </c>
      <c r="D99" s="112" t="str">
        <v>Increased availability of (un)loading bays</v>
      </c>
      <c r="E99" s="112" t="str">
        <v>x</v>
      </c>
      <c r="F99" s="112" t="str">
        <v>x</v>
      </c>
      <c r="G99" s="112" t="str">
        <v xml:space="preserve"> </v>
      </c>
      <c r="H99" s="112" t="str">
        <v xml:space="preserve"> </v>
      </c>
      <c r="I99" s="112" t="str">
        <v xml:space="preserve"> </v>
      </c>
      <c r="J99" s="112" t="str">
        <v>x</v>
      </c>
      <c r="K99" s="112" t="str">
        <v xml:space="preserve"> </v>
      </c>
      <c r="L99" s="112" t="str">
        <v xml:space="preserve"> </v>
      </c>
      <c r="M99" s="112" t="str">
        <v xml:space="preserve"> </v>
      </c>
      <c r="N99" s="112" t="str">
        <v>Strong</v>
      </c>
      <c r="O99" s="112" t="str">
        <v xml:space="preserve"> </v>
      </c>
      <c r="P99" s="112" t="str">
        <v>Strong</v>
      </c>
      <c r="Q99" s="112" t="str">
        <v xml:space="preserve"> </v>
      </c>
      <c r="R99" s="112" t="str">
        <v>Strong</v>
      </c>
      <c r="S99" s="112" t="str">
        <v>Partial</v>
      </c>
      <c r="T99" s="112" t="str">
        <v xml:space="preserve"> </v>
      </c>
      <c r="U99" s="112" t="str">
        <v>Strong</v>
      </c>
      <c r="V99" s="112" t="str">
        <v xml:space="preserve"> </v>
      </c>
      <c r="W99" s="112" t="str">
        <v xml:space="preserve"> </v>
      </c>
      <c r="X99" s="112" t="str">
        <v>x</v>
      </c>
      <c r="Y99" s="112" t="str">
        <v>x</v>
      </c>
      <c r="Z99" s="112" t="str">
        <v/>
      </c>
      <c r="AA99" s="112" t="str">
        <v/>
      </c>
      <c r="AB99" s="112" t="str">
        <v>x</v>
      </c>
      <c r="AC99" s="112" t="str">
        <v/>
      </c>
      <c r="AD99" s="112" t="str">
        <v>x</v>
      </c>
      <c r="AE99" s="112" t="str">
        <v/>
      </c>
      <c r="AF99" s="112" t="str">
        <v>x</v>
      </c>
      <c r="AG99" s="112" t="str">
        <v/>
      </c>
      <c r="AH99" s="112" t="str">
        <v/>
      </c>
      <c r="AI99" s="112" t="str">
        <v/>
      </c>
      <c r="AJ99" s="112" t="str">
        <v/>
      </c>
      <c r="AK99" s="112" t="str">
        <v>x</v>
      </c>
      <c r="AL99" s="112" t="str">
        <v/>
      </c>
      <c r="AM99" s="112" t="str">
        <v/>
      </c>
      <c r="AN99" s="112" t="str">
        <v/>
      </c>
      <c r="AO99" s="112" t="str">
        <v/>
      </c>
      <c r="AP99" s="112" t="str">
        <v>x</v>
      </c>
      <c r="AQ99" s="112" t="str">
        <v/>
      </c>
      <c r="AR99" s="112" t="str">
        <v/>
      </c>
      <c r="AS99" s="112" t="str">
        <v/>
      </c>
      <c r="AT99" s="9"/>
    </row>
    <row r="100" spans="1:46" ht="40.35" customHeight="1" x14ac:dyDescent="0.35">
      <c r="A100" s="82" t="str" cm="1">
        <f t="array" aca="1" ref="A100" ca="1">IFERROR(_xlfn.LET(_xlpm.f,TRIM(REPLACE(_xlfn.FORMULATEXT(Sheet6_hide!$CH$4:$CH$81),1,1,)),HYPERLINK(_xlfn._xlws.FILTER(MID(_xlpm.f,12,FIND(""",""",_xlpm.f)-12),Sheet6_hide!$C$4:$C$81=D100),"Access to measure")),"")</f>
        <v>Access to measure</v>
      </c>
      <c r="B100" s="112" t="str">
        <v>CML</v>
      </c>
      <c r="C100" s="112" t="str">
        <v>Curb management for logistics</v>
      </c>
      <c r="D100" s="112" t="str">
        <v>Reallocation of curb space</v>
      </c>
      <c r="E100" s="112" t="str">
        <v>x</v>
      </c>
      <c r="F100" s="112" t="str">
        <v>x</v>
      </c>
      <c r="G100" s="112" t="str">
        <v xml:space="preserve"> </v>
      </c>
      <c r="H100" s="112" t="str">
        <v xml:space="preserve"> </v>
      </c>
      <c r="I100" s="112" t="str">
        <v xml:space="preserve"> </v>
      </c>
      <c r="J100" s="112" t="str">
        <v>x</v>
      </c>
      <c r="K100" s="112" t="str">
        <v xml:space="preserve"> </v>
      </c>
      <c r="L100" s="112" t="str">
        <v xml:space="preserve"> </v>
      </c>
      <c r="M100" s="112" t="str">
        <v xml:space="preserve"> </v>
      </c>
      <c r="N100" s="112" t="str">
        <v>Strong</v>
      </c>
      <c r="O100" s="112" t="str">
        <v xml:space="preserve"> </v>
      </c>
      <c r="P100" s="112" t="str">
        <v>Strong</v>
      </c>
      <c r="Q100" s="112" t="str">
        <v xml:space="preserve"> </v>
      </c>
      <c r="R100" s="112" t="str">
        <v>Strong</v>
      </c>
      <c r="S100" s="112" t="str">
        <v>Partial</v>
      </c>
      <c r="T100" s="112" t="str">
        <v xml:space="preserve"> </v>
      </c>
      <c r="U100" s="112" t="str">
        <v>Strong</v>
      </c>
      <c r="V100" s="112" t="str">
        <v xml:space="preserve"> </v>
      </c>
      <c r="W100" s="112" t="str">
        <v xml:space="preserve"> </v>
      </c>
      <c r="X100" s="112" t="str">
        <v>x</v>
      </c>
      <c r="Y100" s="112" t="str">
        <v>x</v>
      </c>
      <c r="Z100" s="112" t="str">
        <v/>
      </c>
      <c r="AA100" s="112" t="str">
        <v/>
      </c>
      <c r="AB100" s="112" t="str">
        <v>x</v>
      </c>
      <c r="AC100" s="112" t="str">
        <v/>
      </c>
      <c r="AD100" s="112" t="str">
        <v>x</v>
      </c>
      <c r="AE100" s="112" t="str">
        <v/>
      </c>
      <c r="AF100" s="112" t="str">
        <v>x</v>
      </c>
      <c r="AG100" s="112" t="str">
        <v/>
      </c>
      <c r="AH100" s="112" t="str">
        <v/>
      </c>
      <c r="AI100" s="112" t="str">
        <v/>
      </c>
      <c r="AJ100" s="112" t="str">
        <v/>
      </c>
      <c r="AK100" s="112" t="str">
        <v>x</v>
      </c>
      <c r="AL100" s="112" t="str">
        <v/>
      </c>
      <c r="AM100" s="112" t="str">
        <v/>
      </c>
      <c r="AN100" s="112" t="str">
        <v/>
      </c>
      <c r="AO100" s="112" t="str">
        <v/>
      </c>
      <c r="AP100" s="112" t="str">
        <v>x</v>
      </c>
      <c r="AQ100" s="112" t="str">
        <v/>
      </c>
      <c r="AR100" s="112" t="str">
        <v/>
      </c>
      <c r="AS100" s="112" t="str">
        <v/>
      </c>
      <c r="AT100" s="9"/>
    </row>
    <row r="101" spans="1:46" ht="40.35" customHeight="1" x14ac:dyDescent="0.35">
      <c r="A101" s="82" t="str" cm="1">
        <f t="array" aca="1" ref="A101" ca="1">IFERROR(_xlfn.LET(_xlpm.f,TRIM(REPLACE(_xlfn.FORMULATEXT(Sheet6_hide!$CH$4:$CH$81),1,1,)),HYPERLINK(_xlfn._xlws.FILTER(MID(_xlpm.f,12,FIND(""",""",_xlpm.f)-12),Sheet6_hide!$C$4:$C$81=D101),"Access to measure")),"")</f>
        <v>Access to measure</v>
      </c>
      <c r="B101" s="112" t="str">
        <v>CML</v>
      </c>
      <c r="C101" s="112" t="str">
        <v>Curb management for logistics</v>
      </c>
      <c r="D101" s="112" t="str">
        <v>Dynamic management and online booking of bays</v>
      </c>
      <c r="E101" s="112" t="str">
        <v>x</v>
      </c>
      <c r="F101" s="112" t="str">
        <v>x</v>
      </c>
      <c r="G101" s="112" t="str">
        <v xml:space="preserve"> </v>
      </c>
      <c r="H101" s="112" t="str">
        <v xml:space="preserve"> </v>
      </c>
      <c r="I101" s="112" t="str">
        <v xml:space="preserve"> </v>
      </c>
      <c r="J101" s="112" t="str">
        <v xml:space="preserve"> </v>
      </c>
      <c r="K101" s="112" t="str">
        <v xml:space="preserve"> </v>
      </c>
      <c r="L101" s="112" t="str">
        <v xml:space="preserve"> </v>
      </c>
      <c r="M101" s="112" t="str">
        <v xml:space="preserve"> </v>
      </c>
      <c r="N101" s="112" t="str">
        <v>Strong</v>
      </c>
      <c r="O101" s="112" t="str">
        <v xml:space="preserve"> </v>
      </c>
      <c r="P101" s="112" t="str">
        <v>Strong</v>
      </c>
      <c r="Q101" s="112" t="str">
        <v xml:space="preserve"> </v>
      </c>
      <c r="R101" s="112" t="str">
        <v>Strong</v>
      </c>
      <c r="S101" s="112" t="str">
        <v>Partial</v>
      </c>
      <c r="T101" s="112" t="str">
        <v xml:space="preserve"> </v>
      </c>
      <c r="U101" s="112" t="str">
        <v>Strong</v>
      </c>
      <c r="V101" s="112" t="str">
        <v xml:space="preserve"> </v>
      </c>
      <c r="W101" s="112" t="str">
        <v xml:space="preserve"> </v>
      </c>
      <c r="X101" s="112" t="str">
        <v>x</v>
      </c>
      <c r="Y101" s="112" t="str">
        <v>x</v>
      </c>
      <c r="Z101" s="112" t="str">
        <v/>
      </c>
      <c r="AA101" s="112" t="str">
        <v/>
      </c>
      <c r="AB101" s="112" t="str">
        <v>x</v>
      </c>
      <c r="AC101" s="112" t="str">
        <v/>
      </c>
      <c r="AD101" s="112" t="str">
        <v>x</v>
      </c>
      <c r="AE101" s="112" t="str">
        <v/>
      </c>
      <c r="AF101" s="112" t="str">
        <v>x</v>
      </c>
      <c r="AG101" s="112" t="str">
        <v/>
      </c>
      <c r="AH101" s="112" t="str">
        <v/>
      </c>
      <c r="AI101" s="112" t="str">
        <v/>
      </c>
      <c r="AJ101" s="112" t="str">
        <v/>
      </c>
      <c r="AK101" s="112" t="str">
        <v>x</v>
      </c>
      <c r="AL101" s="112" t="str">
        <v/>
      </c>
      <c r="AM101" s="112" t="str">
        <v/>
      </c>
      <c r="AN101" s="112" t="str">
        <v/>
      </c>
      <c r="AO101" s="112" t="str">
        <v/>
      </c>
      <c r="AP101" s="112" t="str">
        <v>x</v>
      </c>
      <c r="AQ101" s="112" t="str">
        <v/>
      </c>
      <c r="AR101" s="112" t="str">
        <v/>
      </c>
      <c r="AS101" s="112" t="str">
        <v/>
      </c>
      <c r="AT101" s="9"/>
    </row>
    <row r="102" spans="1:46" ht="40.35" customHeight="1" x14ac:dyDescent="0.35">
      <c r="A102" s="82" t="str" cm="1">
        <f t="array" aca="1" ref="A102" ca="1">IFERROR(_xlfn.LET(_xlpm.f,TRIM(REPLACE(_xlfn.FORMULATEXT(Sheet6_hide!$CH$4:$CH$81),1,1,)),HYPERLINK(_xlfn._xlws.FILTER(MID(_xlpm.f,12,FIND(""",""",_xlpm.f)-12),Sheet6_hide!$C$4:$C$81=D102),"Access to measure")),"")</f>
        <v>Access to measure</v>
      </c>
      <c r="B102" s="112" t="str">
        <v>FLE</v>
      </c>
      <c r="C102" s="112" t="str">
        <v>Freight electrification of logistics</v>
      </c>
      <c r="D102" s="112" t="str">
        <v>EV purchase subsidies and loans</v>
      </c>
      <c r="E102" s="112" t="str">
        <v>x</v>
      </c>
      <c r="F102" s="112" t="str">
        <v xml:space="preserve"> </v>
      </c>
      <c r="G102" s="112" t="str">
        <v xml:space="preserve"> </v>
      </c>
      <c r="H102" s="112" t="str">
        <v xml:space="preserve"> </v>
      </c>
      <c r="I102" s="112" t="str">
        <v>x</v>
      </c>
      <c r="J102" s="112" t="str">
        <v xml:space="preserve"> </v>
      </c>
      <c r="K102" s="112" t="str">
        <v xml:space="preserve"> </v>
      </c>
      <c r="L102" s="112" t="str">
        <v xml:space="preserve"> </v>
      </c>
      <c r="M102" s="112" t="str">
        <v xml:space="preserve"> </v>
      </c>
      <c r="N102" s="112" t="str">
        <v xml:space="preserve"> </v>
      </c>
      <c r="O102" s="112" t="str">
        <v>Partial</v>
      </c>
      <c r="P102" s="112" t="str">
        <v xml:space="preserve"> </v>
      </c>
      <c r="Q102" s="112" t="str">
        <v>Strong</v>
      </c>
      <c r="R102" s="112" t="str">
        <v>Strong</v>
      </c>
      <c r="S102" s="112" t="str">
        <v xml:space="preserve"> </v>
      </c>
      <c r="T102" s="112" t="str">
        <v xml:space="preserve"> </v>
      </c>
      <c r="U102" s="112" t="str">
        <v>Strong</v>
      </c>
      <c r="V102" s="112" t="str">
        <v xml:space="preserve"> </v>
      </c>
      <c r="W102" s="112" t="str">
        <v>Strong</v>
      </c>
      <c r="X102" s="112" t="str">
        <v>x</v>
      </c>
      <c r="Y102" s="112" t="str">
        <v>x</v>
      </c>
      <c r="Z102" s="112" t="str">
        <v>x</v>
      </c>
      <c r="AA102" s="112" t="str">
        <v/>
      </c>
      <c r="AB102" s="112" t="str">
        <v/>
      </c>
      <c r="AC102" s="112" t="str">
        <v/>
      </c>
      <c r="AD102" s="112" t="str">
        <v>x</v>
      </c>
      <c r="AE102" s="112" t="str">
        <v/>
      </c>
      <c r="AF102" s="112" t="str">
        <v/>
      </c>
      <c r="AG102" s="112" t="str">
        <v/>
      </c>
      <c r="AH102" s="112" t="str">
        <v>x</v>
      </c>
      <c r="AI102" s="112" t="str">
        <v/>
      </c>
      <c r="AJ102" s="112" t="str">
        <v/>
      </c>
      <c r="AK102" s="112" t="str">
        <v/>
      </c>
      <c r="AL102" s="112" t="str">
        <v/>
      </c>
      <c r="AM102" s="112" t="str">
        <v>x</v>
      </c>
      <c r="AN102" s="112" t="str">
        <v/>
      </c>
      <c r="AO102" s="112" t="str">
        <v/>
      </c>
      <c r="AP102" s="112" t="str">
        <v/>
      </c>
      <c r="AQ102" s="112" t="str">
        <v/>
      </c>
      <c r="AR102" s="112" t="str">
        <v/>
      </c>
      <c r="AS102" s="112" t="str">
        <v>x</v>
      </c>
      <c r="AT102" s="9"/>
    </row>
    <row r="103" spans="1:46" ht="40.35" customHeight="1" x14ac:dyDescent="0.35">
      <c r="A103" s="82" t="str" cm="1">
        <f t="array" aca="1" ref="A103" ca="1">IFERROR(_xlfn.LET(_xlpm.f,TRIM(REPLACE(_xlfn.FORMULATEXT(Sheet6_hide!$CH$4:$CH$81),1,1,)),HYPERLINK(_xlfn._xlws.FILTER(MID(_xlpm.f,12,FIND(""",""",_xlpm.f)-12),Sheet6_hide!$C$4:$C$81=D103),"Access to measure")),"")</f>
        <v>Access to measure</v>
      </c>
      <c r="B103" s="112" t="str">
        <v>FLE</v>
      </c>
      <c r="C103" s="112" t="str">
        <v>Freight electrification of logistics</v>
      </c>
      <c r="D103" s="112" t="str">
        <v>Preferential access of freight EVs to (un)loading bays and road lanes</v>
      </c>
      <c r="E103" s="112" t="str">
        <v>x</v>
      </c>
      <c r="F103" s="112" t="str">
        <v>x</v>
      </c>
      <c r="G103" s="112" t="str">
        <v xml:space="preserve"> </v>
      </c>
      <c r="H103" s="112" t="str">
        <v xml:space="preserve"> </v>
      </c>
      <c r="I103" s="112" t="str">
        <v xml:space="preserve"> </v>
      </c>
      <c r="J103" s="112" t="str">
        <v>x</v>
      </c>
      <c r="K103" s="112" t="str">
        <v xml:space="preserve"> </v>
      </c>
      <c r="L103" s="112" t="str">
        <v xml:space="preserve"> </v>
      </c>
      <c r="M103" s="112" t="str">
        <v xml:space="preserve"> </v>
      </c>
      <c r="N103" s="112" t="str">
        <v xml:space="preserve"> </v>
      </c>
      <c r="O103" s="112" t="str">
        <v>Partial</v>
      </c>
      <c r="P103" s="112" t="str">
        <v xml:space="preserve"> </v>
      </c>
      <c r="Q103" s="112" t="str">
        <v>Strong</v>
      </c>
      <c r="R103" s="112" t="str">
        <v>Strong</v>
      </c>
      <c r="S103" s="112" t="str">
        <v xml:space="preserve"> </v>
      </c>
      <c r="T103" s="112" t="str">
        <v xml:space="preserve"> </v>
      </c>
      <c r="U103" s="112" t="str">
        <v>Strong</v>
      </c>
      <c r="V103" s="112" t="str">
        <v xml:space="preserve"> </v>
      </c>
      <c r="W103" s="112" t="str">
        <v>Strong</v>
      </c>
      <c r="X103" s="112" t="str">
        <v>x</v>
      </c>
      <c r="Y103" s="112" t="str">
        <v>x</v>
      </c>
      <c r="Z103" s="112" t="str">
        <v>x</v>
      </c>
      <c r="AA103" s="112" t="str">
        <v/>
      </c>
      <c r="AB103" s="112" t="str">
        <v/>
      </c>
      <c r="AC103" s="112" t="str">
        <v/>
      </c>
      <c r="AD103" s="112" t="str">
        <v>x</v>
      </c>
      <c r="AE103" s="112" t="str">
        <v/>
      </c>
      <c r="AF103" s="112" t="str">
        <v/>
      </c>
      <c r="AG103" s="112" t="str">
        <v/>
      </c>
      <c r="AH103" s="112" t="str">
        <v>x</v>
      </c>
      <c r="AI103" s="112" t="str">
        <v/>
      </c>
      <c r="AJ103" s="112" t="str">
        <v/>
      </c>
      <c r="AK103" s="112" t="str">
        <v/>
      </c>
      <c r="AL103" s="112" t="str">
        <v/>
      </c>
      <c r="AM103" s="112" t="str">
        <v>x</v>
      </c>
      <c r="AN103" s="112" t="str">
        <v/>
      </c>
      <c r="AO103" s="112" t="str">
        <v/>
      </c>
      <c r="AP103" s="112" t="str">
        <v/>
      </c>
      <c r="AQ103" s="112" t="str">
        <v/>
      </c>
      <c r="AR103" s="112" t="str">
        <v/>
      </c>
      <c r="AS103" s="112" t="str">
        <v>x</v>
      </c>
      <c r="AT103" s="9"/>
    </row>
    <row r="104" spans="1:46" ht="40.35" customHeight="1" x14ac:dyDescent="0.35">
      <c r="A104" s="82" t="str" cm="1">
        <f t="array" aca="1" ref="A104" ca="1">IFERROR(_xlfn.LET(_xlpm.f,TRIM(REPLACE(_xlfn.FORMULATEXT(Sheet6_hide!$CH$4:$CH$81),1,1,)),HYPERLINK(_xlfn._xlws.FILTER(MID(_xlpm.f,12,FIND(""",""",_xlpm.f)-12),Sheet6_hide!$C$4:$C$81=D104),"Access to measure")),"")</f>
        <v>Access to measure</v>
      </c>
      <c r="B104" s="112" t="str">
        <v>FLE</v>
      </c>
      <c r="C104" s="112" t="str">
        <v>Freight electrification of logistics</v>
      </c>
      <c r="D104" s="112" t="str">
        <v xml:space="preserve">Preference for EVs in public procurement processes </v>
      </c>
      <c r="E104" s="112" t="str">
        <v>x</v>
      </c>
      <c r="F104" s="112" t="str">
        <v>x</v>
      </c>
      <c r="G104" s="112" t="str">
        <v>x</v>
      </c>
      <c r="H104" s="112" t="str">
        <v>x</v>
      </c>
      <c r="I104" s="112" t="str">
        <v>x</v>
      </c>
      <c r="J104" s="112" t="str">
        <v>x</v>
      </c>
      <c r="K104" s="112" t="str">
        <v xml:space="preserve"> </v>
      </c>
      <c r="L104" s="112" t="str">
        <v xml:space="preserve"> </v>
      </c>
      <c r="M104" s="112" t="str">
        <v xml:space="preserve"> </v>
      </c>
      <c r="N104" s="112" t="str">
        <v xml:space="preserve"> </v>
      </c>
      <c r="O104" s="112" t="str">
        <v>Partial</v>
      </c>
      <c r="P104" s="112" t="str">
        <v xml:space="preserve"> </v>
      </c>
      <c r="Q104" s="112" t="str">
        <v>Strong</v>
      </c>
      <c r="R104" s="112" t="str">
        <v>Strong</v>
      </c>
      <c r="S104" s="112" t="str">
        <v xml:space="preserve"> </v>
      </c>
      <c r="T104" s="112" t="str">
        <v xml:space="preserve"> </v>
      </c>
      <c r="U104" s="112" t="str">
        <v>Strong</v>
      </c>
      <c r="V104" s="112" t="str">
        <v xml:space="preserve"> </v>
      </c>
      <c r="W104" s="112" t="str">
        <v>Strong</v>
      </c>
      <c r="X104" s="112" t="str">
        <v>x</v>
      </c>
      <c r="Y104" s="112" t="str">
        <v>x</v>
      </c>
      <c r="Z104" s="112" t="str">
        <v>x</v>
      </c>
      <c r="AA104" s="112" t="str">
        <v/>
      </c>
      <c r="AB104" s="112" t="str">
        <v/>
      </c>
      <c r="AC104" s="112" t="str">
        <v/>
      </c>
      <c r="AD104" s="112" t="str">
        <v>x</v>
      </c>
      <c r="AE104" s="112" t="str">
        <v/>
      </c>
      <c r="AF104" s="112" t="str">
        <v/>
      </c>
      <c r="AG104" s="112" t="str">
        <v/>
      </c>
      <c r="AH104" s="112" t="str">
        <v>x</v>
      </c>
      <c r="AI104" s="112" t="str">
        <v/>
      </c>
      <c r="AJ104" s="112" t="str">
        <v/>
      </c>
      <c r="AK104" s="112" t="str">
        <v/>
      </c>
      <c r="AL104" s="112" t="str">
        <v/>
      </c>
      <c r="AM104" s="112" t="str">
        <v>x</v>
      </c>
      <c r="AN104" s="112" t="str">
        <v/>
      </c>
      <c r="AO104" s="112" t="str">
        <v/>
      </c>
      <c r="AP104" s="112" t="str">
        <v/>
      </c>
      <c r="AQ104" s="112" t="str">
        <v/>
      </c>
      <c r="AR104" s="112" t="str">
        <v/>
      </c>
      <c r="AS104" s="112" t="str">
        <v>x</v>
      </c>
      <c r="AT104" s="9"/>
    </row>
    <row r="105" spans="1:46" ht="40.35" customHeight="1" x14ac:dyDescent="0.35">
      <c r="A105" s="82" t="str" cm="1">
        <f t="array" aca="1" ref="A105" ca="1">IFERROR(_xlfn.LET(_xlpm.f,TRIM(REPLACE(_xlfn.FORMULATEXT(Sheet6_hide!$CH$4:$CH$81),1,1,)),HYPERLINK(_xlfn._xlws.FILTER(MID(_xlpm.f,12,FIND(""",""",_xlpm.f)-12),Sheet6_hide!$C$4:$C$81=D105),"Access to measure")),"")</f>
        <v>Access to measure</v>
      </c>
      <c r="B105" s="112" t="str">
        <v>FLE</v>
      </c>
      <c r="C105" s="112" t="str">
        <v>Freight electrification of logistics</v>
      </c>
      <c r="D105" s="112" t="str">
        <v>Regulation and zoning changes for vehicles and in-depot charging infrastructure</v>
      </c>
      <c r="E105" s="112" t="str">
        <v>x</v>
      </c>
      <c r="F105" s="112" t="str">
        <v>x</v>
      </c>
      <c r="G105" s="112" t="str">
        <v xml:space="preserve"> </v>
      </c>
      <c r="H105" s="112" t="str">
        <v xml:space="preserve"> </v>
      </c>
      <c r="I105" s="112" t="str">
        <v xml:space="preserve"> </v>
      </c>
      <c r="J105" s="112" t="str">
        <v>x</v>
      </c>
      <c r="K105" s="112" t="str">
        <v xml:space="preserve"> </v>
      </c>
      <c r="L105" s="112" t="str">
        <v xml:space="preserve"> </v>
      </c>
      <c r="M105" s="112" t="str">
        <v xml:space="preserve"> </v>
      </c>
      <c r="N105" s="112" t="str">
        <v xml:space="preserve"> </v>
      </c>
      <c r="O105" s="112" t="str">
        <v>Partial</v>
      </c>
      <c r="P105" s="112" t="str">
        <v xml:space="preserve"> </v>
      </c>
      <c r="Q105" s="112" t="str">
        <v>Strong</v>
      </c>
      <c r="R105" s="112" t="str">
        <v>Strong</v>
      </c>
      <c r="S105" s="112" t="str">
        <v xml:space="preserve"> </v>
      </c>
      <c r="T105" s="112" t="str">
        <v xml:space="preserve"> </v>
      </c>
      <c r="U105" s="112" t="str">
        <v>Strong</v>
      </c>
      <c r="V105" s="112" t="str">
        <v xml:space="preserve"> </v>
      </c>
      <c r="W105" s="112" t="str">
        <v>Strong</v>
      </c>
      <c r="X105" s="112" t="str">
        <v>x</v>
      </c>
      <c r="Y105" s="112" t="str">
        <v>x</v>
      </c>
      <c r="Z105" s="112" t="str">
        <v>x</v>
      </c>
      <c r="AA105" s="112" t="str">
        <v/>
      </c>
      <c r="AB105" s="112" t="str">
        <v/>
      </c>
      <c r="AC105" s="112" t="str">
        <v/>
      </c>
      <c r="AD105" s="112" t="str">
        <v>x</v>
      </c>
      <c r="AE105" s="112" t="str">
        <v/>
      </c>
      <c r="AF105" s="112" t="str">
        <v/>
      </c>
      <c r="AG105" s="112" t="str">
        <v/>
      </c>
      <c r="AH105" s="112" t="str">
        <v>x</v>
      </c>
      <c r="AI105" s="112" t="str">
        <v/>
      </c>
      <c r="AJ105" s="112" t="str">
        <v/>
      </c>
      <c r="AK105" s="112" t="str">
        <v/>
      </c>
      <c r="AL105" s="112" t="str">
        <v/>
      </c>
      <c r="AM105" s="112" t="str">
        <v>x</v>
      </c>
      <c r="AN105" s="112" t="str">
        <v/>
      </c>
      <c r="AO105" s="112" t="str">
        <v/>
      </c>
      <c r="AP105" s="112" t="str">
        <v/>
      </c>
      <c r="AQ105" s="112" t="str">
        <v/>
      </c>
      <c r="AR105" s="112" t="str">
        <v/>
      </c>
      <c r="AS105" s="112" t="str">
        <v>x</v>
      </c>
      <c r="AT105" s="9"/>
    </row>
    <row r="106" spans="1:46" ht="40.35" customHeight="1" x14ac:dyDescent="0.35">
      <c r="A106" s="82" t="str" cm="1">
        <f t="array" aca="1" ref="A106" ca="1">IFERROR(_xlfn.LET(_xlpm.f,TRIM(REPLACE(_xlfn.FORMULATEXT(Sheet6_hide!$CH$4:$CH$81),1,1,)),HYPERLINK(_xlfn._xlws.FILTER(MID(_xlpm.f,12,FIND(""",""",_xlpm.f)-12),Sheet6_hide!$C$4:$C$81=D106),"Access to measure")),"")</f>
        <v>Access to measure</v>
      </c>
      <c r="B106" s="112" t="str">
        <v>FLE</v>
      </c>
      <c r="C106" s="112" t="str">
        <v>Freight electrification of logistics</v>
      </c>
      <c r="D106" s="112" t="str">
        <v>Improvement of in-depot charging infrastructure authorisation</v>
      </c>
      <c r="E106" s="112" t="str">
        <v>x</v>
      </c>
      <c r="F106" s="112" t="str">
        <v>x</v>
      </c>
      <c r="G106" s="112" t="str">
        <v>x</v>
      </c>
      <c r="H106" s="112" t="str">
        <v>x</v>
      </c>
      <c r="I106" s="112" t="str">
        <v>x</v>
      </c>
      <c r="J106" s="112" t="str">
        <v>x</v>
      </c>
      <c r="K106" s="112" t="str">
        <v xml:space="preserve"> </v>
      </c>
      <c r="L106" s="112" t="str">
        <v xml:space="preserve"> </v>
      </c>
      <c r="M106" s="112" t="str">
        <v xml:space="preserve"> </v>
      </c>
      <c r="N106" s="112" t="str">
        <v xml:space="preserve"> </v>
      </c>
      <c r="O106" s="112" t="str">
        <v>Partial</v>
      </c>
      <c r="P106" s="112" t="str">
        <v xml:space="preserve"> </v>
      </c>
      <c r="Q106" s="112" t="str">
        <v>Strong</v>
      </c>
      <c r="R106" s="112" t="str">
        <v>Strong</v>
      </c>
      <c r="S106" s="112" t="str">
        <v xml:space="preserve"> </v>
      </c>
      <c r="T106" s="112" t="str">
        <v xml:space="preserve"> </v>
      </c>
      <c r="U106" s="112" t="str">
        <v>Strong</v>
      </c>
      <c r="V106" s="112" t="str">
        <v xml:space="preserve"> </v>
      </c>
      <c r="W106" s="112" t="str">
        <v>Strong</v>
      </c>
      <c r="X106" s="112" t="str">
        <v>x</v>
      </c>
      <c r="Y106" s="112" t="str">
        <v>x</v>
      </c>
      <c r="Z106" s="112" t="str">
        <v>x</v>
      </c>
      <c r="AA106" s="112" t="str">
        <v/>
      </c>
      <c r="AB106" s="112" t="str">
        <v/>
      </c>
      <c r="AC106" s="112" t="str">
        <v/>
      </c>
      <c r="AD106" s="112" t="str">
        <v>x</v>
      </c>
      <c r="AE106" s="112" t="str">
        <v/>
      </c>
      <c r="AF106" s="112" t="str">
        <v/>
      </c>
      <c r="AG106" s="112" t="str">
        <v/>
      </c>
      <c r="AH106" s="112" t="str">
        <v>x</v>
      </c>
      <c r="AI106" s="112" t="str">
        <v/>
      </c>
      <c r="AJ106" s="112" t="str">
        <v/>
      </c>
      <c r="AK106" s="112" t="str">
        <v/>
      </c>
      <c r="AL106" s="112" t="str">
        <v/>
      </c>
      <c r="AM106" s="112" t="str">
        <v>x</v>
      </c>
      <c r="AN106" s="112" t="str">
        <v/>
      </c>
      <c r="AO106" s="112" t="str">
        <v/>
      </c>
      <c r="AP106" s="112" t="str">
        <v/>
      </c>
      <c r="AQ106" s="112" t="str">
        <v/>
      </c>
      <c r="AR106" s="112" t="str">
        <v/>
      </c>
      <c r="AS106" s="112" t="str">
        <v>x</v>
      </c>
      <c r="AT106" s="9"/>
    </row>
    <row r="107" spans="1:46" ht="40.35" customHeight="1" x14ac:dyDescent="0.35">
      <c r="A107" s="82" t="str" cm="1">
        <f t="array" aca="1" ref="A107" ca="1">IFERROR(_xlfn.LET(_xlpm.f,TRIM(REPLACE(_xlfn.FORMULATEXT(Sheet6_hide!$CH$4:$CH$81),1,1,)),HYPERLINK(_xlfn._xlws.FILTER(MID(_xlpm.f,12,FIND(""",""",_xlpm.f)-12),Sheet6_hide!$C$4:$C$81=D107),"Access to measure")),"")</f>
        <v>Access to measure</v>
      </c>
      <c r="B107" s="112" t="str">
        <v>CLA</v>
      </c>
      <c r="C107" s="112" t="str">
        <v xml:space="preserve">Collaborative logistics and asset sharing </v>
      </c>
      <c r="D107" s="112" t="str">
        <v>Technical guidelines for collaboration</v>
      </c>
      <c r="E107" s="112" t="str">
        <v>x</v>
      </c>
      <c r="F107" s="112" t="str">
        <v>x</v>
      </c>
      <c r="G107" s="112" t="str">
        <v>x</v>
      </c>
      <c r="H107" s="112" t="str">
        <v xml:space="preserve"> </v>
      </c>
      <c r="I107" s="112" t="str">
        <v>x</v>
      </c>
      <c r="J107" s="112" t="str">
        <v>x</v>
      </c>
      <c r="K107" s="112" t="str">
        <v xml:space="preserve"> </v>
      </c>
      <c r="L107" s="112" t="str">
        <v xml:space="preserve"> </v>
      </c>
      <c r="M107" s="112" t="str">
        <v xml:space="preserve"> </v>
      </c>
      <c r="N107" s="112" t="str">
        <v xml:space="preserve"> </v>
      </c>
      <c r="O107" s="112" t="str">
        <v xml:space="preserve"> </v>
      </c>
      <c r="P107" s="112" t="str">
        <v>Strong</v>
      </c>
      <c r="Q107" s="112" t="str">
        <v xml:space="preserve"> </v>
      </c>
      <c r="R107" s="112" t="str">
        <v>Strong</v>
      </c>
      <c r="S107" s="112" t="str">
        <v xml:space="preserve"> </v>
      </c>
      <c r="T107" s="112" t="str">
        <v xml:space="preserve"> </v>
      </c>
      <c r="U107" s="112" t="str">
        <v>Partial</v>
      </c>
      <c r="V107" s="112" t="str">
        <v xml:space="preserve"> </v>
      </c>
      <c r="W107" s="112" t="str">
        <v xml:space="preserve"> </v>
      </c>
      <c r="X107" s="112" t="str">
        <v/>
      </c>
      <c r="Y107" s="112" t="str">
        <v/>
      </c>
      <c r="Z107" s="112" t="str">
        <v/>
      </c>
      <c r="AA107" s="112" t="str">
        <v>x</v>
      </c>
      <c r="AB107" s="112" t="str">
        <v>x</v>
      </c>
      <c r="AC107" s="112" t="str">
        <v/>
      </c>
      <c r="AD107" s="112" t="str">
        <v>x</v>
      </c>
      <c r="AE107" s="112" t="str">
        <v/>
      </c>
      <c r="AF107" s="112" t="str">
        <v>x</v>
      </c>
      <c r="AG107" s="112" t="str">
        <v/>
      </c>
      <c r="AH107" s="112" t="str">
        <v/>
      </c>
      <c r="AI107" s="112" t="str">
        <v/>
      </c>
      <c r="AJ107" s="112" t="str">
        <v/>
      </c>
      <c r="AK107" s="112" t="str">
        <v>x</v>
      </c>
      <c r="AL107" s="112" t="str">
        <v/>
      </c>
      <c r="AM107" s="112" t="str">
        <v/>
      </c>
      <c r="AN107" s="112" t="str">
        <v/>
      </c>
      <c r="AO107" s="112" t="str">
        <v/>
      </c>
      <c r="AP107" s="112" t="str">
        <v>x</v>
      </c>
      <c r="AQ107" s="112" t="str">
        <v/>
      </c>
      <c r="AR107" s="112" t="str">
        <v/>
      </c>
      <c r="AS107" s="112" t="str">
        <v/>
      </c>
      <c r="AT107" s="9"/>
    </row>
    <row r="108" spans="1:46" ht="40.35" customHeight="1" x14ac:dyDescent="0.35">
      <c r="A108" s="82" t="str" cm="1">
        <f t="array" aca="1" ref="A108" ca="1">IFERROR(_xlfn.LET(_xlpm.f,TRIM(REPLACE(_xlfn.FORMULATEXT(Sheet6_hide!$CH$4:$CH$81),1,1,)),HYPERLINK(_xlfn._xlws.FILTER(MID(_xlpm.f,12,FIND(""",""",_xlpm.f)-12),Sheet6_hide!$C$4:$C$81=D108),"Access to measure")),"")</f>
        <v>Access to measure</v>
      </c>
      <c r="B108" s="112" t="str">
        <v>CLA</v>
      </c>
      <c r="C108" s="112" t="str">
        <v xml:space="preserve">Collaborative logistics and asset sharing </v>
      </c>
      <c r="D108" s="112" t="str">
        <v>Facilitation of dialogue between freight carriers</v>
      </c>
      <c r="E108" s="112" t="str">
        <v>x</v>
      </c>
      <c r="F108" s="112" t="str">
        <v>x</v>
      </c>
      <c r="G108" s="112" t="str">
        <v>x</v>
      </c>
      <c r="H108" s="112" t="str">
        <v>x</v>
      </c>
      <c r="I108" s="112" t="str">
        <v>x</v>
      </c>
      <c r="J108" s="112" t="str">
        <v>x</v>
      </c>
      <c r="K108" s="112" t="str">
        <v xml:space="preserve"> </v>
      </c>
      <c r="L108" s="112" t="str">
        <v xml:space="preserve"> </v>
      </c>
      <c r="M108" s="112" t="str">
        <v xml:space="preserve"> </v>
      </c>
      <c r="N108" s="112" t="str">
        <v xml:space="preserve"> </v>
      </c>
      <c r="O108" s="112" t="str">
        <v xml:space="preserve"> </v>
      </c>
      <c r="P108" s="112" t="str">
        <v>Strong</v>
      </c>
      <c r="Q108" s="112" t="str">
        <v xml:space="preserve"> </v>
      </c>
      <c r="R108" s="112" t="str">
        <v>Strong</v>
      </c>
      <c r="S108" s="112" t="str">
        <v xml:space="preserve"> </v>
      </c>
      <c r="T108" s="112" t="str">
        <v xml:space="preserve"> </v>
      </c>
      <c r="U108" s="112" t="str">
        <v>Partial</v>
      </c>
      <c r="V108" s="112" t="str">
        <v xml:space="preserve"> </v>
      </c>
      <c r="W108" s="112" t="str">
        <v xml:space="preserve"> </v>
      </c>
      <c r="X108" s="112" t="str">
        <v/>
      </c>
      <c r="Y108" s="112" t="str">
        <v/>
      </c>
      <c r="Z108" s="112" t="str">
        <v/>
      </c>
      <c r="AA108" s="112" t="str">
        <v>x</v>
      </c>
      <c r="AB108" s="112" t="str">
        <v>x</v>
      </c>
      <c r="AC108" s="112" t="str">
        <v/>
      </c>
      <c r="AD108" s="112" t="str">
        <v>x</v>
      </c>
      <c r="AE108" s="112" t="str">
        <v/>
      </c>
      <c r="AF108" s="112" t="str">
        <v>x</v>
      </c>
      <c r="AG108" s="112" t="str">
        <v/>
      </c>
      <c r="AH108" s="112" t="str">
        <v/>
      </c>
      <c r="AI108" s="112" t="str">
        <v/>
      </c>
      <c r="AJ108" s="112" t="str">
        <v/>
      </c>
      <c r="AK108" s="112" t="str">
        <v>x</v>
      </c>
      <c r="AL108" s="112" t="str">
        <v/>
      </c>
      <c r="AM108" s="112" t="str">
        <v/>
      </c>
      <c r="AN108" s="112" t="str">
        <v/>
      </c>
      <c r="AO108" s="112" t="str">
        <v/>
      </c>
      <c r="AP108" s="112" t="str">
        <v>x</v>
      </c>
      <c r="AQ108" s="112" t="str">
        <v/>
      </c>
      <c r="AR108" s="112" t="str">
        <v/>
      </c>
      <c r="AS108" s="112" t="str">
        <v/>
      </c>
      <c r="AT108" s="9"/>
    </row>
    <row r="109" spans="1:46" ht="40.35" customHeight="1" x14ac:dyDescent="0.35">
      <c r="A109" s="82" t="str" cm="1">
        <f t="array" aca="1" ref="A109" ca="1">IFERROR(_xlfn.LET(_xlpm.f,TRIM(REPLACE(_xlfn.FORMULATEXT(Sheet6_hide!$CH$4:$CH$81),1,1,)),HYPERLINK(_xlfn._xlws.FILTER(MID(_xlpm.f,12,FIND(""",""",_xlpm.f)-12),Sheet6_hide!$C$4:$C$81=D109),"Access to measure")),"")</f>
        <v>Access to measure</v>
      </c>
      <c r="B109" s="112" t="str">
        <v>CLA</v>
      </c>
      <c r="C109" s="112" t="str">
        <v xml:space="preserve">Collaborative logistics and asset sharing </v>
      </c>
      <c r="D109" s="112" t="str">
        <v xml:space="preserve">Physical and digital platforms for collaboration </v>
      </c>
      <c r="E109" s="112" t="str">
        <v>x</v>
      </c>
      <c r="F109" s="112" t="str">
        <v>x</v>
      </c>
      <c r="G109" s="112" t="str">
        <v xml:space="preserve"> </v>
      </c>
      <c r="H109" s="112" t="str">
        <v xml:space="preserve"> </v>
      </c>
      <c r="I109" s="112" t="str">
        <v>x</v>
      </c>
      <c r="J109" s="112" t="str">
        <v xml:space="preserve"> </v>
      </c>
      <c r="K109" s="112" t="str">
        <v xml:space="preserve"> </v>
      </c>
      <c r="L109" s="112" t="str">
        <v xml:space="preserve"> </v>
      </c>
      <c r="M109" s="112" t="str">
        <v xml:space="preserve"> </v>
      </c>
      <c r="N109" s="112" t="str">
        <v xml:space="preserve"> </v>
      </c>
      <c r="O109" s="112" t="str">
        <v xml:space="preserve"> </v>
      </c>
      <c r="P109" s="112" t="str">
        <v>Strong</v>
      </c>
      <c r="Q109" s="112" t="str">
        <v xml:space="preserve"> </v>
      </c>
      <c r="R109" s="112" t="str">
        <v>Strong</v>
      </c>
      <c r="S109" s="112" t="str">
        <v xml:space="preserve"> </v>
      </c>
      <c r="T109" s="112" t="str">
        <v xml:space="preserve"> </v>
      </c>
      <c r="U109" s="112" t="str">
        <v>Partial</v>
      </c>
      <c r="V109" s="112" t="str">
        <v xml:space="preserve"> </v>
      </c>
      <c r="W109" s="112" t="str">
        <v xml:space="preserve"> </v>
      </c>
      <c r="X109" s="112" t="str">
        <v/>
      </c>
      <c r="Y109" s="112" t="str">
        <v/>
      </c>
      <c r="Z109" s="112" t="str">
        <v/>
      </c>
      <c r="AA109" s="112" t="str">
        <v>x</v>
      </c>
      <c r="AB109" s="112" t="str">
        <v>x</v>
      </c>
      <c r="AC109" s="112" t="str">
        <v/>
      </c>
      <c r="AD109" s="112" t="str">
        <v>x</v>
      </c>
      <c r="AE109" s="112" t="str">
        <v/>
      </c>
      <c r="AF109" s="112" t="str">
        <v>x</v>
      </c>
      <c r="AG109" s="112" t="str">
        <v/>
      </c>
      <c r="AH109" s="112" t="str">
        <v/>
      </c>
      <c r="AI109" s="112" t="str">
        <v/>
      </c>
      <c r="AJ109" s="112" t="str">
        <v/>
      </c>
      <c r="AK109" s="112" t="str">
        <v>x</v>
      </c>
      <c r="AL109" s="112" t="str">
        <v/>
      </c>
      <c r="AM109" s="112" t="str">
        <v/>
      </c>
      <c r="AN109" s="112" t="str">
        <v/>
      </c>
      <c r="AO109" s="112" t="str">
        <v/>
      </c>
      <c r="AP109" s="112" t="str">
        <v>x</v>
      </c>
      <c r="AQ109" s="112" t="str">
        <v/>
      </c>
      <c r="AR109" s="112" t="str">
        <v/>
      </c>
      <c r="AS109" s="112" t="str">
        <v/>
      </c>
      <c r="AT109" s="9"/>
    </row>
    <row r="110" spans="1:46" ht="40.35" customHeight="1" x14ac:dyDescent="0.35">
      <c r="A110" s="82" t="str" cm="1">
        <f t="array" aca="1" ref="A110" ca="1">IFERROR(_xlfn.LET(_xlpm.f,TRIM(REPLACE(_xlfn.FORMULATEXT(Sheet6_hide!$CH$4:$CH$81),1,1,)),HYPERLINK(_xlfn._xlws.FILTER(MID(_xlpm.f,12,FIND(""",""",_xlpm.f)-12),Sheet6_hide!$C$4:$C$81=D110),"Access to measure")),"")</f>
        <v>Access to measure</v>
      </c>
      <c r="B110" s="112" t="str">
        <v>CLA</v>
      </c>
      <c r="C110" s="112" t="str">
        <v xml:space="preserve">Collaborative logistics and asset sharing </v>
      </c>
      <c r="D110" s="112" t="str">
        <v xml:space="preserve">Initial financial support of platforms </v>
      </c>
      <c r="E110" s="112" t="str">
        <v>x</v>
      </c>
      <c r="F110" s="112" t="str">
        <v>x</v>
      </c>
      <c r="G110" s="112" t="str">
        <v xml:space="preserve"> </v>
      </c>
      <c r="H110" s="112" t="str">
        <v xml:space="preserve"> </v>
      </c>
      <c r="I110" s="112" t="str">
        <v xml:space="preserve"> </v>
      </c>
      <c r="J110" s="112" t="str">
        <v xml:space="preserve"> </v>
      </c>
      <c r="K110" s="112" t="str">
        <v xml:space="preserve"> </v>
      </c>
      <c r="L110" s="112" t="str">
        <v xml:space="preserve"> </v>
      </c>
      <c r="M110" s="112" t="str">
        <v xml:space="preserve"> </v>
      </c>
      <c r="N110" s="112" t="str">
        <v xml:space="preserve"> </v>
      </c>
      <c r="O110" s="112" t="str">
        <v xml:space="preserve"> </v>
      </c>
      <c r="P110" s="112" t="str">
        <v>Strong</v>
      </c>
      <c r="Q110" s="112" t="str">
        <v xml:space="preserve"> </v>
      </c>
      <c r="R110" s="112" t="str">
        <v>Strong</v>
      </c>
      <c r="S110" s="112" t="str">
        <v xml:space="preserve"> </v>
      </c>
      <c r="T110" s="112" t="str">
        <v xml:space="preserve"> </v>
      </c>
      <c r="U110" s="112" t="str">
        <v>Partial</v>
      </c>
      <c r="V110" s="112" t="str">
        <v xml:space="preserve"> </v>
      </c>
      <c r="W110" s="112" t="str">
        <v xml:space="preserve"> </v>
      </c>
      <c r="X110" s="112" t="str">
        <v/>
      </c>
      <c r="Y110" s="112" t="str">
        <v/>
      </c>
      <c r="Z110" s="112" t="str">
        <v/>
      </c>
      <c r="AA110" s="112" t="str">
        <v>x</v>
      </c>
      <c r="AB110" s="112" t="str">
        <v>x</v>
      </c>
      <c r="AC110" s="112" t="str">
        <v/>
      </c>
      <c r="AD110" s="112" t="str">
        <v>x</v>
      </c>
      <c r="AE110" s="112" t="str">
        <v/>
      </c>
      <c r="AF110" s="112" t="str">
        <v>x</v>
      </c>
      <c r="AG110" s="112" t="str">
        <v/>
      </c>
      <c r="AH110" s="112" t="str">
        <v/>
      </c>
      <c r="AI110" s="112" t="str">
        <v/>
      </c>
      <c r="AJ110" s="112" t="str">
        <v/>
      </c>
      <c r="AK110" s="112" t="str">
        <v>x</v>
      </c>
      <c r="AL110" s="112" t="str">
        <v/>
      </c>
      <c r="AM110" s="112" t="str">
        <v/>
      </c>
      <c r="AN110" s="112" t="str">
        <v/>
      </c>
      <c r="AO110" s="112" t="str">
        <v/>
      </c>
      <c r="AP110" s="112" t="str">
        <v>x</v>
      </c>
      <c r="AQ110" s="112" t="str">
        <v/>
      </c>
      <c r="AR110" s="112" t="str">
        <v/>
      </c>
      <c r="AS110" s="112" t="str">
        <v/>
      </c>
      <c r="AT110" s="9"/>
    </row>
    <row r="111" spans="1:46" ht="40.35" customHeight="1" x14ac:dyDescent="0.35">
      <c r="A111" s="82" t="str" cm="1">
        <f t="array" aca="1" ref="A111" ca="1">IFERROR(_xlfn.LET(_xlpm.f,TRIM(REPLACE(_xlfn.FORMULATEXT(Sheet6_hide!$CH$4:$CH$81),1,1,)),HYPERLINK(_xlfn._xlws.FILTER(MID(_xlpm.f,12,FIND(""",""",_xlpm.f)-12),Sheet6_hide!$C$4:$C$81=D111),"Access to measure")),"")</f>
        <v/>
      </c>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c r="AT111" s="9"/>
    </row>
    <row r="116" spans="4:4" x14ac:dyDescent="0.35">
      <c r="D116" s="112"/>
    </row>
  </sheetData>
  <sheetProtection algorithmName="SHA-512" hashValue="olYOX2cn2w/j54XdeWn8o/6cUKTi2N/ZYs+ScXYzzZZZZKTz5NZJ2Ca3fg3iFdv3jUgaRbgh8VKOm+6kloeUgQ==" saltValue="/hk/FL29IQvhK4JV+S5icQ==" spinCount="100000" sheet="1" objects="1" scenarios="1"/>
  <mergeCells count="32">
    <mergeCell ref="AO31:AS31"/>
    <mergeCell ref="X31:AB31"/>
    <mergeCell ref="AC31:AD31"/>
    <mergeCell ref="AE31:AI31"/>
    <mergeCell ref="AJ31:AN31"/>
    <mergeCell ref="T31:W31"/>
    <mergeCell ref="K31:S31"/>
    <mergeCell ref="D31:D32"/>
    <mergeCell ref="E31:J31"/>
    <mergeCell ref="B31:B32"/>
    <mergeCell ref="C31:C32"/>
    <mergeCell ref="A31:A32"/>
    <mergeCell ref="A30:D30"/>
    <mergeCell ref="A2:C2"/>
    <mergeCell ref="A5:C5"/>
    <mergeCell ref="A6:C6"/>
    <mergeCell ref="A7:C7"/>
    <mergeCell ref="A8:C8"/>
    <mergeCell ref="A10:C10"/>
    <mergeCell ref="A11:C11"/>
    <mergeCell ref="A12:C12"/>
    <mergeCell ref="A13:C13"/>
    <mergeCell ref="A15:C15"/>
    <mergeCell ref="A16:C16"/>
    <mergeCell ref="A18:C18"/>
    <mergeCell ref="A27:C27"/>
    <mergeCell ref="A28:C28"/>
    <mergeCell ref="A19:C19"/>
    <mergeCell ref="A21:C21"/>
    <mergeCell ref="A22:C22"/>
    <mergeCell ref="A24:C24"/>
    <mergeCell ref="A25:C25"/>
  </mergeCells>
  <hyperlinks>
    <hyperlink ref="B1" location="Home!A1" display="Go back to Home" xr:uid="{07A03C37-4DDA-004D-B808-3C7FE2D0CEDF}"/>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DC773AD8-7808-334D-BC53-A35460DF764A}">
          <x14:formula1>
            <xm:f>Φύλλο1_hide!$O$3:$O$5</xm:f>
          </x14:formula1>
          <xm:sqref>E14:L14</xm:sqref>
        </x14:dataValidation>
        <x14:dataValidation type="list" allowBlank="1" showInputMessage="1" showErrorMessage="1" xr:uid="{1A760709-1C9E-CD45-ACBF-31057A676CDE}">
          <x14:formula1>
            <xm:f>Φύλλο1_hide!$N$3:$N$4</xm:f>
          </x14:formula1>
          <xm:sqref>F7:I9 D11:L11 D19:E19 D16:H16 D22:H22 D6:H6 D13:G13 D25:H25 D8:E9 D28:H28</xm:sqref>
        </x14:dataValidation>
        <x14:dataValidation type="list" allowBlank="1" showInputMessage="1" showErrorMessage="1" xr:uid="{DB0631FD-6DF3-5245-ACC6-4B3A899DAE28}">
          <x14:formula1>
            <xm:f>Φύλλο1_hide!$P$3:$P$4</xm:f>
          </x14:formula1>
          <xm:sqref>H12:L13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90643-CA70-D649-86A6-1EC80AEE4BE3}">
  <sheetPr codeName="Sheet5"/>
  <dimension ref="A2:P29"/>
  <sheetViews>
    <sheetView topLeftCell="F1" workbookViewId="0">
      <selection activeCell="CJ4" sqref="CJ4"/>
    </sheetView>
  </sheetViews>
  <sheetFormatPr defaultColWidth="11.265625" defaultRowHeight="12.75" x14ac:dyDescent="0.35"/>
  <cols>
    <col min="1" max="1" width="34.265625" bestFit="1" customWidth="1"/>
    <col min="2" max="2" width="37.1328125" bestFit="1" customWidth="1"/>
    <col min="3" max="4" width="42.86328125" style="3" customWidth="1"/>
    <col min="5" max="5" width="19.86328125" bestFit="1" customWidth="1"/>
    <col min="6" max="6" width="25" bestFit="1" customWidth="1"/>
    <col min="8" max="8" width="23" bestFit="1" customWidth="1"/>
    <col min="9" max="9" width="25.265625" bestFit="1" customWidth="1"/>
    <col min="10" max="10" width="20" style="3" bestFit="1" customWidth="1"/>
    <col min="11" max="11" width="14.73046875" bestFit="1" customWidth="1"/>
  </cols>
  <sheetData>
    <row r="2" spans="1:16" ht="26.25" x14ac:dyDescent="0.4">
      <c r="A2" s="1" t="s">
        <v>238</v>
      </c>
      <c r="B2" s="1" t="s">
        <v>239</v>
      </c>
      <c r="C2" s="2" t="s">
        <v>30</v>
      </c>
      <c r="D2" s="2" t="s">
        <v>240</v>
      </c>
      <c r="E2" s="1" t="s">
        <v>172</v>
      </c>
      <c r="F2" s="1" t="s">
        <v>173</v>
      </c>
      <c r="G2" s="1" t="s">
        <v>174</v>
      </c>
      <c r="H2" s="1" t="s">
        <v>241</v>
      </c>
      <c r="I2" s="1" t="s">
        <v>176</v>
      </c>
      <c r="J2" s="2" t="s">
        <v>242</v>
      </c>
      <c r="K2" s="1" t="s">
        <v>243</v>
      </c>
      <c r="L2" s="1"/>
      <c r="M2" s="1"/>
      <c r="N2" s="1" t="s">
        <v>244</v>
      </c>
      <c r="O2" s="1" t="s">
        <v>245</v>
      </c>
      <c r="P2" s="1" t="s">
        <v>246</v>
      </c>
    </row>
    <row r="3" spans="1:16" ht="25.5" x14ac:dyDescent="0.35">
      <c r="A3" t="s">
        <v>166</v>
      </c>
      <c r="B3" s="4" t="s">
        <v>218</v>
      </c>
      <c r="C3" s="3" t="s">
        <v>247</v>
      </c>
      <c r="E3" s="3" t="s">
        <v>191</v>
      </c>
      <c r="F3" t="s">
        <v>192</v>
      </c>
      <c r="G3" t="s">
        <v>199</v>
      </c>
      <c r="H3" t="s">
        <v>199</v>
      </c>
      <c r="I3" t="s">
        <v>199</v>
      </c>
      <c r="J3" s="3" t="s">
        <v>248</v>
      </c>
      <c r="K3" s="3" t="s">
        <v>186</v>
      </c>
      <c r="N3" t="s">
        <v>218</v>
      </c>
      <c r="O3" t="s">
        <v>194</v>
      </c>
      <c r="P3" t="s">
        <v>218</v>
      </c>
    </row>
    <row r="4" spans="1:16" ht="25.5" x14ac:dyDescent="0.35">
      <c r="A4" t="s">
        <v>167</v>
      </c>
      <c r="B4" t="s">
        <v>249</v>
      </c>
      <c r="C4" s="3" t="s">
        <v>250</v>
      </c>
      <c r="E4" s="3" t="s">
        <v>197</v>
      </c>
      <c r="F4" t="s">
        <v>251</v>
      </c>
      <c r="G4" t="s">
        <v>204</v>
      </c>
      <c r="H4" t="s">
        <v>204</v>
      </c>
      <c r="I4" t="s">
        <v>204</v>
      </c>
      <c r="J4" s="3" t="s">
        <v>178</v>
      </c>
      <c r="K4" s="3" t="s">
        <v>252</v>
      </c>
      <c r="O4" t="s">
        <v>195</v>
      </c>
      <c r="P4" t="s">
        <v>249</v>
      </c>
    </row>
    <row r="5" spans="1:16" ht="38.25" x14ac:dyDescent="0.35">
      <c r="A5" t="s">
        <v>168</v>
      </c>
      <c r="C5" s="3" t="s">
        <v>253</v>
      </c>
      <c r="E5" s="3" t="s">
        <v>200</v>
      </c>
      <c r="F5" t="s">
        <v>254</v>
      </c>
      <c r="G5" t="s">
        <v>201</v>
      </c>
      <c r="H5" t="s">
        <v>201</v>
      </c>
      <c r="I5" t="s">
        <v>201</v>
      </c>
      <c r="J5" s="3" t="s">
        <v>179</v>
      </c>
      <c r="K5" s="3" t="s">
        <v>255</v>
      </c>
      <c r="O5" t="s">
        <v>256</v>
      </c>
    </row>
    <row r="6" spans="1:16" ht="38.25" x14ac:dyDescent="0.35">
      <c r="A6" t="s">
        <v>169</v>
      </c>
      <c r="C6" s="3" t="s">
        <v>257</v>
      </c>
      <c r="E6" s="3" t="s">
        <v>202</v>
      </c>
      <c r="G6" t="s">
        <v>193</v>
      </c>
      <c r="H6" t="s">
        <v>193</v>
      </c>
      <c r="I6" t="s">
        <v>193</v>
      </c>
      <c r="J6" s="3" t="s">
        <v>236</v>
      </c>
      <c r="K6" s="3" t="s">
        <v>189</v>
      </c>
    </row>
    <row r="7" spans="1:16" ht="25.5" x14ac:dyDescent="0.35">
      <c r="A7" t="s">
        <v>170</v>
      </c>
      <c r="C7" s="3" t="s">
        <v>258</v>
      </c>
      <c r="E7" s="3" t="s">
        <v>205</v>
      </c>
      <c r="G7" t="s">
        <v>196</v>
      </c>
      <c r="H7" t="s">
        <v>196</v>
      </c>
      <c r="I7" t="s">
        <v>196</v>
      </c>
      <c r="J7" s="3" t="s">
        <v>181</v>
      </c>
    </row>
    <row r="8" spans="1:16" ht="25.5" x14ac:dyDescent="0.35">
      <c r="C8" s="3" t="s">
        <v>259</v>
      </c>
      <c r="E8" s="3" t="s">
        <v>206</v>
      </c>
      <c r="J8" s="3" t="s">
        <v>182</v>
      </c>
    </row>
    <row r="9" spans="1:16" ht="38.25" x14ac:dyDescent="0.35">
      <c r="C9" s="3" t="s">
        <v>260</v>
      </c>
      <c r="E9" s="3" t="s">
        <v>210</v>
      </c>
      <c r="J9" s="3" t="s">
        <v>183</v>
      </c>
    </row>
    <row r="10" spans="1:16" ht="38.25" x14ac:dyDescent="0.35">
      <c r="C10" s="3" t="s">
        <v>261</v>
      </c>
      <c r="E10" s="3" t="s">
        <v>211</v>
      </c>
      <c r="J10" s="3" t="s">
        <v>184</v>
      </c>
    </row>
    <row r="11" spans="1:16" ht="51" x14ac:dyDescent="0.35">
      <c r="C11" s="3" t="s">
        <v>262</v>
      </c>
      <c r="E11" s="3" t="s">
        <v>207</v>
      </c>
      <c r="J11" s="3" t="s">
        <v>263</v>
      </c>
    </row>
    <row r="12" spans="1:16" ht="38.25" x14ac:dyDescent="0.35">
      <c r="C12" s="3" t="s">
        <v>264</v>
      </c>
      <c r="E12" s="3" t="s">
        <v>208</v>
      </c>
    </row>
    <row r="13" spans="1:16" ht="25.5" x14ac:dyDescent="0.35">
      <c r="C13" s="3" t="s">
        <v>60</v>
      </c>
      <c r="E13" s="3" t="s">
        <v>212</v>
      </c>
    </row>
    <row r="14" spans="1:16" ht="38.25" x14ac:dyDescent="0.35">
      <c r="C14" s="3" t="s">
        <v>265</v>
      </c>
      <c r="E14" s="3" t="s">
        <v>208</v>
      </c>
    </row>
    <row r="15" spans="1:16" x14ac:dyDescent="0.35">
      <c r="C15" s="3" t="s">
        <v>66</v>
      </c>
      <c r="E15" s="3"/>
    </row>
    <row r="16" spans="1:16" x14ac:dyDescent="0.35">
      <c r="C16" s="3" t="s">
        <v>71</v>
      </c>
    </row>
    <row r="17" spans="3:3" x14ac:dyDescent="0.35">
      <c r="C17" s="3" t="s">
        <v>78</v>
      </c>
    </row>
    <row r="18" spans="3:3" x14ac:dyDescent="0.35">
      <c r="C18" s="3" t="s">
        <v>86</v>
      </c>
    </row>
    <row r="19" spans="3:3" x14ac:dyDescent="0.35">
      <c r="C19" s="3" t="s">
        <v>101</v>
      </c>
    </row>
    <row r="20" spans="3:3" ht="25.5" x14ac:dyDescent="0.35">
      <c r="C20" s="3" t="s">
        <v>266</v>
      </c>
    </row>
    <row r="21" spans="3:3" x14ac:dyDescent="0.35">
      <c r="C21" s="3" t="s">
        <v>267</v>
      </c>
    </row>
    <row r="22" spans="3:3" ht="25.5" x14ac:dyDescent="0.35">
      <c r="C22" s="3" t="s">
        <v>268</v>
      </c>
    </row>
    <row r="23" spans="3:3" ht="102" x14ac:dyDescent="0.35">
      <c r="C23" s="3" t="s">
        <v>269</v>
      </c>
    </row>
    <row r="24" spans="3:3" ht="102" x14ac:dyDescent="0.35">
      <c r="C24" s="3" t="s">
        <v>270</v>
      </c>
    </row>
    <row r="25" spans="3:3" ht="165.75" x14ac:dyDescent="0.35">
      <c r="C25" s="3" t="s">
        <v>271</v>
      </c>
    </row>
    <row r="26" spans="3:3" x14ac:dyDescent="0.35">
      <c r="C26" s="3" t="s">
        <v>272</v>
      </c>
    </row>
    <row r="27" spans="3:3" x14ac:dyDescent="0.35">
      <c r="C27" s="3" t="s">
        <v>273</v>
      </c>
    </row>
    <row r="28" spans="3:3" x14ac:dyDescent="0.35">
      <c r="C28" s="3" t="s">
        <v>274</v>
      </c>
    </row>
    <row r="29" spans="3:3" ht="76.5" x14ac:dyDescent="0.35">
      <c r="C29" s="3" t="s">
        <v>275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AFD82-6B10-C249-987F-ECA5A6253E15}">
  <sheetPr codeName="Sheet6"/>
  <dimension ref="A1:CH82"/>
  <sheetViews>
    <sheetView topLeftCell="CD1" zoomScale="85" zoomScaleNormal="63" workbookViewId="0">
      <selection activeCell="CJ4" sqref="CJ4"/>
    </sheetView>
  </sheetViews>
  <sheetFormatPr defaultColWidth="10.86328125" defaultRowHeight="12.75" x14ac:dyDescent="0.35"/>
  <cols>
    <col min="1" max="1" width="10.86328125" style="9"/>
    <col min="2" max="2" width="39.265625" style="9" bestFit="1" customWidth="1"/>
    <col min="3" max="3" width="42.1328125" style="36" customWidth="1"/>
    <col min="4" max="41" width="10.86328125" style="9" customWidth="1"/>
    <col min="42" max="46" width="10.86328125" style="10" customWidth="1"/>
    <col min="47" max="51" width="10.86328125" style="9" customWidth="1"/>
    <col min="52" max="53" width="10.86328125" style="10" customWidth="1"/>
    <col min="54" max="55" width="10.86328125" style="9" customWidth="1"/>
    <col min="56" max="60" width="10.86328125" style="10" customWidth="1"/>
    <col min="61" max="65" width="10.86328125" style="9" customWidth="1"/>
    <col min="66" max="85" width="10.86328125" style="10" customWidth="1"/>
    <col min="86" max="16384" width="10.86328125" style="9"/>
  </cols>
  <sheetData>
    <row r="1" spans="1:86" s="11" customFormat="1" ht="41.1" customHeight="1" x14ac:dyDescent="0.35">
      <c r="A1" s="11">
        <v>1</v>
      </c>
      <c r="B1" s="11">
        <v>2</v>
      </c>
      <c r="C1" s="35">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v>38</v>
      </c>
      <c r="AM1" s="11">
        <v>39</v>
      </c>
      <c r="AN1" s="11">
        <v>40</v>
      </c>
      <c r="AO1" s="11">
        <v>41</v>
      </c>
      <c r="AP1" s="11">
        <v>42</v>
      </c>
      <c r="AQ1" s="11">
        <v>43</v>
      </c>
      <c r="AR1" s="11">
        <v>44</v>
      </c>
      <c r="AS1" s="11">
        <v>45</v>
      </c>
      <c r="AT1" s="11">
        <v>46</v>
      </c>
      <c r="AU1" s="11">
        <v>47</v>
      </c>
      <c r="AV1" s="11">
        <v>48</v>
      </c>
      <c r="AW1" s="11">
        <v>49</v>
      </c>
      <c r="AX1" s="11">
        <v>50</v>
      </c>
      <c r="AY1" s="11">
        <v>51</v>
      </c>
      <c r="AZ1" s="11">
        <v>52</v>
      </c>
      <c r="BA1" s="11">
        <v>53</v>
      </c>
      <c r="BB1" s="11">
        <v>54</v>
      </c>
      <c r="BC1" s="11">
        <v>55</v>
      </c>
      <c r="BD1" s="11">
        <v>56</v>
      </c>
      <c r="BE1" s="11">
        <v>57</v>
      </c>
      <c r="BF1" s="11">
        <v>58</v>
      </c>
      <c r="BG1" s="11">
        <v>59</v>
      </c>
      <c r="BH1" s="11">
        <v>60</v>
      </c>
      <c r="BI1" s="11">
        <v>61</v>
      </c>
      <c r="BJ1" s="11">
        <v>62</v>
      </c>
      <c r="BK1" s="11">
        <v>63</v>
      </c>
      <c r="BL1" s="11">
        <v>64</v>
      </c>
      <c r="BM1" s="11">
        <v>65</v>
      </c>
      <c r="BN1" s="11">
        <v>66</v>
      </c>
      <c r="BO1" s="11">
        <v>67</v>
      </c>
      <c r="BP1" s="11">
        <v>68</v>
      </c>
      <c r="BQ1" s="11">
        <v>69</v>
      </c>
      <c r="BR1" s="11">
        <v>70</v>
      </c>
      <c r="BS1" s="11">
        <v>71</v>
      </c>
      <c r="BT1" s="11">
        <v>72</v>
      </c>
      <c r="BU1" s="11">
        <v>73</v>
      </c>
      <c r="BV1" s="11">
        <v>74</v>
      </c>
      <c r="BW1" s="11">
        <v>75</v>
      </c>
      <c r="BX1" s="11">
        <v>76</v>
      </c>
      <c r="BY1" s="11">
        <v>77</v>
      </c>
      <c r="BZ1" s="11">
        <v>78</v>
      </c>
      <c r="CA1" s="11">
        <v>79</v>
      </c>
      <c r="CB1" s="11">
        <v>80</v>
      </c>
      <c r="CC1" s="11">
        <v>81</v>
      </c>
      <c r="CD1" s="11">
        <v>82</v>
      </c>
      <c r="CE1" s="11">
        <v>83</v>
      </c>
      <c r="CF1" s="11">
        <v>84</v>
      </c>
      <c r="CG1" s="11">
        <v>85</v>
      </c>
      <c r="CH1" s="11">
        <v>86</v>
      </c>
    </row>
    <row r="2" spans="1:86" ht="16.350000000000001" customHeight="1" x14ac:dyDescent="0.35">
      <c r="A2" s="139" t="s">
        <v>29</v>
      </c>
      <c r="B2" s="173" t="s">
        <v>30</v>
      </c>
      <c r="C2" s="174" t="s">
        <v>31</v>
      </c>
      <c r="D2" s="176" t="s">
        <v>162</v>
      </c>
      <c r="E2" s="176"/>
      <c r="F2" s="176"/>
      <c r="G2" s="176"/>
      <c r="H2" s="176"/>
      <c r="I2" s="176"/>
      <c r="J2" s="176" t="s">
        <v>162</v>
      </c>
      <c r="K2" s="176"/>
      <c r="L2" s="176"/>
      <c r="M2" s="176"/>
      <c r="N2" s="176"/>
      <c r="O2" s="176"/>
      <c r="P2" s="177" t="s">
        <v>276</v>
      </c>
      <c r="Q2" s="177"/>
      <c r="R2" s="177"/>
      <c r="S2" s="177"/>
      <c r="T2" s="177"/>
      <c r="U2" s="177"/>
      <c r="V2" s="177"/>
      <c r="W2" s="177"/>
      <c r="X2" s="177"/>
      <c r="Y2" s="177"/>
      <c r="Z2" s="177"/>
      <c r="AA2" s="177"/>
      <c r="AB2" s="177"/>
      <c r="AC2" s="177"/>
      <c r="AD2" s="177"/>
      <c r="AE2" s="177"/>
      <c r="AF2" s="177"/>
      <c r="AG2" s="177"/>
      <c r="AH2" s="178" t="s">
        <v>165</v>
      </c>
      <c r="AI2" s="178"/>
      <c r="AJ2" s="178"/>
      <c r="AK2" s="178"/>
      <c r="AL2" s="178"/>
      <c r="AM2" s="178"/>
      <c r="AN2" s="178"/>
      <c r="AO2" s="178"/>
      <c r="AP2" s="172" t="s">
        <v>172</v>
      </c>
      <c r="AQ2" s="172"/>
      <c r="AR2" s="172"/>
      <c r="AS2" s="172"/>
      <c r="AT2" s="172"/>
      <c r="AU2" s="172"/>
      <c r="AV2" s="172"/>
      <c r="AW2" s="172"/>
      <c r="AX2" s="172"/>
      <c r="AY2" s="172"/>
      <c r="AZ2" s="175" t="s">
        <v>173</v>
      </c>
      <c r="BA2" s="175"/>
      <c r="BB2" s="175"/>
      <c r="BC2" s="175"/>
      <c r="BD2" s="172" t="s">
        <v>174</v>
      </c>
      <c r="BE2" s="172"/>
      <c r="BF2" s="172"/>
      <c r="BG2" s="172"/>
      <c r="BH2" s="172"/>
      <c r="BI2" s="172"/>
      <c r="BJ2" s="172"/>
      <c r="BK2" s="172"/>
      <c r="BL2" s="172"/>
      <c r="BM2" s="172"/>
      <c r="BN2" s="172" t="s">
        <v>175</v>
      </c>
      <c r="BO2" s="172"/>
      <c r="BP2" s="172"/>
      <c r="BQ2" s="172"/>
      <c r="BR2" s="172"/>
      <c r="BS2" s="172"/>
      <c r="BT2" s="172"/>
      <c r="BU2" s="172"/>
      <c r="BV2" s="172"/>
      <c r="BW2" s="172"/>
      <c r="BX2" s="172" t="s">
        <v>235</v>
      </c>
      <c r="BY2" s="172"/>
      <c r="BZ2" s="172"/>
      <c r="CA2" s="172"/>
      <c r="CB2" s="172"/>
      <c r="CC2" s="172"/>
      <c r="CD2" s="172"/>
      <c r="CE2" s="172"/>
      <c r="CF2" s="172"/>
      <c r="CG2" s="172"/>
      <c r="CH2" s="140" t="s">
        <v>277</v>
      </c>
    </row>
    <row r="3" spans="1:86" ht="141.75" x14ac:dyDescent="0.35">
      <c r="A3" s="139"/>
      <c r="B3" s="173"/>
      <c r="C3" s="174"/>
      <c r="D3" s="6" t="s">
        <v>166</v>
      </c>
      <c r="E3" s="6" t="s">
        <v>167</v>
      </c>
      <c r="F3" s="6" t="s">
        <v>168</v>
      </c>
      <c r="G3" s="6" t="s">
        <v>169</v>
      </c>
      <c r="H3" s="6" t="s">
        <v>170</v>
      </c>
      <c r="I3" s="6" t="s">
        <v>171</v>
      </c>
      <c r="J3" s="6" t="s">
        <v>166</v>
      </c>
      <c r="K3" s="6" t="s">
        <v>167</v>
      </c>
      <c r="L3" s="6" t="s">
        <v>168</v>
      </c>
      <c r="M3" s="6" t="s">
        <v>169</v>
      </c>
      <c r="N3" s="6" t="s">
        <v>170</v>
      </c>
      <c r="O3" s="6" t="s">
        <v>171</v>
      </c>
      <c r="P3" s="8" t="s">
        <v>177</v>
      </c>
      <c r="Q3" s="8" t="s">
        <v>178</v>
      </c>
      <c r="R3" s="8" t="s">
        <v>179</v>
      </c>
      <c r="S3" s="8" t="s">
        <v>180</v>
      </c>
      <c r="T3" s="8" t="s">
        <v>181</v>
      </c>
      <c r="U3" s="8" t="s">
        <v>182</v>
      </c>
      <c r="V3" s="8" t="s">
        <v>183</v>
      </c>
      <c r="W3" s="8" t="s">
        <v>184</v>
      </c>
      <c r="X3" s="8" t="s">
        <v>185</v>
      </c>
      <c r="Y3" s="8" t="s">
        <v>248</v>
      </c>
      <c r="Z3" s="8" t="s">
        <v>178</v>
      </c>
      <c r="AA3" s="8" t="s">
        <v>179</v>
      </c>
      <c r="AB3" s="8" t="s">
        <v>236</v>
      </c>
      <c r="AC3" s="8" t="s">
        <v>181</v>
      </c>
      <c r="AD3" s="8" t="s">
        <v>182</v>
      </c>
      <c r="AE3" s="8" t="s">
        <v>183</v>
      </c>
      <c r="AF3" s="8" t="s">
        <v>184</v>
      </c>
      <c r="AG3" s="8" t="s">
        <v>263</v>
      </c>
      <c r="AH3" s="34" t="s">
        <v>186</v>
      </c>
      <c r="AI3" s="34" t="s">
        <v>187</v>
      </c>
      <c r="AJ3" s="34" t="s">
        <v>188</v>
      </c>
      <c r="AK3" s="34" t="s">
        <v>189</v>
      </c>
      <c r="AL3" s="34" t="s">
        <v>186</v>
      </c>
      <c r="AM3" s="34" t="s">
        <v>187</v>
      </c>
      <c r="AN3" s="34" t="s">
        <v>188</v>
      </c>
      <c r="AO3" s="34" t="s">
        <v>189</v>
      </c>
      <c r="AP3" s="7" t="s">
        <v>191</v>
      </c>
      <c r="AQ3" s="7" t="s">
        <v>202</v>
      </c>
      <c r="AR3" s="7" t="s">
        <v>237</v>
      </c>
      <c r="AS3" s="7" t="s">
        <v>197</v>
      </c>
      <c r="AT3" s="7" t="s">
        <v>226</v>
      </c>
      <c r="AU3" s="7" t="s">
        <v>191</v>
      </c>
      <c r="AV3" s="7" t="s">
        <v>202</v>
      </c>
      <c r="AW3" s="7" t="s">
        <v>237</v>
      </c>
      <c r="AX3" s="7" t="s">
        <v>197</v>
      </c>
      <c r="AY3" s="7" t="s">
        <v>226</v>
      </c>
      <c r="AZ3" s="7" t="s">
        <v>228</v>
      </c>
      <c r="BA3" s="7" t="s">
        <v>229</v>
      </c>
      <c r="BB3" s="7" t="s">
        <v>228</v>
      </c>
      <c r="BC3" s="7" t="s">
        <v>229</v>
      </c>
      <c r="BD3" s="7" t="s">
        <v>199</v>
      </c>
      <c r="BE3" s="7" t="s">
        <v>204</v>
      </c>
      <c r="BF3" s="7" t="s">
        <v>201</v>
      </c>
      <c r="BG3" s="7" t="s">
        <v>193</v>
      </c>
      <c r="BH3" s="7" t="s">
        <v>196</v>
      </c>
      <c r="BI3" s="7" t="s">
        <v>199</v>
      </c>
      <c r="BJ3" s="7" t="s">
        <v>204</v>
      </c>
      <c r="BK3" s="7" t="s">
        <v>201</v>
      </c>
      <c r="BL3" s="7" t="s">
        <v>193</v>
      </c>
      <c r="BM3" s="7" t="s">
        <v>196</v>
      </c>
      <c r="BN3" s="7" t="s">
        <v>199</v>
      </c>
      <c r="BO3" s="7" t="s">
        <v>204</v>
      </c>
      <c r="BP3" s="7" t="s">
        <v>201</v>
      </c>
      <c r="BQ3" s="7" t="s">
        <v>193</v>
      </c>
      <c r="BR3" s="7" t="s">
        <v>196</v>
      </c>
      <c r="BS3" s="7" t="s">
        <v>199</v>
      </c>
      <c r="BT3" s="7" t="s">
        <v>204</v>
      </c>
      <c r="BU3" s="7" t="s">
        <v>201</v>
      </c>
      <c r="BV3" s="7" t="s">
        <v>193</v>
      </c>
      <c r="BW3" s="7" t="s">
        <v>196</v>
      </c>
      <c r="BX3" s="7" t="s">
        <v>199</v>
      </c>
      <c r="BY3" s="7" t="s">
        <v>204</v>
      </c>
      <c r="BZ3" s="7" t="s">
        <v>201</v>
      </c>
      <c r="CA3" s="7" t="s">
        <v>193</v>
      </c>
      <c r="CB3" s="7" t="s">
        <v>196</v>
      </c>
      <c r="CC3" s="7" t="s">
        <v>199</v>
      </c>
      <c r="CD3" s="7" t="s">
        <v>204</v>
      </c>
      <c r="CE3" s="7" t="s">
        <v>201</v>
      </c>
      <c r="CF3" s="7" t="s">
        <v>193</v>
      </c>
      <c r="CG3" s="7" t="s">
        <v>196</v>
      </c>
      <c r="CH3" s="140"/>
    </row>
    <row r="4" spans="1:86" ht="30" customHeight="1" x14ac:dyDescent="0.35">
      <c r="A4" s="25" t="s">
        <v>33</v>
      </c>
      <c r="B4" s="25" t="str">
        <f>Overview_Measures!B7</f>
        <v xml:space="preserve">High-quality public transport services and infrastructure for local bus services </v>
      </c>
      <c r="C4" s="5" t="str">
        <f>Overview_Measures!C7</f>
        <v>Public transport governance and regulation</v>
      </c>
      <c r="D4" s="10" t="str">
        <f t="shared" ref="D4:D67" si="0">IF(J4="x","Yes","No")</f>
        <v>Yes</v>
      </c>
      <c r="E4" s="10" t="str">
        <f t="shared" ref="E4:I4" si="1">IF(K4="x","Yes","No")</f>
        <v>Yes</v>
      </c>
      <c r="F4" s="10" t="str">
        <f t="shared" si="1"/>
        <v>Yes</v>
      </c>
      <c r="G4" s="10" t="str">
        <f t="shared" si="1"/>
        <v>Yes</v>
      </c>
      <c r="H4" s="10" t="str">
        <f t="shared" si="1"/>
        <v>No</v>
      </c>
      <c r="I4" s="10" t="str">
        <f t="shared" si="1"/>
        <v>No</v>
      </c>
      <c r="J4" s="10" t="str">
        <f>Overview_Measures!E7</f>
        <v>x</v>
      </c>
      <c r="K4" s="10" t="str">
        <f>Overview_Measures!F7</f>
        <v>x</v>
      </c>
      <c r="L4" s="10" t="str">
        <f>Overview_Measures!G7</f>
        <v>x</v>
      </c>
      <c r="M4" s="10" t="str">
        <f>Overview_Measures!H7</f>
        <v>x</v>
      </c>
      <c r="N4" s="10" t="str">
        <f>Overview_Measures!I7</f>
        <v xml:space="preserve"> </v>
      </c>
      <c r="O4" s="10" t="str">
        <f>Overview_Measures!J7</f>
        <v xml:space="preserve"> </v>
      </c>
      <c r="P4" s="10" t="str">
        <f>Overview_Measures!P7</f>
        <v>Strong</v>
      </c>
      <c r="Q4" s="10" t="str">
        <f>Overview_Measures!Q7</f>
        <v>Partial</v>
      </c>
      <c r="R4" s="10" t="str">
        <f>Overview_Measures!R7</f>
        <v>Strong</v>
      </c>
      <c r="S4" s="10" t="str">
        <f>Overview_Measures!S7</f>
        <v xml:space="preserve"> </v>
      </c>
      <c r="T4" s="10" t="str">
        <f>Overview_Measures!T7</f>
        <v>Partial</v>
      </c>
      <c r="U4" s="10" t="str">
        <f>Overview_Measures!U7</f>
        <v>Strong</v>
      </c>
      <c r="V4" s="10" t="str">
        <f>Overview_Measures!V7</f>
        <v xml:space="preserve"> </v>
      </c>
      <c r="W4" s="10" t="str">
        <f>Overview_Measures!W7</f>
        <v xml:space="preserve"> </v>
      </c>
      <c r="X4" s="10" t="str">
        <f>Overview_Measures!X7</f>
        <v xml:space="preserve"> </v>
      </c>
      <c r="Y4" s="10" t="str" cm="1">
        <f t="array" ref="Y4">_xlfn.IFS(P4="Strong","Yes",P4="Partial","Yes",P4=" ","No")</f>
        <v>Yes</v>
      </c>
      <c r="Z4" s="10" t="str" cm="1">
        <f t="array" ref="Z4">_xlfn.IFS(Q4="Strong","Yes",Q4="Partial","Yes",Q4=" ","No")</f>
        <v>Yes</v>
      </c>
      <c r="AA4" s="10" t="str" cm="1">
        <f t="array" ref="AA4">_xlfn.IFS(R4="Strong","Yes",R4="Partial","Yes",R4=" ","No")</f>
        <v>Yes</v>
      </c>
      <c r="AB4" s="10" t="str" cm="1">
        <f t="array" ref="AB4">_xlfn.IFS(S4="Strong","Yes",S4="Partial","Yes",S4=" ","No")</f>
        <v>No</v>
      </c>
      <c r="AC4" s="10" t="str" cm="1">
        <f t="array" ref="AC4">_xlfn.IFS(T4="Strong","Yes",T4="Partial","Yes",T4=" ","No")</f>
        <v>Yes</v>
      </c>
      <c r="AD4" s="10" t="str" cm="1">
        <f t="array" ref="AD4">_xlfn.IFS(U4="Strong","Yes",U4="Partial","Yes",U4=" ","No")</f>
        <v>Yes</v>
      </c>
      <c r="AE4" s="10" t="str" cm="1">
        <f t="array" ref="AE4">_xlfn.IFS(V4="Strong","Yes",V4="Partial","Yes",V4=" ","No")</f>
        <v>No</v>
      </c>
      <c r="AF4" s="10" t="str" cm="1">
        <f t="array" ref="AF4">_xlfn.IFS(W4="Strong","Yes",W4="Partial","Yes",W4=" ","No")</f>
        <v>No</v>
      </c>
      <c r="AG4" s="10" t="str" cm="1">
        <f t="array" ref="AG4">_xlfn.IFS(X4="Strong","Yes",X4="Partial","Yes",X4=" ","No")</f>
        <v>No</v>
      </c>
      <c r="AH4" s="10" t="str">
        <f>Overview_Measures!Y7</f>
        <v>Strong</v>
      </c>
      <c r="AI4" s="10" t="str">
        <f>Overview_Measures!Z7</f>
        <v>Strong</v>
      </c>
      <c r="AJ4" s="10" t="str">
        <f>Overview_Measures!AA7</f>
        <v>Partial</v>
      </c>
      <c r="AK4" s="10" t="str">
        <f>Overview_Measures!AB7</f>
        <v xml:space="preserve"> </v>
      </c>
      <c r="AL4" s="10" t="str" cm="1">
        <f t="array" ref="AL4">_xlfn.IFS(AH4="Strong","Yes",AH4="Partial","Yes",AH4=" ","No")</f>
        <v>Yes</v>
      </c>
      <c r="AM4" s="10" t="str" cm="1">
        <f t="array" ref="AM4">_xlfn.IFS(AI4="Strong","Yes",AI4="Partial","Yes",AI4=" ","No")</f>
        <v>Yes</v>
      </c>
      <c r="AN4" s="10" t="str" cm="1">
        <f t="array" ref="AN4">_xlfn.IFS(AJ4="Strong","Yes",AJ4="Partial","Yes",AJ4=" ","No")</f>
        <v>Yes</v>
      </c>
      <c r="AO4" s="10" t="str" cm="1">
        <f t="array" ref="AO4">_xlfn.IFS(AK4="Strong","Yes",AK4="Partial","Yes",AK4=" ","No")</f>
        <v>No</v>
      </c>
      <c r="AP4" s="10" t="s">
        <v>218</v>
      </c>
      <c r="AQ4" s="10" t="s">
        <v>249</v>
      </c>
      <c r="AR4" s="10" t="s">
        <v>249</v>
      </c>
      <c r="AS4" s="10" t="s">
        <v>249</v>
      </c>
      <c r="AT4" s="10" t="s">
        <v>249</v>
      </c>
      <c r="AU4" s="10" t="str">
        <f>IF(AP4="Yes","x","")</f>
        <v>x</v>
      </c>
      <c r="AV4" s="10" t="str">
        <f t="shared" ref="AV4:AY19" si="2">IF(AQ4="Yes","x","")</f>
        <v/>
      </c>
      <c r="AW4" s="10" t="str">
        <f t="shared" si="2"/>
        <v/>
      </c>
      <c r="AX4" s="10" t="str">
        <f t="shared" si="2"/>
        <v/>
      </c>
      <c r="AY4" s="10" t="str">
        <f t="shared" si="2"/>
        <v/>
      </c>
      <c r="AZ4" s="10" t="s">
        <v>218</v>
      </c>
      <c r="BA4" s="10" t="s">
        <v>249</v>
      </c>
      <c r="BB4" s="10" t="str">
        <f>IF(AZ4="Yes","x","")</f>
        <v>x</v>
      </c>
      <c r="BC4" s="10" t="str">
        <f>IF(BA4="Yes","x","")</f>
        <v/>
      </c>
      <c r="BD4" s="10" t="s">
        <v>249</v>
      </c>
      <c r="BE4" s="10" t="s">
        <v>249</v>
      </c>
      <c r="BF4" s="10" t="s">
        <v>249</v>
      </c>
      <c r="BG4" s="10" t="s">
        <v>218</v>
      </c>
      <c r="BH4" s="10" t="s">
        <v>249</v>
      </c>
      <c r="BI4" s="10" t="str">
        <f>IF(BD4="Yes","x","")</f>
        <v/>
      </c>
      <c r="BJ4" s="10" t="str">
        <f t="shared" ref="BJ4:BM19" si="3">IF(BE4="Yes","x","")</f>
        <v/>
      </c>
      <c r="BK4" s="10" t="str">
        <f t="shared" si="3"/>
        <v/>
      </c>
      <c r="BL4" s="10" t="str">
        <f t="shared" si="3"/>
        <v>x</v>
      </c>
      <c r="BM4" s="10" t="str">
        <f t="shared" si="3"/>
        <v/>
      </c>
      <c r="BN4" s="10" t="s">
        <v>249</v>
      </c>
      <c r="BO4" s="10" t="s">
        <v>249</v>
      </c>
      <c r="BP4" s="10" t="s">
        <v>249</v>
      </c>
      <c r="BQ4" s="10" t="s">
        <v>218</v>
      </c>
      <c r="BR4" s="10" t="s">
        <v>249</v>
      </c>
      <c r="BS4" s="10" t="str">
        <f>IF(BN4="Yes","x","")</f>
        <v/>
      </c>
      <c r="BT4" s="10" t="str">
        <f t="shared" ref="BT4:BW19" si="4">IF(BO4="Yes","x","")</f>
        <v/>
      </c>
      <c r="BU4" s="10" t="str">
        <f t="shared" si="4"/>
        <v/>
      </c>
      <c r="BV4" s="10" t="str">
        <f t="shared" si="4"/>
        <v>x</v>
      </c>
      <c r="BW4" s="10" t="str">
        <f t="shared" si="4"/>
        <v/>
      </c>
      <c r="BX4" s="10" t="s">
        <v>249</v>
      </c>
      <c r="BY4" s="10" t="s">
        <v>249</v>
      </c>
      <c r="BZ4" s="10" t="s">
        <v>249</v>
      </c>
      <c r="CA4" s="10" t="s">
        <v>218</v>
      </c>
      <c r="CB4" s="10" t="s">
        <v>249</v>
      </c>
      <c r="CC4" s="10" t="str">
        <f>IF(BX4="Yes","x","")</f>
        <v/>
      </c>
      <c r="CD4" s="10" t="str">
        <f t="shared" ref="CD4:CG19" si="5">IF(BY4="Yes","x","")</f>
        <v/>
      </c>
      <c r="CE4" s="10" t="str">
        <f t="shared" si="5"/>
        <v/>
      </c>
      <c r="CF4" s="10" t="str">
        <f t="shared" si="5"/>
        <v>x</v>
      </c>
      <c r="CG4" s="10" t="str">
        <f t="shared" si="5"/>
        <v/>
      </c>
      <c r="CH4" s="82" t="str">
        <f>HYPERLINK("[SUMPs_Measures_Selection_Tool_EN_enhanced.xlsx]LPT!A1","Access to measure")</f>
        <v>Access to measure</v>
      </c>
    </row>
    <row r="5" spans="1:86" ht="30" customHeight="1" x14ac:dyDescent="0.35">
      <c r="A5" s="25" t="s">
        <v>33</v>
      </c>
      <c r="B5" s="25" t="str">
        <f>B4</f>
        <v xml:space="preserve">High-quality public transport services and infrastructure for local bus services </v>
      </c>
      <c r="C5" s="5" t="str">
        <f>Overview_Measures!C8</f>
        <v>High-quality local public transport services</v>
      </c>
      <c r="D5" s="10" t="str">
        <f t="shared" si="0"/>
        <v>Yes</v>
      </c>
      <c r="E5" s="10" t="str">
        <f t="shared" ref="E5:E67" si="6">IF(K5="x","Yes","No")</f>
        <v>Yes</v>
      </c>
      <c r="F5" s="10" t="str">
        <f t="shared" ref="F5:F67" si="7">IF(L5="x","Yes","No")</f>
        <v>Yes</v>
      </c>
      <c r="G5" s="10" t="str">
        <f t="shared" ref="G5:G67" si="8">IF(M5="x","Yes","No")</f>
        <v>Yes</v>
      </c>
      <c r="H5" s="10" t="str">
        <f t="shared" ref="H5:H67" si="9">IF(N5="x","Yes","No")</f>
        <v>No</v>
      </c>
      <c r="I5" s="10" t="str">
        <f t="shared" ref="I5:I67" si="10">IF(O5="x","Yes","No")</f>
        <v>Yes</v>
      </c>
      <c r="J5" s="10" t="str">
        <f>Overview_Measures!E8</f>
        <v>x</v>
      </c>
      <c r="K5" s="10" t="str">
        <f>Overview_Measures!F8</f>
        <v>x</v>
      </c>
      <c r="L5" s="10" t="str">
        <f>Overview_Measures!G8</f>
        <v>x</v>
      </c>
      <c r="M5" s="10" t="str">
        <f>Overview_Measures!H8</f>
        <v>x</v>
      </c>
      <c r="N5" s="10" t="str">
        <f>Overview_Measures!I8</f>
        <v xml:space="preserve"> </v>
      </c>
      <c r="O5" s="10" t="str">
        <f>Overview_Measures!J8</f>
        <v>x</v>
      </c>
      <c r="P5" s="10" t="str">
        <f>P4</f>
        <v>Strong</v>
      </c>
      <c r="Q5" s="10" t="str">
        <f t="shared" ref="Q5:X5" si="11">Q4</f>
        <v>Partial</v>
      </c>
      <c r="R5" s="10" t="str">
        <f t="shared" si="11"/>
        <v>Strong</v>
      </c>
      <c r="S5" s="10" t="str">
        <f t="shared" si="11"/>
        <v xml:space="preserve"> </v>
      </c>
      <c r="T5" s="10" t="str">
        <f t="shared" si="11"/>
        <v>Partial</v>
      </c>
      <c r="U5" s="10" t="str">
        <f t="shared" si="11"/>
        <v>Strong</v>
      </c>
      <c r="V5" s="10" t="str">
        <f t="shared" si="11"/>
        <v xml:space="preserve"> </v>
      </c>
      <c r="W5" s="10" t="str">
        <f t="shared" si="11"/>
        <v xml:space="preserve"> </v>
      </c>
      <c r="X5" s="10" t="str">
        <f t="shared" si="11"/>
        <v xml:space="preserve"> </v>
      </c>
      <c r="Y5" s="10" t="str" cm="1">
        <f t="array" ref="Y5">_xlfn.IFS(P5="Strong","Yes",P5="Partial","Yes",P5=" ","No")</f>
        <v>Yes</v>
      </c>
      <c r="Z5" s="10" t="str" cm="1">
        <f t="array" ref="Z5">_xlfn.IFS(Q5="Strong","Yes",Q5="Partial","Yes",Q5=" ","No")</f>
        <v>Yes</v>
      </c>
      <c r="AA5" s="10" t="str" cm="1">
        <f t="array" ref="AA5">_xlfn.IFS(R5="Strong","Yes",R5="Partial","Yes",R5=" ","No")</f>
        <v>Yes</v>
      </c>
      <c r="AB5" s="10" t="str" cm="1">
        <f t="array" ref="AB5">_xlfn.IFS(S5="Strong","Yes",S5="Partial","Yes",S5=" ","No")</f>
        <v>No</v>
      </c>
      <c r="AC5" s="10" t="str" cm="1">
        <f t="array" ref="AC5">_xlfn.IFS(T5="Strong","Yes",T5="Partial","Yes",T5=" ","No")</f>
        <v>Yes</v>
      </c>
      <c r="AD5" s="10" t="str" cm="1">
        <f t="array" ref="AD5">_xlfn.IFS(U5="Strong","Yes",U5="Partial","Yes",U5=" ","No")</f>
        <v>Yes</v>
      </c>
      <c r="AE5" s="10" t="str" cm="1">
        <f t="array" ref="AE5">_xlfn.IFS(V5="Strong","Yes",V5="Partial","Yes",V5=" ","No")</f>
        <v>No</v>
      </c>
      <c r="AF5" s="10" t="str" cm="1">
        <f t="array" ref="AF5">_xlfn.IFS(W5="Strong","Yes",W5="Partial","Yes",W5=" ","No")</f>
        <v>No</v>
      </c>
      <c r="AG5" s="10" t="str" cm="1">
        <f t="array" ref="AG5">_xlfn.IFS(X5="Strong","Yes",X5="Partial","Yes",X5=" ","No")</f>
        <v>No</v>
      </c>
      <c r="AH5" s="10" t="str">
        <f>AH4</f>
        <v>Strong</v>
      </c>
      <c r="AI5" s="10" t="str">
        <f t="shared" ref="AI5:AK5" si="12">AI4</f>
        <v>Strong</v>
      </c>
      <c r="AJ5" s="10" t="str">
        <f t="shared" si="12"/>
        <v>Partial</v>
      </c>
      <c r="AK5" s="10" t="str">
        <f t="shared" si="12"/>
        <v xml:space="preserve"> </v>
      </c>
      <c r="AL5" s="10" t="str" cm="1">
        <f t="array" ref="AL5">_xlfn.IFS(AH5="Strong","Yes",AH5="Partial","Yes",AH5=" ","No")</f>
        <v>Yes</v>
      </c>
      <c r="AM5" s="10" t="str" cm="1">
        <f t="array" ref="AM5">_xlfn.IFS(AI5="Strong","Yes",AI5="Partial","Yes",AI5=" ","No")</f>
        <v>Yes</v>
      </c>
      <c r="AN5" s="10" t="str" cm="1">
        <f t="array" ref="AN5">_xlfn.IFS(AJ5="Strong","Yes",AJ5="Partial","Yes",AJ5=" ","No")</f>
        <v>Yes</v>
      </c>
      <c r="AO5" s="10" t="str" cm="1">
        <f t="array" ref="AO5">_xlfn.IFS(AK5="Strong","Yes",AK5="Partial","Yes",AK5=" ","No")</f>
        <v>No</v>
      </c>
      <c r="AP5" s="10" t="s">
        <v>218</v>
      </c>
      <c r="AQ5" s="10" t="s">
        <v>249</v>
      </c>
      <c r="AR5" s="10" t="s">
        <v>249</v>
      </c>
      <c r="AS5" s="10" t="s">
        <v>249</v>
      </c>
      <c r="AT5" s="10" t="s">
        <v>249</v>
      </c>
      <c r="AU5" s="10" t="str">
        <f t="shared" ref="AU5:AY59" si="13">IF(AP5="Yes","x","")</f>
        <v>x</v>
      </c>
      <c r="AV5" s="10" t="str">
        <f t="shared" si="2"/>
        <v/>
      </c>
      <c r="AW5" s="10" t="str">
        <f t="shared" si="2"/>
        <v/>
      </c>
      <c r="AX5" s="10" t="str">
        <f t="shared" si="2"/>
        <v/>
      </c>
      <c r="AY5" s="10" t="str">
        <f t="shared" si="2"/>
        <v/>
      </c>
      <c r="AZ5" s="10" t="s">
        <v>218</v>
      </c>
      <c r="BA5" s="10" t="s">
        <v>249</v>
      </c>
      <c r="BB5" s="10" t="str">
        <f t="shared" ref="BB5:BC59" si="14">IF(AZ5="Yes","x","")</f>
        <v>x</v>
      </c>
      <c r="BC5" s="10" t="str">
        <f t="shared" si="14"/>
        <v/>
      </c>
      <c r="BD5" s="10" t="s">
        <v>249</v>
      </c>
      <c r="BE5" s="10" t="s">
        <v>249</v>
      </c>
      <c r="BF5" s="10" t="s">
        <v>249</v>
      </c>
      <c r="BG5" s="10" t="s">
        <v>218</v>
      </c>
      <c r="BH5" s="10" t="s">
        <v>249</v>
      </c>
      <c r="BI5" s="10" t="str">
        <f t="shared" ref="BI5:BM59" si="15">IF(BD5="Yes","x","")</f>
        <v/>
      </c>
      <c r="BJ5" s="10" t="str">
        <f t="shared" si="3"/>
        <v/>
      </c>
      <c r="BK5" s="10" t="str">
        <f t="shared" si="3"/>
        <v/>
      </c>
      <c r="BL5" s="10" t="str">
        <f t="shared" si="3"/>
        <v>x</v>
      </c>
      <c r="BM5" s="10" t="str">
        <f t="shared" si="3"/>
        <v/>
      </c>
      <c r="BN5" s="10" t="s">
        <v>249</v>
      </c>
      <c r="BO5" s="10" t="s">
        <v>249</v>
      </c>
      <c r="BP5" s="10" t="s">
        <v>249</v>
      </c>
      <c r="BQ5" s="10" t="s">
        <v>218</v>
      </c>
      <c r="BR5" s="10" t="s">
        <v>249</v>
      </c>
      <c r="BS5" s="10" t="str">
        <f t="shared" ref="BS5:BW59" si="16">IF(BN5="Yes","x","")</f>
        <v/>
      </c>
      <c r="BT5" s="10" t="str">
        <f t="shared" si="4"/>
        <v/>
      </c>
      <c r="BU5" s="10" t="str">
        <f t="shared" si="4"/>
        <v/>
      </c>
      <c r="BV5" s="10" t="str">
        <f t="shared" si="4"/>
        <v>x</v>
      </c>
      <c r="BW5" s="10" t="str">
        <f t="shared" si="4"/>
        <v/>
      </c>
      <c r="BX5" s="10" t="s">
        <v>249</v>
      </c>
      <c r="BY5" s="10" t="s">
        <v>249</v>
      </c>
      <c r="BZ5" s="10" t="s">
        <v>249</v>
      </c>
      <c r="CA5" s="10" t="s">
        <v>218</v>
      </c>
      <c r="CB5" s="10" t="s">
        <v>249</v>
      </c>
      <c r="CC5" s="10" t="str">
        <f t="shared" ref="CC5:CG59" si="17">IF(BX5="Yes","x","")</f>
        <v/>
      </c>
      <c r="CD5" s="10" t="str">
        <f t="shared" si="5"/>
        <v/>
      </c>
      <c r="CE5" s="10" t="str">
        <f t="shared" si="5"/>
        <v/>
      </c>
      <c r="CF5" s="10" t="str">
        <f t="shared" si="5"/>
        <v>x</v>
      </c>
      <c r="CG5" s="10" t="str">
        <f t="shared" si="5"/>
        <v/>
      </c>
      <c r="CH5" s="82" t="str">
        <f>HYPERLINK("[SUMPs_Measures_Selection_Tool_EN_enhanced.xlsx]LPT!A1","Access to measure")</f>
        <v>Access to measure</v>
      </c>
    </row>
    <row r="6" spans="1:86" ht="30" customHeight="1" x14ac:dyDescent="0.35">
      <c r="A6" s="25" t="s">
        <v>33</v>
      </c>
      <c r="B6" s="25" t="str">
        <f>B5</f>
        <v xml:space="preserve">High-quality public transport services and infrastructure for local bus services </v>
      </c>
      <c r="C6" s="5" t="str">
        <f>Overview_Measures!C9</f>
        <v>Public transport priority infrastructure</v>
      </c>
      <c r="D6" s="10" t="str">
        <f t="shared" si="0"/>
        <v>Yes</v>
      </c>
      <c r="E6" s="10" t="str">
        <f t="shared" si="6"/>
        <v>Yes</v>
      </c>
      <c r="F6" s="10" t="str">
        <f t="shared" si="7"/>
        <v>No</v>
      </c>
      <c r="G6" s="10" t="str">
        <f t="shared" si="8"/>
        <v>No</v>
      </c>
      <c r="H6" s="10" t="str">
        <f t="shared" si="9"/>
        <v>No</v>
      </c>
      <c r="I6" s="10" t="str">
        <f t="shared" si="10"/>
        <v>No</v>
      </c>
      <c r="J6" s="10" t="str">
        <f>Overview_Measures!E9</f>
        <v>x</v>
      </c>
      <c r="K6" s="10" t="str">
        <f>Overview_Measures!F9</f>
        <v>x</v>
      </c>
      <c r="L6" s="10" t="str">
        <f>Overview_Measures!G9</f>
        <v xml:space="preserve"> </v>
      </c>
      <c r="M6" s="10" t="str">
        <f>Overview_Measures!H9</f>
        <v xml:space="preserve"> </v>
      </c>
      <c r="N6" s="10" t="str">
        <f>Overview_Measures!I9</f>
        <v xml:space="preserve"> </v>
      </c>
      <c r="O6" s="10" t="str">
        <f>Overview_Measures!J9</f>
        <v xml:space="preserve"> </v>
      </c>
      <c r="P6" s="10" t="str">
        <f>P5</f>
        <v>Strong</v>
      </c>
      <c r="Q6" s="10" t="str">
        <f t="shared" ref="Q6" si="18">Q5</f>
        <v>Partial</v>
      </c>
      <c r="R6" s="10" t="str">
        <f t="shared" ref="R6" si="19">R5</f>
        <v>Strong</v>
      </c>
      <c r="S6" s="10" t="str">
        <f t="shared" ref="S6" si="20">S5</f>
        <v xml:space="preserve"> </v>
      </c>
      <c r="T6" s="10" t="str">
        <f t="shared" ref="T6" si="21">T5</f>
        <v>Partial</v>
      </c>
      <c r="U6" s="10" t="str">
        <f t="shared" ref="U6" si="22">U5</f>
        <v>Strong</v>
      </c>
      <c r="V6" s="10" t="str">
        <f t="shared" ref="V6" si="23">V5</f>
        <v xml:space="preserve"> </v>
      </c>
      <c r="W6" s="10" t="str">
        <f t="shared" ref="W6" si="24">W5</f>
        <v xml:space="preserve"> </v>
      </c>
      <c r="X6" s="10" t="str">
        <f t="shared" ref="X6" si="25">X5</f>
        <v xml:space="preserve"> </v>
      </c>
      <c r="Y6" s="10" t="str" cm="1">
        <f t="array" ref="Y6">_xlfn.IFS(P6="Strong","Yes",P6="Partial","Yes",P6=" ","No")</f>
        <v>Yes</v>
      </c>
      <c r="Z6" s="10" t="str" cm="1">
        <f t="array" ref="Z6">_xlfn.IFS(Q6="Strong","Yes",Q6="Partial","Yes",Q6=" ","No")</f>
        <v>Yes</v>
      </c>
      <c r="AA6" s="10" t="str" cm="1">
        <f t="array" ref="AA6">_xlfn.IFS(R6="Strong","Yes",R6="Partial","Yes",R6=" ","No")</f>
        <v>Yes</v>
      </c>
      <c r="AB6" s="10" t="str" cm="1">
        <f t="array" ref="AB6">_xlfn.IFS(S6="Strong","Yes",S6="Partial","Yes",S6=" ","No")</f>
        <v>No</v>
      </c>
      <c r="AC6" s="10" t="str" cm="1">
        <f t="array" ref="AC6">_xlfn.IFS(T6="Strong","Yes",T6="Partial","Yes",T6=" ","No")</f>
        <v>Yes</v>
      </c>
      <c r="AD6" s="10" t="str" cm="1">
        <f t="array" ref="AD6">_xlfn.IFS(U6="Strong","Yes",U6="Partial","Yes",U6=" ","No")</f>
        <v>Yes</v>
      </c>
      <c r="AE6" s="10" t="str" cm="1">
        <f t="array" ref="AE6">_xlfn.IFS(V6="Strong","Yes",V6="Partial","Yes",V6=" ","No")</f>
        <v>No</v>
      </c>
      <c r="AF6" s="10" t="str" cm="1">
        <f t="array" ref="AF6">_xlfn.IFS(W6="Strong","Yes",W6="Partial","Yes",W6=" ","No")</f>
        <v>No</v>
      </c>
      <c r="AG6" s="10" t="str" cm="1">
        <f t="array" ref="AG6">_xlfn.IFS(X6="Strong","Yes",X6="Partial","Yes",X6=" ","No")</f>
        <v>No</v>
      </c>
      <c r="AH6" s="10" t="str">
        <f>AH5</f>
        <v>Strong</v>
      </c>
      <c r="AI6" s="10" t="str">
        <f t="shared" ref="AI6" si="26">AI5</f>
        <v>Strong</v>
      </c>
      <c r="AJ6" s="10" t="str">
        <f t="shared" ref="AJ6" si="27">AJ5</f>
        <v>Partial</v>
      </c>
      <c r="AK6" s="10" t="str">
        <f t="shared" ref="AK6" si="28">AK5</f>
        <v xml:space="preserve"> </v>
      </c>
      <c r="AL6" s="10" t="str" cm="1">
        <f t="array" ref="AL6">_xlfn.IFS(AH6="Strong","Yes",AH6="Partial","Yes",AH6=" ","No")</f>
        <v>Yes</v>
      </c>
      <c r="AM6" s="10" t="str" cm="1">
        <f t="array" ref="AM6">_xlfn.IFS(AI6="Strong","Yes",AI6="Partial","Yes",AI6=" ","No")</f>
        <v>Yes</v>
      </c>
      <c r="AN6" s="10" t="str" cm="1">
        <f t="array" ref="AN6">_xlfn.IFS(AJ6="Strong","Yes",AJ6="Partial","Yes",AJ6=" ","No")</f>
        <v>Yes</v>
      </c>
      <c r="AO6" s="10" t="str" cm="1">
        <f t="array" ref="AO6">_xlfn.IFS(AK6="Strong","Yes",AK6="Partial","Yes",AK6=" ","No")</f>
        <v>No</v>
      </c>
      <c r="AP6" s="10" t="s">
        <v>218</v>
      </c>
      <c r="AQ6" s="10" t="s">
        <v>249</v>
      </c>
      <c r="AR6" s="10" t="s">
        <v>249</v>
      </c>
      <c r="AS6" s="10" t="s">
        <v>249</v>
      </c>
      <c r="AT6" s="10" t="s">
        <v>249</v>
      </c>
      <c r="AU6" s="10" t="str">
        <f t="shared" si="13"/>
        <v>x</v>
      </c>
      <c r="AV6" s="10" t="str">
        <f t="shared" si="2"/>
        <v/>
      </c>
      <c r="AW6" s="10" t="str">
        <f t="shared" si="2"/>
        <v/>
      </c>
      <c r="AX6" s="10" t="str">
        <f t="shared" si="2"/>
        <v/>
      </c>
      <c r="AY6" s="10" t="str">
        <f t="shared" si="2"/>
        <v/>
      </c>
      <c r="AZ6" s="10" t="s">
        <v>218</v>
      </c>
      <c r="BA6" s="10" t="s">
        <v>249</v>
      </c>
      <c r="BB6" s="10" t="str">
        <f t="shared" si="14"/>
        <v>x</v>
      </c>
      <c r="BC6" s="10" t="str">
        <f t="shared" si="14"/>
        <v/>
      </c>
      <c r="BD6" s="10" t="s">
        <v>249</v>
      </c>
      <c r="BE6" s="10" t="s">
        <v>249</v>
      </c>
      <c r="BF6" s="10" t="s">
        <v>249</v>
      </c>
      <c r="BG6" s="10" t="s">
        <v>218</v>
      </c>
      <c r="BH6" s="10" t="s">
        <v>249</v>
      </c>
      <c r="BI6" s="10" t="str">
        <f t="shared" si="15"/>
        <v/>
      </c>
      <c r="BJ6" s="10" t="str">
        <f t="shared" si="3"/>
        <v/>
      </c>
      <c r="BK6" s="10" t="str">
        <f t="shared" si="3"/>
        <v/>
      </c>
      <c r="BL6" s="10" t="str">
        <f t="shared" si="3"/>
        <v>x</v>
      </c>
      <c r="BM6" s="10" t="str">
        <f t="shared" si="3"/>
        <v/>
      </c>
      <c r="BN6" s="10" t="s">
        <v>249</v>
      </c>
      <c r="BO6" s="10" t="s">
        <v>249</v>
      </c>
      <c r="BP6" s="10" t="s">
        <v>249</v>
      </c>
      <c r="BQ6" s="10" t="s">
        <v>218</v>
      </c>
      <c r="BR6" s="10" t="s">
        <v>249</v>
      </c>
      <c r="BS6" s="10" t="str">
        <f t="shared" si="16"/>
        <v/>
      </c>
      <c r="BT6" s="10" t="str">
        <f t="shared" si="4"/>
        <v/>
      </c>
      <c r="BU6" s="10" t="str">
        <f t="shared" si="4"/>
        <v/>
      </c>
      <c r="BV6" s="10" t="str">
        <f t="shared" si="4"/>
        <v>x</v>
      </c>
      <c r="BW6" s="10" t="str">
        <f t="shared" si="4"/>
        <v/>
      </c>
      <c r="BX6" s="10" t="s">
        <v>249</v>
      </c>
      <c r="BY6" s="10" t="s">
        <v>249</v>
      </c>
      <c r="BZ6" s="10" t="s">
        <v>249</v>
      </c>
      <c r="CA6" s="10" t="s">
        <v>218</v>
      </c>
      <c r="CB6" s="10" t="s">
        <v>249</v>
      </c>
      <c r="CC6" s="10" t="str">
        <f t="shared" si="17"/>
        <v/>
      </c>
      <c r="CD6" s="10" t="str">
        <f t="shared" si="5"/>
        <v/>
      </c>
      <c r="CE6" s="10" t="str">
        <f t="shared" si="5"/>
        <v/>
      </c>
      <c r="CF6" s="10" t="str">
        <f t="shared" si="5"/>
        <v>x</v>
      </c>
      <c r="CG6" s="10" t="str">
        <f t="shared" si="5"/>
        <v/>
      </c>
      <c r="CH6" s="82" t="str">
        <f>HYPERLINK("[SUMPs_Measures_Selection_Tool_EN_enhanced.xlsx]LPT!A1","Access to measure")</f>
        <v>Access to measure</v>
      </c>
    </row>
    <row r="7" spans="1:86" ht="30" customHeight="1" x14ac:dyDescent="0.35">
      <c r="A7" s="26" t="str">
        <f>Overview_Measures!A10</f>
        <v>UPT</v>
      </c>
      <c r="B7" s="26" t="str">
        <f>Overview_Measures!B10</f>
        <v xml:space="preserve">High-quality public transport infrastructure for higher-order networks </v>
      </c>
      <c r="C7" s="5" t="str">
        <f>Overview_Measures!C10</f>
        <v xml:space="preserve">Heavy commuter rail </v>
      </c>
      <c r="D7" s="10" t="str">
        <f t="shared" si="0"/>
        <v>Yes</v>
      </c>
      <c r="E7" s="10" t="str">
        <f t="shared" si="6"/>
        <v>No</v>
      </c>
      <c r="F7" s="10" t="str">
        <f t="shared" si="7"/>
        <v>No</v>
      </c>
      <c r="G7" s="10" t="str">
        <f t="shared" si="8"/>
        <v>No</v>
      </c>
      <c r="H7" s="10" t="str">
        <f t="shared" si="9"/>
        <v>Yes</v>
      </c>
      <c r="I7" s="10" t="str">
        <f t="shared" si="10"/>
        <v>No</v>
      </c>
      <c r="J7" s="10" t="str">
        <f>Overview_Measures!E10</f>
        <v>x</v>
      </c>
      <c r="K7" s="10" t="str">
        <f>Overview_Measures!F10</f>
        <v xml:space="preserve"> </v>
      </c>
      <c r="L7" s="10" t="str">
        <f>Overview_Measures!G10</f>
        <v xml:space="preserve"> </v>
      </c>
      <c r="M7" s="10" t="str">
        <f>Overview_Measures!H10</f>
        <v xml:space="preserve"> </v>
      </c>
      <c r="N7" s="10" t="str">
        <f>Overview_Measures!I10</f>
        <v>x</v>
      </c>
      <c r="O7" s="10" t="str">
        <f>Overview_Measures!J10</f>
        <v xml:space="preserve"> </v>
      </c>
      <c r="P7" s="10" t="str">
        <f>Overview_Measures!P10</f>
        <v>Strong</v>
      </c>
      <c r="Q7" s="10" t="str">
        <f>Overview_Measures!Q10</f>
        <v>Partial</v>
      </c>
      <c r="R7" s="10" t="str">
        <f>Overview_Measures!R10</f>
        <v>Strong</v>
      </c>
      <c r="S7" s="10" t="str">
        <f>Overview_Measures!S10</f>
        <v xml:space="preserve"> </v>
      </c>
      <c r="T7" s="10" t="str">
        <f>Overview_Measures!T10</f>
        <v>Partial</v>
      </c>
      <c r="U7" s="10" t="str">
        <f>Overview_Measures!U10</f>
        <v>Strong</v>
      </c>
      <c r="V7" s="10" t="str">
        <f>Overview_Measures!V10</f>
        <v xml:space="preserve"> </v>
      </c>
      <c r="W7" s="10" t="str">
        <f>Overview_Measures!W10</f>
        <v xml:space="preserve"> </v>
      </c>
      <c r="X7" s="10" t="str">
        <f>Overview_Measures!X10</f>
        <v xml:space="preserve"> </v>
      </c>
      <c r="Y7" s="10" t="str" cm="1">
        <f t="array" ref="Y7">_xlfn.IFS(P7="Strong","Yes",P7="Partial","Yes",P7=" ","No")</f>
        <v>Yes</v>
      </c>
      <c r="Z7" s="10" t="str" cm="1">
        <f t="array" ref="Z7">_xlfn.IFS(Q7="Strong","Yes",Q7="Partial","Yes",Q7=" ","No")</f>
        <v>Yes</v>
      </c>
      <c r="AA7" s="10" t="str" cm="1">
        <f t="array" ref="AA7">_xlfn.IFS(R7="Strong","Yes",R7="Partial","Yes",R7=" ","No")</f>
        <v>Yes</v>
      </c>
      <c r="AB7" s="10" t="str" cm="1">
        <f t="array" ref="AB7">_xlfn.IFS(S7="Strong","Yes",S7="Partial","Yes",S7=" ","No")</f>
        <v>No</v>
      </c>
      <c r="AC7" s="10" t="str" cm="1">
        <f t="array" ref="AC7">_xlfn.IFS(T7="Strong","Yes",T7="Partial","Yes",T7=" ","No")</f>
        <v>Yes</v>
      </c>
      <c r="AD7" s="10" t="str" cm="1">
        <f t="array" ref="AD7">_xlfn.IFS(U7="Strong","Yes",U7="Partial","Yes",U7=" ","No")</f>
        <v>Yes</v>
      </c>
      <c r="AE7" s="10" t="str" cm="1">
        <f t="array" ref="AE7">_xlfn.IFS(V7="Strong","Yes",V7="Partial","Yes",V7=" ","No")</f>
        <v>No</v>
      </c>
      <c r="AF7" s="10" t="str" cm="1">
        <f t="array" ref="AF7">_xlfn.IFS(W7="Strong","Yes",W7="Partial","Yes",W7=" ","No")</f>
        <v>No</v>
      </c>
      <c r="AG7" s="10" t="str" cm="1">
        <f t="array" ref="AG7">_xlfn.IFS(X7="Strong","Yes",X7="Partial","Yes",X7=" ","No")</f>
        <v>No</v>
      </c>
      <c r="AH7" s="10" t="str">
        <f>Overview_Measures!Y10</f>
        <v>Strong</v>
      </c>
      <c r="AI7" s="10" t="str">
        <f>Overview_Measures!Z10</f>
        <v>Strong</v>
      </c>
      <c r="AJ7" s="10" t="str">
        <f>Overview_Measures!AA10</f>
        <v>Partial</v>
      </c>
      <c r="AK7" s="10" t="str">
        <f>Overview_Measures!AB10</f>
        <v xml:space="preserve"> </v>
      </c>
      <c r="AL7" s="10" t="str" cm="1">
        <f t="array" ref="AL7">_xlfn.IFS(AH7="Strong","Yes",AH7="Partial","Yes",AH7=" ","No")</f>
        <v>Yes</v>
      </c>
      <c r="AM7" s="10" t="str" cm="1">
        <f t="array" ref="AM7">_xlfn.IFS(AI7="Strong","Yes",AI7="Partial","Yes",AI7=" ","No")</f>
        <v>Yes</v>
      </c>
      <c r="AN7" s="10" t="str" cm="1">
        <f t="array" ref="AN7">_xlfn.IFS(AJ7="Strong","Yes",AJ7="Partial","Yes",AJ7=" ","No")</f>
        <v>Yes</v>
      </c>
      <c r="AO7" s="10" t="str" cm="1">
        <f t="array" ref="AO7">_xlfn.IFS(AK7="Strong","Yes",AK7="Partial","Yes",AK7=" ","No")</f>
        <v>No</v>
      </c>
      <c r="AP7" s="10" t="s">
        <v>218</v>
      </c>
      <c r="AQ7" s="10" t="s">
        <v>249</v>
      </c>
      <c r="AR7" s="10" t="s">
        <v>249</v>
      </c>
      <c r="AS7" s="10" t="s">
        <v>249</v>
      </c>
      <c r="AT7" s="10" t="s">
        <v>249</v>
      </c>
      <c r="AU7" s="10" t="str">
        <f t="shared" si="13"/>
        <v>x</v>
      </c>
      <c r="AV7" s="10" t="str">
        <f t="shared" si="2"/>
        <v/>
      </c>
      <c r="AW7" s="10" t="str">
        <f t="shared" si="2"/>
        <v/>
      </c>
      <c r="AX7" s="10" t="str">
        <f t="shared" si="2"/>
        <v/>
      </c>
      <c r="AY7" s="10" t="str">
        <f t="shared" si="2"/>
        <v/>
      </c>
      <c r="AZ7" s="10" t="s">
        <v>218</v>
      </c>
      <c r="BA7" s="10" t="s">
        <v>249</v>
      </c>
      <c r="BB7" s="10" t="str">
        <f t="shared" si="14"/>
        <v>x</v>
      </c>
      <c r="BC7" s="10" t="str">
        <f t="shared" si="14"/>
        <v/>
      </c>
      <c r="BD7" s="10" t="s">
        <v>249</v>
      </c>
      <c r="BE7" s="10" t="s">
        <v>249</v>
      </c>
      <c r="BF7" s="10" t="s">
        <v>249</v>
      </c>
      <c r="BG7" s="10" t="s">
        <v>249</v>
      </c>
      <c r="BH7" s="10" t="s">
        <v>218</v>
      </c>
      <c r="BI7" s="10" t="str">
        <f t="shared" si="15"/>
        <v/>
      </c>
      <c r="BJ7" s="10" t="str">
        <f t="shared" si="3"/>
        <v/>
      </c>
      <c r="BK7" s="10" t="str">
        <f t="shared" si="3"/>
        <v/>
      </c>
      <c r="BL7" s="10" t="str">
        <f t="shared" si="3"/>
        <v/>
      </c>
      <c r="BM7" s="10" t="str">
        <f t="shared" si="3"/>
        <v>x</v>
      </c>
      <c r="BN7" s="10" t="s">
        <v>249</v>
      </c>
      <c r="BO7" s="10" t="s">
        <v>249</v>
      </c>
      <c r="BP7" s="10" t="s">
        <v>249</v>
      </c>
      <c r="BQ7" s="10" t="s">
        <v>249</v>
      </c>
      <c r="BR7" s="10" t="s">
        <v>218</v>
      </c>
      <c r="BS7" s="10" t="str">
        <f t="shared" si="16"/>
        <v/>
      </c>
      <c r="BT7" s="10" t="str">
        <f t="shared" si="4"/>
        <v/>
      </c>
      <c r="BU7" s="10" t="str">
        <f t="shared" si="4"/>
        <v/>
      </c>
      <c r="BV7" s="10" t="str">
        <f t="shared" si="4"/>
        <v/>
      </c>
      <c r="BW7" s="10" t="str">
        <f t="shared" si="4"/>
        <v>x</v>
      </c>
      <c r="BX7" s="10" t="s">
        <v>249</v>
      </c>
      <c r="BY7" s="10" t="s">
        <v>249</v>
      </c>
      <c r="BZ7" s="10" t="s">
        <v>249</v>
      </c>
      <c r="CA7" s="10" t="s">
        <v>249</v>
      </c>
      <c r="CB7" s="10" t="s">
        <v>218</v>
      </c>
      <c r="CC7" s="10" t="str">
        <f t="shared" si="17"/>
        <v/>
      </c>
      <c r="CD7" s="10" t="str">
        <f t="shared" si="5"/>
        <v/>
      </c>
      <c r="CE7" s="10" t="str">
        <f t="shared" si="5"/>
        <v/>
      </c>
      <c r="CF7" s="10" t="str">
        <f t="shared" si="5"/>
        <v/>
      </c>
      <c r="CG7" s="10" t="str">
        <f t="shared" si="5"/>
        <v>x</v>
      </c>
      <c r="CH7" s="82" t="str">
        <f>HYPERLINK("[SUMPs_Measures_Selection_Tool_EN_enhanced.xlsx]UPT!A1","Access to measure")</f>
        <v>Access to measure</v>
      </c>
    </row>
    <row r="8" spans="1:86" ht="30" customHeight="1" x14ac:dyDescent="0.35">
      <c r="A8" s="26" t="str">
        <f>A7</f>
        <v>UPT</v>
      </c>
      <c r="B8" s="26" t="str">
        <f>B7</f>
        <v xml:space="preserve">High-quality public transport infrastructure for higher-order networks </v>
      </c>
      <c r="C8" s="5" t="str">
        <f>Overview_Measures!C11</f>
        <v>Metro system</v>
      </c>
      <c r="D8" s="10" t="str">
        <f t="shared" si="0"/>
        <v>Yes</v>
      </c>
      <c r="E8" s="10" t="str">
        <f t="shared" si="6"/>
        <v>No</v>
      </c>
      <c r="F8" s="10" t="str">
        <f t="shared" si="7"/>
        <v>No</v>
      </c>
      <c r="G8" s="10" t="str">
        <f t="shared" si="8"/>
        <v>No</v>
      </c>
      <c r="H8" s="10" t="str">
        <f t="shared" si="9"/>
        <v>No</v>
      </c>
      <c r="I8" s="10" t="str">
        <f t="shared" si="10"/>
        <v>No</v>
      </c>
      <c r="J8" s="10" t="str">
        <f>Overview_Measures!E11</f>
        <v>x</v>
      </c>
      <c r="K8" s="10" t="str">
        <f>Overview_Measures!F11</f>
        <v xml:space="preserve"> </v>
      </c>
      <c r="L8" s="10" t="str">
        <f>Overview_Measures!G11</f>
        <v xml:space="preserve"> </v>
      </c>
      <c r="M8" s="10" t="str">
        <f>Overview_Measures!H11</f>
        <v xml:space="preserve"> </v>
      </c>
      <c r="N8" s="10" t="str">
        <f>Overview_Measures!I11</f>
        <v xml:space="preserve"> </v>
      </c>
      <c r="O8" s="10" t="str">
        <f>Overview_Measures!J11</f>
        <v xml:space="preserve"> </v>
      </c>
      <c r="P8" s="10" t="str">
        <f t="shared" ref="P8:P10" si="29">P7</f>
        <v>Strong</v>
      </c>
      <c r="Q8" s="10" t="str">
        <f t="shared" ref="Q8:Q10" si="30">Q7</f>
        <v>Partial</v>
      </c>
      <c r="R8" s="10" t="str">
        <f t="shared" ref="R8:R10" si="31">R7</f>
        <v>Strong</v>
      </c>
      <c r="S8" s="10" t="str">
        <f t="shared" ref="S8:S10" si="32">S7</f>
        <v xml:space="preserve"> </v>
      </c>
      <c r="T8" s="10" t="str">
        <f t="shared" ref="T8:T10" si="33">T7</f>
        <v>Partial</v>
      </c>
      <c r="U8" s="10" t="str">
        <f t="shared" ref="U8:U10" si="34">U7</f>
        <v>Strong</v>
      </c>
      <c r="V8" s="10" t="str">
        <f t="shared" ref="V8:V10" si="35">V7</f>
        <v xml:space="preserve"> </v>
      </c>
      <c r="W8" s="10" t="str">
        <f t="shared" ref="W8:W10" si="36">W7</f>
        <v xml:space="preserve"> </v>
      </c>
      <c r="X8" s="10" t="str">
        <f t="shared" ref="X8:X10" si="37">X7</f>
        <v xml:space="preserve"> </v>
      </c>
      <c r="Y8" s="10" t="str" cm="1">
        <f t="array" ref="Y8">_xlfn.IFS(P8="Strong","Yes",P8="Partial","Yes",P8=" ","No")</f>
        <v>Yes</v>
      </c>
      <c r="Z8" s="10" t="str" cm="1">
        <f t="array" ref="Z8">_xlfn.IFS(Q8="Strong","Yes",Q8="Partial","Yes",Q8=" ","No")</f>
        <v>Yes</v>
      </c>
      <c r="AA8" s="10" t="str" cm="1">
        <f t="array" ref="AA8">_xlfn.IFS(R8="Strong","Yes",R8="Partial","Yes",R8=" ","No")</f>
        <v>Yes</v>
      </c>
      <c r="AB8" s="10" t="str" cm="1">
        <f t="array" ref="AB8">_xlfn.IFS(S8="Strong","Yes",S8="Partial","Yes",S8=" ","No")</f>
        <v>No</v>
      </c>
      <c r="AC8" s="10" t="str" cm="1">
        <f t="array" ref="AC8">_xlfn.IFS(T8="Strong","Yes",T8="Partial","Yes",T8=" ","No")</f>
        <v>Yes</v>
      </c>
      <c r="AD8" s="10" t="str" cm="1">
        <f t="array" ref="AD8">_xlfn.IFS(U8="Strong","Yes",U8="Partial","Yes",U8=" ","No")</f>
        <v>Yes</v>
      </c>
      <c r="AE8" s="10" t="str" cm="1">
        <f t="array" ref="AE8">_xlfn.IFS(V8="Strong","Yes",V8="Partial","Yes",V8=" ","No")</f>
        <v>No</v>
      </c>
      <c r="AF8" s="10" t="str" cm="1">
        <f t="array" ref="AF8">_xlfn.IFS(W8="Strong","Yes",W8="Partial","Yes",W8=" ","No")</f>
        <v>No</v>
      </c>
      <c r="AG8" s="10" t="str" cm="1">
        <f t="array" ref="AG8">_xlfn.IFS(X8="Strong","Yes",X8="Partial","Yes",X8=" ","No")</f>
        <v>No</v>
      </c>
      <c r="AH8" s="10" t="str">
        <f t="shared" ref="AH8:AH10" si="38">AH7</f>
        <v>Strong</v>
      </c>
      <c r="AI8" s="10" t="str">
        <f t="shared" ref="AI8:AI10" si="39">AI7</f>
        <v>Strong</v>
      </c>
      <c r="AJ8" s="10" t="str">
        <f t="shared" ref="AJ8:AJ10" si="40">AJ7</f>
        <v>Partial</v>
      </c>
      <c r="AK8" s="10" t="str">
        <f t="shared" ref="AK8:AK10" si="41">AK7</f>
        <v xml:space="preserve"> </v>
      </c>
      <c r="AL8" s="10" t="str" cm="1">
        <f t="array" ref="AL8">_xlfn.IFS(AH8="Strong","Yes",AH8="Partial","Yes",AH8=" ","No")</f>
        <v>Yes</v>
      </c>
      <c r="AM8" s="10" t="str" cm="1">
        <f t="array" ref="AM8">_xlfn.IFS(AI8="Strong","Yes",AI8="Partial","Yes",AI8=" ","No")</f>
        <v>Yes</v>
      </c>
      <c r="AN8" s="10" t="str" cm="1">
        <f t="array" ref="AN8">_xlfn.IFS(AJ8="Strong","Yes",AJ8="Partial","Yes",AJ8=" ","No")</f>
        <v>Yes</v>
      </c>
      <c r="AO8" s="10" t="str" cm="1">
        <f t="array" ref="AO8">_xlfn.IFS(AK8="Strong","Yes",AK8="Partial","Yes",AK8=" ","No")</f>
        <v>No</v>
      </c>
      <c r="AP8" s="10" t="s">
        <v>218</v>
      </c>
      <c r="AQ8" s="10" t="s">
        <v>249</v>
      </c>
      <c r="AR8" s="10" t="s">
        <v>249</v>
      </c>
      <c r="AS8" s="10" t="s">
        <v>249</v>
      </c>
      <c r="AT8" s="10" t="s">
        <v>249</v>
      </c>
      <c r="AU8" s="10" t="str">
        <f t="shared" si="13"/>
        <v>x</v>
      </c>
      <c r="AV8" s="10" t="str">
        <f t="shared" si="2"/>
        <v/>
      </c>
      <c r="AW8" s="10" t="str">
        <f t="shared" si="2"/>
        <v/>
      </c>
      <c r="AX8" s="10" t="str">
        <f t="shared" si="2"/>
        <v/>
      </c>
      <c r="AY8" s="10" t="str">
        <f t="shared" si="2"/>
        <v/>
      </c>
      <c r="AZ8" s="10" t="s">
        <v>218</v>
      </c>
      <c r="BA8" s="10" t="s">
        <v>249</v>
      </c>
      <c r="BB8" s="10" t="str">
        <f t="shared" si="14"/>
        <v>x</v>
      </c>
      <c r="BC8" s="10" t="str">
        <f t="shared" si="14"/>
        <v/>
      </c>
      <c r="BD8" s="10" t="s">
        <v>249</v>
      </c>
      <c r="BE8" s="10" t="s">
        <v>249</v>
      </c>
      <c r="BF8" s="10" t="s">
        <v>249</v>
      </c>
      <c r="BG8" s="10" t="s">
        <v>249</v>
      </c>
      <c r="BH8" s="10" t="s">
        <v>218</v>
      </c>
      <c r="BI8" s="10" t="str">
        <f t="shared" si="15"/>
        <v/>
      </c>
      <c r="BJ8" s="10" t="str">
        <f t="shared" si="3"/>
        <v/>
      </c>
      <c r="BK8" s="10" t="str">
        <f t="shared" si="3"/>
        <v/>
      </c>
      <c r="BL8" s="10" t="str">
        <f t="shared" si="3"/>
        <v/>
      </c>
      <c r="BM8" s="10" t="str">
        <f t="shared" si="3"/>
        <v>x</v>
      </c>
      <c r="BN8" s="10" t="s">
        <v>249</v>
      </c>
      <c r="BO8" s="10" t="s">
        <v>249</v>
      </c>
      <c r="BP8" s="10" t="s">
        <v>249</v>
      </c>
      <c r="BQ8" s="10" t="s">
        <v>249</v>
      </c>
      <c r="BR8" s="10" t="s">
        <v>218</v>
      </c>
      <c r="BS8" s="10" t="str">
        <f t="shared" si="16"/>
        <v/>
      </c>
      <c r="BT8" s="10" t="str">
        <f t="shared" si="4"/>
        <v/>
      </c>
      <c r="BU8" s="10" t="str">
        <f t="shared" si="4"/>
        <v/>
      </c>
      <c r="BV8" s="10" t="str">
        <f t="shared" si="4"/>
        <v/>
      </c>
      <c r="BW8" s="10" t="str">
        <f t="shared" si="4"/>
        <v>x</v>
      </c>
      <c r="BX8" s="10" t="s">
        <v>249</v>
      </c>
      <c r="BY8" s="10" t="s">
        <v>249</v>
      </c>
      <c r="BZ8" s="10" t="s">
        <v>249</v>
      </c>
      <c r="CA8" s="10" t="s">
        <v>249</v>
      </c>
      <c r="CB8" s="10" t="s">
        <v>218</v>
      </c>
      <c r="CC8" s="10" t="str">
        <f t="shared" si="17"/>
        <v/>
      </c>
      <c r="CD8" s="10" t="str">
        <f t="shared" si="5"/>
        <v/>
      </c>
      <c r="CE8" s="10" t="str">
        <f t="shared" si="5"/>
        <v/>
      </c>
      <c r="CF8" s="10" t="str">
        <f t="shared" si="5"/>
        <v/>
      </c>
      <c r="CG8" s="10" t="str">
        <f t="shared" si="5"/>
        <v>x</v>
      </c>
      <c r="CH8" s="82" t="str">
        <f>HYPERLINK("[SUMPs_Measures_Selection_Tool_EN_enhanced.xlsx]UPT!A1","Access to measure")</f>
        <v>Access to measure</v>
      </c>
    </row>
    <row r="9" spans="1:86" ht="30" customHeight="1" x14ac:dyDescent="0.35">
      <c r="A9" s="26" t="str">
        <f t="shared" ref="A9:A10" si="42">A8</f>
        <v>UPT</v>
      </c>
      <c r="B9" s="26" t="str">
        <f t="shared" ref="B9" si="43">B8</f>
        <v xml:space="preserve">High-quality public transport infrastructure for higher-order networks </v>
      </c>
      <c r="C9" s="5" t="str">
        <f>Overview_Measures!C12</f>
        <v xml:space="preserve">Light rail transit (LRT) </v>
      </c>
      <c r="D9" s="10" t="str">
        <f t="shared" si="0"/>
        <v>Yes</v>
      </c>
      <c r="E9" s="10" t="str">
        <f t="shared" si="6"/>
        <v>No</v>
      </c>
      <c r="F9" s="10" t="str">
        <f t="shared" si="7"/>
        <v>No</v>
      </c>
      <c r="G9" s="10" t="str">
        <f t="shared" si="8"/>
        <v>No</v>
      </c>
      <c r="H9" s="10" t="str">
        <f t="shared" si="9"/>
        <v>No</v>
      </c>
      <c r="I9" s="10" t="str">
        <f t="shared" si="10"/>
        <v>No</v>
      </c>
      <c r="J9" s="10" t="str">
        <f>Overview_Measures!E12</f>
        <v>x</v>
      </c>
      <c r="K9" s="10" t="str">
        <f>Overview_Measures!F12</f>
        <v xml:space="preserve"> </v>
      </c>
      <c r="L9" s="10" t="str">
        <f>Overview_Measures!G12</f>
        <v xml:space="preserve"> </v>
      </c>
      <c r="M9" s="10" t="str">
        <f>Overview_Measures!H12</f>
        <v xml:space="preserve"> </v>
      </c>
      <c r="N9" s="10" t="str">
        <f>Overview_Measures!I12</f>
        <v xml:space="preserve"> </v>
      </c>
      <c r="O9" s="10" t="str">
        <f>Overview_Measures!J12</f>
        <v xml:space="preserve"> </v>
      </c>
      <c r="P9" s="10" t="str">
        <f t="shared" si="29"/>
        <v>Strong</v>
      </c>
      <c r="Q9" s="10" t="str">
        <f t="shared" si="30"/>
        <v>Partial</v>
      </c>
      <c r="R9" s="10" t="str">
        <f t="shared" si="31"/>
        <v>Strong</v>
      </c>
      <c r="S9" s="10" t="str">
        <f t="shared" si="32"/>
        <v xml:space="preserve"> </v>
      </c>
      <c r="T9" s="10" t="str">
        <f t="shared" si="33"/>
        <v>Partial</v>
      </c>
      <c r="U9" s="10" t="str">
        <f t="shared" si="34"/>
        <v>Strong</v>
      </c>
      <c r="V9" s="10" t="str">
        <f t="shared" si="35"/>
        <v xml:space="preserve"> </v>
      </c>
      <c r="W9" s="10" t="str">
        <f t="shared" si="36"/>
        <v xml:space="preserve"> </v>
      </c>
      <c r="X9" s="10" t="str">
        <f t="shared" si="37"/>
        <v xml:space="preserve"> </v>
      </c>
      <c r="Y9" s="10" t="str" cm="1">
        <f t="array" ref="Y9">_xlfn.IFS(P9="Strong","Yes",P9="Partial","Yes",P9=" ","No")</f>
        <v>Yes</v>
      </c>
      <c r="Z9" s="10" t="str" cm="1">
        <f t="array" ref="Z9">_xlfn.IFS(Q9="Strong","Yes",Q9="Partial","Yes",Q9=" ","No")</f>
        <v>Yes</v>
      </c>
      <c r="AA9" s="10" t="str" cm="1">
        <f t="array" ref="AA9">_xlfn.IFS(R9="Strong","Yes",R9="Partial","Yes",R9=" ","No")</f>
        <v>Yes</v>
      </c>
      <c r="AB9" s="10" t="str" cm="1">
        <f t="array" ref="AB9">_xlfn.IFS(S9="Strong","Yes",S9="Partial","Yes",S9=" ","No")</f>
        <v>No</v>
      </c>
      <c r="AC9" s="10" t="str" cm="1">
        <f t="array" ref="AC9">_xlfn.IFS(T9="Strong","Yes",T9="Partial","Yes",T9=" ","No")</f>
        <v>Yes</v>
      </c>
      <c r="AD9" s="10" t="str" cm="1">
        <f t="array" ref="AD9">_xlfn.IFS(U9="Strong","Yes",U9="Partial","Yes",U9=" ","No")</f>
        <v>Yes</v>
      </c>
      <c r="AE9" s="10" t="str" cm="1">
        <f t="array" ref="AE9">_xlfn.IFS(V9="Strong","Yes",V9="Partial","Yes",V9=" ","No")</f>
        <v>No</v>
      </c>
      <c r="AF9" s="10" t="str" cm="1">
        <f t="array" ref="AF9">_xlfn.IFS(W9="Strong","Yes",W9="Partial","Yes",W9=" ","No")</f>
        <v>No</v>
      </c>
      <c r="AG9" s="10" t="str" cm="1">
        <f t="array" ref="AG9">_xlfn.IFS(X9="Strong","Yes",X9="Partial","Yes",X9=" ","No")</f>
        <v>No</v>
      </c>
      <c r="AH9" s="10" t="str">
        <f t="shared" si="38"/>
        <v>Strong</v>
      </c>
      <c r="AI9" s="10" t="str">
        <f t="shared" si="39"/>
        <v>Strong</v>
      </c>
      <c r="AJ9" s="10" t="str">
        <f t="shared" si="40"/>
        <v>Partial</v>
      </c>
      <c r="AK9" s="10" t="str">
        <f t="shared" si="41"/>
        <v xml:space="preserve"> </v>
      </c>
      <c r="AL9" s="10" t="str" cm="1">
        <f t="array" ref="AL9">_xlfn.IFS(AH9="Strong","Yes",AH9="Partial","Yes",AH9=" ","No")</f>
        <v>Yes</v>
      </c>
      <c r="AM9" s="10" t="str" cm="1">
        <f t="array" ref="AM9">_xlfn.IFS(AI9="Strong","Yes",AI9="Partial","Yes",AI9=" ","No")</f>
        <v>Yes</v>
      </c>
      <c r="AN9" s="10" t="str" cm="1">
        <f t="array" ref="AN9">_xlfn.IFS(AJ9="Strong","Yes",AJ9="Partial","Yes",AJ9=" ","No")</f>
        <v>Yes</v>
      </c>
      <c r="AO9" s="10" t="str" cm="1">
        <f t="array" ref="AO9">_xlfn.IFS(AK9="Strong","Yes",AK9="Partial","Yes",AK9=" ","No")</f>
        <v>No</v>
      </c>
      <c r="AP9" s="10" t="s">
        <v>218</v>
      </c>
      <c r="AQ9" s="10" t="s">
        <v>249</v>
      </c>
      <c r="AR9" s="10" t="s">
        <v>249</v>
      </c>
      <c r="AS9" s="10" t="s">
        <v>249</v>
      </c>
      <c r="AT9" s="10" t="s">
        <v>249</v>
      </c>
      <c r="AU9" s="10" t="str">
        <f t="shared" si="13"/>
        <v>x</v>
      </c>
      <c r="AV9" s="10" t="str">
        <f t="shared" si="2"/>
        <v/>
      </c>
      <c r="AW9" s="10" t="str">
        <f t="shared" si="2"/>
        <v/>
      </c>
      <c r="AX9" s="10" t="str">
        <f t="shared" si="2"/>
        <v/>
      </c>
      <c r="AY9" s="10" t="str">
        <f t="shared" si="2"/>
        <v/>
      </c>
      <c r="AZ9" s="10" t="s">
        <v>218</v>
      </c>
      <c r="BA9" s="10" t="s">
        <v>249</v>
      </c>
      <c r="BB9" s="10" t="str">
        <f t="shared" si="14"/>
        <v>x</v>
      </c>
      <c r="BC9" s="10" t="str">
        <f t="shared" si="14"/>
        <v/>
      </c>
      <c r="BD9" s="10" t="s">
        <v>249</v>
      </c>
      <c r="BE9" s="10" t="s">
        <v>249</v>
      </c>
      <c r="BF9" s="10" t="s">
        <v>249</v>
      </c>
      <c r="BG9" s="10" t="s">
        <v>249</v>
      </c>
      <c r="BH9" s="10" t="s">
        <v>218</v>
      </c>
      <c r="BI9" s="10" t="str">
        <f t="shared" si="15"/>
        <v/>
      </c>
      <c r="BJ9" s="10" t="str">
        <f t="shared" si="3"/>
        <v/>
      </c>
      <c r="BK9" s="10" t="str">
        <f t="shared" si="3"/>
        <v/>
      </c>
      <c r="BL9" s="10" t="str">
        <f t="shared" si="3"/>
        <v/>
      </c>
      <c r="BM9" s="10" t="str">
        <f t="shared" si="3"/>
        <v>x</v>
      </c>
      <c r="BN9" s="10" t="s">
        <v>249</v>
      </c>
      <c r="BO9" s="10" t="s">
        <v>249</v>
      </c>
      <c r="BP9" s="10" t="s">
        <v>249</v>
      </c>
      <c r="BQ9" s="10" t="s">
        <v>249</v>
      </c>
      <c r="BR9" s="10" t="s">
        <v>218</v>
      </c>
      <c r="BS9" s="10" t="str">
        <f t="shared" si="16"/>
        <v/>
      </c>
      <c r="BT9" s="10" t="str">
        <f t="shared" si="4"/>
        <v/>
      </c>
      <c r="BU9" s="10" t="str">
        <f t="shared" si="4"/>
        <v/>
      </c>
      <c r="BV9" s="10" t="str">
        <f t="shared" si="4"/>
        <v/>
      </c>
      <c r="BW9" s="10" t="str">
        <f t="shared" si="4"/>
        <v>x</v>
      </c>
      <c r="BX9" s="10" t="s">
        <v>249</v>
      </c>
      <c r="BY9" s="10" t="s">
        <v>249</v>
      </c>
      <c r="BZ9" s="10" t="s">
        <v>249</v>
      </c>
      <c r="CA9" s="10" t="s">
        <v>249</v>
      </c>
      <c r="CB9" s="10" t="s">
        <v>218</v>
      </c>
      <c r="CC9" s="10" t="str">
        <f t="shared" si="17"/>
        <v/>
      </c>
      <c r="CD9" s="10" t="str">
        <f t="shared" si="5"/>
        <v/>
      </c>
      <c r="CE9" s="10" t="str">
        <f t="shared" si="5"/>
        <v/>
      </c>
      <c r="CF9" s="10" t="str">
        <f t="shared" si="5"/>
        <v/>
      </c>
      <c r="CG9" s="10" t="str">
        <f t="shared" si="5"/>
        <v>x</v>
      </c>
      <c r="CH9" s="82" t="str">
        <f>HYPERLINK("[SUMPs_Measures_Selection_Tool_EN_enhanced.xlsx]UPT!A1","Access to measure")</f>
        <v>Access to measure</v>
      </c>
    </row>
    <row r="10" spans="1:86" ht="30" customHeight="1" x14ac:dyDescent="0.35">
      <c r="A10" s="26" t="str">
        <f t="shared" si="42"/>
        <v>UPT</v>
      </c>
      <c r="B10" s="26" t="str">
        <f t="shared" ref="B10" si="44">B9</f>
        <v xml:space="preserve">High-quality public transport infrastructure for higher-order networks </v>
      </c>
      <c r="C10" s="5" t="str">
        <f>Overview_Measures!C13</f>
        <v xml:space="preserve">Bus rapid transit (BRT) </v>
      </c>
      <c r="D10" s="10" t="str">
        <f t="shared" si="0"/>
        <v>Yes</v>
      </c>
      <c r="E10" s="10" t="str">
        <f t="shared" si="6"/>
        <v>Yes</v>
      </c>
      <c r="F10" s="10" t="str">
        <f t="shared" si="7"/>
        <v>No</v>
      </c>
      <c r="G10" s="10" t="str">
        <f t="shared" si="8"/>
        <v>No</v>
      </c>
      <c r="H10" s="10" t="str">
        <f t="shared" si="9"/>
        <v>No</v>
      </c>
      <c r="I10" s="10" t="str">
        <f t="shared" si="10"/>
        <v>No</v>
      </c>
      <c r="J10" s="10" t="str">
        <f>Overview_Measures!E13</f>
        <v>x</v>
      </c>
      <c r="K10" s="10" t="str">
        <f>Overview_Measures!F13</f>
        <v>x</v>
      </c>
      <c r="L10" s="10" t="str">
        <f>Overview_Measures!G13</f>
        <v xml:space="preserve"> </v>
      </c>
      <c r="M10" s="10" t="str">
        <f>Overview_Measures!H13</f>
        <v xml:space="preserve"> </v>
      </c>
      <c r="N10" s="10" t="str">
        <f>Overview_Measures!I13</f>
        <v xml:space="preserve"> </v>
      </c>
      <c r="O10" s="10" t="str">
        <f>Overview_Measures!J13</f>
        <v xml:space="preserve"> </v>
      </c>
      <c r="P10" s="10" t="str">
        <f t="shared" si="29"/>
        <v>Strong</v>
      </c>
      <c r="Q10" s="10" t="str">
        <f t="shared" si="30"/>
        <v>Partial</v>
      </c>
      <c r="R10" s="10" t="str">
        <f t="shared" si="31"/>
        <v>Strong</v>
      </c>
      <c r="S10" s="10" t="str">
        <f t="shared" si="32"/>
        <v xml:space="preserve"> </v>
      </c>
      <c r="T10" s="10" t="str">
        <f t="shared" si="33"/>
        <v>Partial</v>
      </c>
      <c r="U10" s="10" t="str">
        <f t="shared" si="34"/>
        <v>Strong</v>
      </c>
      <c r="V10" s="10" t="str">
        <f t="shared" si="35"/>
        <v xml:space="preserve"> </v>
      </c>
      <c r="W10" s="10" t="str">
        <f t="shared" si="36"/>
        <v xml:space="preserve"> </v>
      </c>
      <c r="X10" s="10" t="str">
        <f t="shared" si="37"/>
        <v xml:space="preserve"> </v>
      </c>
      <c r="Y10" s="10" t="str" cm="1">
        <f t="array" ref="Y10">_xlfn.IFS(P10="Strong","Yes",P10="Partial","Yes",P10=" ","No")</f>
        <v>Yes</v>
      </c>
      <c r="Z10" s="10" t="str" cm="1">
        <f t="array" ref="Z10">_xlfn.IFS(Q10="Strong","Yes",Q10="Partial","Yes",Q10=" ","No")</f>
        <v>Yes</v>
      </c>
      <c r="AA10" s="10" t="str" cm="1">
        <f t="array" ref="AA10">_xlfn.IFS(R10="Strong","Yes",R10="Partial","Yes",R10=" ","No")</f>
        <v>Yes</v>
      </c>
      <c r="AB10" s="10" t="str" cm="1">
        <f t="array" ref="AB10">_xlfn.IFS(S10="Strong","Yes",S10="Partial","Yes",S10=" ","No")</f>
        <v>No</v>
      </c>
      <c r="AC10" s="10" t="str" cm="1">
        <f t="array" ref="AC10">_xlfn.IFS(T10="Strong","Yes",T10="Partial","Yes",T10=" ","No")</f>
        <v>Yes</v>
      </c>
      <c r="AD10" s="10" t="str" cm="1">
        <f t="array" ref="AD10">_xlfn.IFS(U10="Strong","Yes",U10="Partial","Yes",U10=" ","No")</f>
        <v>Yes</v>
      </c>
      <c r="AE10" s="10" t="str" cm="1">
        <f t="array" ref="AE10">_xlfn.IFS(V10="Strong","Yes",V10="Partial","Yes",V10=" ","No")</f>
        <v>No</v>
      </c>
      <c r="AF10" s="10" t="str" cm="1">
        <f t="array" ref="AF10">_xlfn.IFS(W10="Strong","Yes",W10="Partial","Yes",W10=" ","No")</f>
        <v>No</v>
      </c>
      <c r="AG10" s="10" t="str" cm="1">
        <f t="array" ref="AG10">_xlfn.IFS(X10="Strong","Yes",X10="Partial","Yes",X10=" ","No")</f>
        <v>No</v>
      </c>
      <c r="AH10" s="10" t="str">
        <f t="shared" si="38"/>
        <v>Strong</v>
      </c>
      <c r="AI10" s="10" t="str">
        <f t="shared" si="39"/>
        <v>Strong</v>
      </c>
      <c r="AJ10" s="10" t="str">
        <f t="shared" si="40"/>
        <v>Partial</v>
      </c>
      <c r="AK10" s="10" t="str">
        <f t="shared" si="41"/>
        <v xml:space="preserve"> </v>
      </c>
      <c r="AL10" s="10" t="str" cm="1">
        <f t="array" ref="AL10">_xlfn.IFS(AH10="Strong","Yes",AH10="Partial","Yes",AH10=" ","No")</f>
        <v>Yes</v>
      </c>
      <c r="AM10" s="10" t="str" cm="1">
        <f t="array" ref="AM10">_xlfn.IFS(AI10="Strong","Yes",AI10="Partial","Yes",AI10=" ","No")</f>
        <v>Yes</v>
      </c>
      <c r="AN10" s="10" t="str" cm="1">
        <f t="array" ref="AN10">_xlfn.IFS(AJ10="Strong","Yes",AJ10="Partial","Yes",AJ10=" ","No")</f>
        <v>Yes</v>
      </c>
      <c r="AO10" s="10" t="str" cm="1">
        <f t="array" ref="AO10">_xlfn.IFS(AK10="Strong","Yes",AK10="Partial","Yes",AK10=" ","No")</f>
        <v>No</v>
      </c>
      <c r="AP10" s="10" t="s">
        <v>218</v>
      </c>
      <c r="AQ10" s="10" t="s">
        <v>249</v>
      </c>
      <c r="AR10" s="10" t="s">
        <v>249</v>
      </c>
      <c r="AS10" s="10" t="s">
        <v>249</v>
      </c>
      <c r="AT10" s="10" t="s">
        <v>249</v>
      </c>
      <c r="AU10" s="10" t="str">
        <f t="shared" si="13"/>
        <v>x</v>
      </c>
      <c r="AV10" s="10" t="str">
        <f t="shared" si="2"/>
        <v/>
      </c>
      <c r="AW10" s="10" t="str">
        <f t="shared" si="2"/>
        <v/>
      </c>
      <c r="AX10" s="10" t="str">
        <f t="shared" si="2"/>
        <v/>
      </c>
      <c r="AY10" s="10" t="str">
        <f t="shared" si="2"/>
        <v/>
      </c>
      <c r="AZ10" s="10" t="s">
        <v>218</v>
      </c>
      <c r="BA10" s="10" t="s">
        <v>249</v>
      </c>
      <c r="BB10" s="10" t="str">
        <f t="shared" si="14"/>
        <v>x</v>
      </c>
      <c r="BC10" s="10" t="str">
        <f t="shared" si="14"/>
        <v/>
      </c>
      <c r="BD10" s="10" t="s">
        <v>249</v>
      </c>
      <c r="BE10" s="10" t="s">
        <v>249</v>
      </c>
      <c r="BF10" s="10" t="s">
        <v>249</v>
      </c>
      <c r="BG10" s="10" t="s">
        <v>249</v>
      </c>
      <c r="BH10" s="10" t="s">
        <v>218</v>
      </c>
      <c r="BI10" s="10" t="str">
        <f t="shared" si="15"/>
        <v/>
      </c>
      <c r="BJ10" s="10" t="str">
        <f t="shared" si="3"/>
        <v/>
      </c>
      <c r="BK10" s="10" t="str">
        <f t="shared" si="3"/>
        <v/>
      </c>
      <c r="BL10" s="10" t="str">
        <f t="shared" si="3"/>
        <v/>
      </c>
      <c r="BM10" s="10" t="str">
        <f t="shared" si="3"/>
        <v>x</v>
      </c>
      <c r="BN10" s="10" t="s">
        <v>249</v>
      </c>
      <c r="BO10" s="10" t="s">
        <v>249</v>
      </c>
      <c r="BP10" s="10" t="s">
        <v>249</v>
      </c>
      <c r="BQ10" s="10" t="s">
        <v>249</v>
      </c>
      <c r="BR10" s="10" t="s">
        <v>218</v>
      </c>
      <c r="BS10" s="10" t="str">
        <f t="shared" si="16"/>
        <v/>
      </c>
      <c r="BT10" s="10" t="str">
        <f t="shared" si="4"/>
        <v/>
      </c>
      <c r="BU10" s="10" t="str">
        <f t="shared" si="4"/>
        <v/>
      </c>
      <c r="BV10" s="10" t="str">
        <f t="shared" si="4"/>
        <v/>
      </c>
      <c r="BW10" s="10" t="str">
        <f t="shared" si="4"/>
        <v>x</v>
      </c>
      <c r="BX10" s="10" t="s">
        <v>249</v>
      </c>
      <c r="BY10" s="10" t="s">
        <v>249</v>
      </c>
      <c r="BZ10" s="10" t="s">
        <v>249</v>
      </c>
      <c r="CA10" s="10" t="s">
        <v>249</v>
      </c>
      <c r="CB10" s="10" t="s">
        <v>218</v>
      </c>
      <c r="CC10" s="10" t="str">
        <f t="shared" si="17"/>
        <v/>
      </c>
      <c r="CD10" s="10" t="str">
        <f t="shared" si="5"/>
        <v/>
      </c>
      <c r="CE10" s="10" t="str">
        <f t="shared" si="5"/>
        <v/>
      </c>
      <c r="CF10" s="10" t="str">
        <f t="shared" si="5"/>
        <v/>
      </c>
      <c r="CG10" s="10" t="str">
        <f t="shared" si="5"/>
        <v>x</v>
      </c>
      <c r="CH10" s="82" t="str">
        <f>HYPERLINK("[SUMPs_Measures_Selection_Tool_EN_enhanced.xlsx]UPT!A1","Access to measure")</f>
        <v>Access to measure</v>
      </c>
    </row>
    <row r="11" spans="1:86" ht="30" customHeight="1" x14ac:dyDescent="0.35">
      <c r="A11" s="25" t="str">
        <f>Overview_Measures!A14</f>
        <v>IPT</v>
      </c>
      <c r="B11" s="25" t="str">
        <f>Overview_Measures!B14</f>
        <v xml:space="preserve">High-quality interurban public transport connections  </v>
      </c>
      <c r="C11" s="5" t="str">
        <f>Overview_Measures!C14</f>
        <v xml:space="preserve">Public transport regulation </v>
      </c>
      <c r="D11" s="10" t="str">
        <f t="shared" si="0"/>
        <v>No</v>
      </c>
      <c r="E11" s="10" t="str">
        <f t="shared" si="6"/>
        <v>No</v>
      </c>
      <c r="F11" s="10" t="str">
        <f t="shared" si="7"/>
        <v>No</v>
      </c>
      <c r="G11" s="10" t="str">
        <f t="shared" si="8"/>
        <v>No</v>
      </c>
      <c r="H11" s="10" t="str">
        <f t="shared" si="9"/>
        <v>Yes</v>
      </c>
      <c r="I11" s="10" t="str">
        <f t="shared" si="10"/>
        <v>No</v>
      </c>
      <c r="J11" s="10" t="str">
        <f>Overview_Measures!E14</f>
        <v xml:space="preserve"> </v>
      </c>
      <c r="K11" s="10" t="str">
        <f>Overview_Measures!F14</f>
        <v xml:space="preserve"> </v>
      </c>
      <c r="L11" s="10" t="str">
        <f>Overview_Measures!G14</f>
        <v xml:space="preserve"> </v>
      </c>
      <c r="M11" s="10" t="str">
        <f>Overview_Measures!H14</f>
        <v xml:space="preserve"> </v>
      </c>
      <c r="N11" s="10" t="str">
        <f>Overview_Measures!I14</f>
        <v>x</v>
      </c>
      <c r="O11" s="10" t="str">
        <f>Overview_Measures!J14</f>
        <v xml:space="preserve"> </v>
      </c>
      <c r="P11" s="10" t="str">
        <f>Overview_Measures!P14</f>
        <v>Strong</v>
      </c>
      <c r="Q11" s="10" t="str">
        <f>Overview_Measures!Q14</f>
        <v>Partial</v>
      </c>
      <c r="R11" s="10" t="str">
        <f>Overview_Measures!R14</f>
        <v>Strong</v>
      </c>
      <c r="S11" s="10" t="str">
        <f>Overview_Measures!S14</f>
        <v xml:space="preserve"> </v>
      </c>
      <c r="T11" s="10" t="str">
        <f>Overview_Measures!T14</f>
        <v>Partial</v>
      </c>
      <c r="U11" s="10" t="str">
        <f>Overview_Measures!U14</f>
        <v>Strong</v>
      </c>
      <c r="V11" s="10" t="str">
        <f>Overview_Measures!V14</f>
        <v xml:space="preserve"> </v>
      </c>
      <c r="W11" s="10" t="str">
        <f>Overview_Measures!W14</f>
        <v xml:space="preserve"> </v>
      </c>
      <c r="X11" s="10" t="str">
        <f>Overview_Measures!X14</f>
        <v xml:space="preserve"> </v>
      </c>
      <c r="Y11" s="10" t="str" cm="1">
        <f t="array" ref="Y11">_xlfn.IFS(P11="Strong","Yes",P11="Partial","Yes",P11=" ","No")</f>
        <v>Yes</v>
      </c>
      <c r="Z11" s="10" t="str" cm="1">
        <f t="array" ref="Z11">_xlfn.IFS(Q11="Strong","Yes",Q11="Partial","Yes",Q11=" ","No")</f>
        <v>Yes</v>
      </c>
      <c r="AA11" s="10" t="str" cm="1">
        <f t="array" ref="AA11">_xlfn.IFS(R11="Strong","Yes",R11="Partial","Yes",R11=" ","No")</f>
        <v>Yes</v>
      </c>
      <c r="AB11" s="10" t="str" cm="1">
        <f t="array" ref="AB11">_xlfn.IFS(S11="Strong","Yes",S11="Partial","Yes",S11=" ","No")</f>
        <v>No</v>
      </c>
      <c r="AC11" s="10" t="str" cm="1">
        <f t="array" ref="AC11">_xlfn.IFS(T11="Strong","Yes",T11="Partial","Yes",T11=" ","No")</f>
        <v>Yes</v>
      </c>
      <c r="AD11" s="10" t="str" cm="1">
        <f t="array" ref="AD11">_xlfn.IFS(U11="Strong","Yes",U11="Partial","Yes",U11=" ","No")</f>
        <v>Yes</v>
      </c>
      <c r="AE11" s="10" t="str" cm="1">
        <f t="array" ref="AE11">_xlfn.IFS(V11="Strong","Yes",V11="Partial","Yes",V11=" ","No")</f>
        <v>No</v>
      </c>
      <c r="AF11" s="10" t="str" cm="1">
        <f t="array" ref="AF11">_xlfn.IFS(W11="Strong","Yes",W11="Partial","Yes",W11=" ","No")</f>
        <v>No</v>
      </c>
      <c r="AG11" s="10" t="str" cm="1">
        <f t="array" ref="AG11">_xlfn.IFS(X11="Strong","Yes",X11="Partial","Yes",X11=" ","No")</f>
        <v>No</v>
      </c>
      <c r="AH11" s="10" t="str">
        <f>Overview_Measures!Y14</f>
        <v>Strong</v>
      </c>
      <c r="AI11" s="10" t="str">
        <f>Overview_Measures!Z14</f>
        <v>Strong</v>
      </c>
      <c r="AJ11" s="10" t="str">
        <f>Overview_Measures!AA14</f>
        <v>Partial</v>
      </c>
      <c r="AK11" s="10" t="str">
        <f>Overview_Measures!AB14</f>
        <v xml:space="preserve"> </v>
      </c>
      <c r="AL11" s="10" t="str" cm="1">
        <f t="array" ref="AL11">_xlfn.IFS(AH11="Strong","Yes",AH11="Partial","Yes",AH11=" ","No")</f>
        <v>Yes</v>
      </c>
      <c r="AM11" s="10" t="str" cm="1">
        <f t="array" ref="AM11">_xlfn.IFS(AI11="Strong","Yes",AI11="Partial","Yes",AI11=" ","No")</f>
        <v>Yes</v>
      </c>
      <c r="AN11" s="10" t="str" cm="1">
        <f t="array" ref="AN11">_xlfn.IFS(AJ11="Strong","Yes",AJ11="Partial","Yes",AJ11=" ","No")</f>
        <v>Yes</v>
      </c>
      <c r="AO11" s="10" t="str" cm="1">
        <f t="array" ref="AO11">_xlfn.IFS(AK11="Strong","Yes",AK11="Partial","Yes",AK11=" ","No")</f>
        <v>No</v>
      </c>
      <c r="AP11" s="10" t="s">
        <v>218</v>
      </c>
      <c r="AQ11" s="10" t="s">
        <v>249</v>
      </c>
      <c r="AR11" s="10" t="s">
        <v>249</v>
      </c>
      <c r="AS11" s="10" t="s">
        <v>249</v>
      </c>
      <c r="AT11" s="10" t="s">
        <v>249</v>
      </c>
      <c r="AU11" s="10" t="str">
        <f t="shared" si="13"/>
        <v>x</v>
      </c>
      <c r="AV11" s="10" t="str">
        <f t="shared" si="2"/>
        <v/>
      </c>
      <c r="AW11" s="10" t="str">
        <f t="shared" si="2"/>
        <v/>
      </c>
      <c r="AX11" s="10" t="str">
        <f t="shared" si="2"/>
        <v/>
      </c>
      <c r="AY11" s="10" t="str">
        <f t="shared" si="2"/>
        <v/>
      </c>
      <c r="AZ11" s="10" t="s">
        <v>218</v>
      </c>
      <c r="BA11" s="10" t="s">
        <v>249</v>
      </c>
      <c r="BB11" s="10" t="str">
        <f t="shared" si="14"/>
        <v>x</v>
      </c>
      <c r="BC11" s="10" t="str">
        <f t="shared" si="14"/>
        <v/>
      </c>
      <c r="BD11" s="10" t="s">
        <v>249</v>
      </c>
      <c r="BE11" s="10" t="s">
        <v>249</v>
      </c>
      <c r="BF11" s="10" t="s">
        <v>249</v>
      </c>
      <c r="BG11" s="10" t="s">
        <v>218</v>
      </c>
      <c r="BH11" s="10" t="s">
        <v>249</v>
      </c>
      <c r="BI11" s="10" t="str">
        <f t="shared" si="15"/>
        <v/>
      </c>
      <c r="BJ11" s="10" t="str">
        <f t="shared" si="3"/>
        <v/>
      </c>
      <c r="BK11" s="10" t="str">
        <f t="shared" si="3"/>
        <v/>
      </c>
      <c r="BL11" s="10" t="str">
        <f t="shared" si="3"/>
        <v>x</v>
      </c>
      <c r="BM11" s="10" t="str">
        <f t="shared" si="3"/>
        <v/>
      </c>
      <c r="BN11" s="10" t="s">
        <v>249</v>
      </c>
      <c r="BO11" s="10" t="s">
        <v>249</v>
      </c>
      <c r="BP11" s="10" t="s">
        <v>249</v>
      </c>
      <c r="BQ11" s="10" t="s">
        <v>218</v>
      </c>
      <c r="BR11" s="10" t="s">
        <v>249</v>
      </c>
      <c r="BS11" s="10" t="str">
        <f t="shared" si="16"/>
        <v/>
      </c>
      <c r="BT11" s="10" t="str">
        <f t="shared" si="4"/>
        <v/>
      </c>
      <c r="BU11" s="10" t="str">
        <f t="shared" si="4"/>
        <v/>
      </c>
      <c r="BV11" s="10" t="str">
        <f t="shared" si="4"/>
        <v>x</v>
      </c>
      <c r="BW11" s="10" t="str">
        <f t="shared" si="4"/>
        <v/>
      </c>
      <c r="BX11" s="10" t="s">
        <v>249</v>
      </c>
      <c r="BY11" s="10" t="s">
        <v>249</v>
      </c>
      <c r="BZ11" s="10" t="s">
        <v>249</v>
      </c>
      <c r="CA11" s="10" t="s">
        <v>249</v>
      </c>
      <c r="CB11" s="10" t="s">
        <v>218</v>
      </c>
      <c r="CC11" s="10" t="str">
        <f t="shared" si="17"/>
        <v/>
      </c>
      <c r="CD11" s="10" t="str">
        <f t="shared" si="5"/>
        <v/>
      </c>
      <c r="CE11" s="10" t="str">
        <f t="shared" si="5"/>
        <v/>
      </c>
      <c r="CF11" s="10" t="str">
        <f t="shared" si="5"/>
        <v/>
      </c>
      <c r="CG11" s="10" t="str">
        <f t="shared" si="5"/>
        <v>x</v>
      </c>
      <c r="CH11" s="82" t="str">
        <f>HYPERLINK("[SUMPs_Measures_Selection_Tool_EN_enhanced.xlsx]IPT!A1","Access to measure")</f>
        <v>Access to measure</v>
      </c>
    </row>
    <row r="12" spans="1:86" ht="30" customHeight="1" x14ac:dyDescent="0.35">
      <c r="A12" s="25" t="str">
        <f>A11</f>
        <v>IPT</v>
      </c>
      <c r="B12" s="25" t="str">
        <f>B11</f>
        <v xml:space="preserve">High-quality interurban public transport connections  </v>
      </c>
      <c r="C12" s="5" t="str">
        <f>Overview_Measures!C15</f>
        <v>Enhanced inter-urban public transport networks and services</v>
      </c>
      <c r="D12" s="10" t="str">
        <f t="shared" si="0"/>
        <v>No</v>
      </c>
      <c r="E12" s="10" t="str">
        <f t="shared" si="6"/>
        <v>No</v>
      </c>
      <c r="F12" s="10" t="str">
        <f t="shared" si="7"/>
        <v>No</v>
      </c>
      <c r="G12" s="10" t="str">
        <f t="shared" si="8"/>
        <v>No</v>
      </c>
      <c r="H12" s="10" t="str">
        <f t="shared" si="9"/>
        <v>Yes</v>
      </c>
      <c r="I12" s="10" t="str">
        <f t="shared" si="10"/>
        <v>No</v>
      </c>
      <c r="J12" s="10" t="str">
        <f>Overview_Measures!E15</f>
        <v xml:space="preserve"> </v>
      </c>
      <c r="K12" s="10" t="str">
        <f>Overview_Measures!F15</f>
        <v xml:space="preserve"> </v>
      </c>
      <c r="L12" s="10" t="str">
        <f>Overview_Measures!G15</f>
        <v xml:space="preserve"> </v>
      </c>
      <c r="M12" s="10" t="str">
        <f>Overview_Measures!H15</f>
        <v xml:space="preserve"> </v>
      </c>
      <c r="N12" s="10" t="str">
        <f>Overview_Measures!I15</f>
        <v>x</v>
      </c>
      <c r="O12" s="10" t="str">
        <f>Overview_Measures!J15</f>
        <v xml:space="preserve"> </v>
      </c>
      <c r="P12" s="10" t="str">
        <f t="shared" ref="P12:P13" si="45">P11</f>
        <v>Strong</v>
      </c>
      <c r="Q12" s="10" t="str">
        <f t="shared" ref="Q12:Q13" si="46">Q11</f>
        <v>Partial</v>
      </c>
      <c r="R12" s="10" t="str">
        <f t="shared" ref="R12:R13" si="47">R11</f>
        <v>Strong</v>
      </c>
      <c r="S12" s="10" t="str">
        <f t="shared" ref="S12:S13" si="48">S11</f>
        <v xml:space="preserve"> </v>
      </c>
      <c r="T12" s="10" t="str">
        <f t="shared" ref="T12:T13" si="49">T11</f>
        <v>Partial</v>
      </c>
      <c r="U12" s="10" t="str">
        <f t="shared" ref="U12:U13" si="50">U11</f>
        <v>Strong</v>
      </c>
      <c r="V12" s="10" t="str">
        <f t="shared" ref="V12:V13" si="51">V11</f>
        <v xml:space="preserve"> </v>
      </c>
      <c r="W12" s="10" t="str">
        <f t="shared" ref="W12:W13" si="52">W11</f>
        <v xml:space="preserve"> </v>
      </c>
      <c r="X12" s="10" t="str">
        <f t="shared" ref="X12:X13" si="53">X11</f>
        <v xml:space="preserve"> </v>
      </c>
      <c r="Y12" s="10" t="str" cm="1">
        <f t="array" ref="Y12">_xlfn.IFS(P12="Strong","Yes",P12="Partial","Yes",P12=" ","No")</f>
        <v>Yes</v>
      </c>
      <c r="Z12" s="10" t="str" cm="1">
        <f t="array" ref="Z12">_xlfn.IFS(Q12="Strong","Yes",Q12="Partial","Yes",Q12=" ","No")</f>
        <v>Yes</v>
      </c>
      <c r="AA12" s="10" t="str" cm="1">
        <f t="array" ref="AA12">_xlfn.IFS(R12="Strong","Yes",R12="Partial","Yes",R12=" ","No")</f>
        <v>Yes</v>
      </c>
      <c r="AB12" s="10" t="str" cm="1">
        <f t="array" ref="AB12">_xlfn.IFS(S12="Strong","Yes",S12="Partial","Yes",S12=" ","No")</f>
        <v>No</v>
      </c>
      <c r="AC12" s="10" t="str" cm="1">
        <f t="array" ref="AC12">_xlfn.IFS(T12="Strong","Yes",T12="Partial","Yes",T12=" ","No")</f>
        <v>Yes</v>
      </c>
      <c r="AD12" s="10" t="str" cm="1">
        <f t="array" ref="AD12">_xlfn.IFS(U12="Strong","Yes",U12="Partial","Yes",U12=" ","No")</f>
        <v>Yes</v>
      </c>
      <c r="AE12" s="10" t="str" cm="1">
        <f t="array" ref="AE12">_xlfn.IFS(V12="Strong","Yes",V12="Partial","Yes",V12=" ","No")</f>
        <v>No</v>
      </c>
      <c r="AF12" s="10" t="str" cm="1">
        <f t="array" ref="AF12">_xlfn.IFS(W12="Strong","Yes",W12="Partial","Yes",W12=" ","No")</f>
        <v>No</v>
      </c>
      <c r="AG12" s="10" t="str" cm="1">
        <f t="array" ref="AG12">_xlfn.IFS(X12="Strong","Yes",X12="Partial","Yes",X12=" ","No")</f>
        <v>No</v>
      </c>
      <c r="AH12" s="10" t="str">
        <f t="shared" ref="AH12:AH13" si="54">AH11</f>
        <v>Strong</v>
      </c>
      <c r="AI12" s="10" t="str">
        <f t="shared" ref="AI12:AI13" si="55">AI11</f>
        <v>Strong</v>
      </c>
      <c r="AJ12" s="10" t="str">
        <f t="shared" ref="AJ12:AJ13" si="56">AJ11</f>
        <v>Partial</v>
      </c>
      <c r="AK12" s="10" t="str">
        <f t="shared" ref="AK12:AK13" si="57">AK11</f>
        <v xml:space="preserve"> </v>
      </c>
      <c r="AL12" s="10" t="str" cm="1">
        <f t="array" ref="AL12">_xlfn.IFS(AH12="Strong","Yes",AH12="Partial","Yes",AH12=" ","No")</f>
        <v>Yes</v>
      </c>
      <c r="AM12" s="10" t="str" cm="1">
        <f t="array" ref="AM12">_xlfn.IFS(AI12="Strong","Yes",AI12="Partial","Yes",AI12=" ","No")</f>
        <v>Yes</v>
      </c>
      <c r="AN12" s="10" t="str" cm="1">
        <f t="array" ref="AN12">_xlfn.IFS(AJ12="Strong","Yes",AJ12="Partial","Yes",AJ12=" ","No")</f>
        <v>Yes</v>
      </c>
      <c r="AO12" s="10" t="str" cm="1">
        <f t="array" ref="AO12">_xlfn.IFS(AK12="Strong","Yes",AK12="Partial","Yes",AK12=" ","No")</f>
        <v>No</v>
      </c>
      <c r="AP12" s="10" t="s">
        <v>218</v>
      </c>
      <c r="AQ12" s="10" t="s">
        <v>249</v>
      </c>
      <c r="AR12" s="10" t="s">
        <v>249</v>
      </c>
      <c r="AS12" s="10" t="s">
        <v>249</v>
      </c>
      <c r="AT12" s="10" t="s">
        <v>249</v>
      </c>
      <c r="AU12" s="10" t="str">
        <f t="shared" si="13"/>
        <v>x</v>
      </c>
      <c r="AV12" s="10" t="str">
        <f t="shared" si="2"/>
        <v/>
      </c>
      <c r="AW12" s="10" t="str">
        <f t="shared" si="2"/>
        <v/>
      </c>
      <c r="AX12" s="10" t="str">
        <f t="shared" si="2"/>
        <v/>
      </c>
      <c r="AY12" s="10" t="str">
        <f t="shared" si="2"/>
        <v/>
      </c>
      <c r="AZ12" s="10" t="s">
        <v>218</v>
      </c>
      <c r="BA12" s="10" t="s">
        <v>249</v>
      </c>
      <c r="BB12" s="10" t="str">
        <f t="shared" si="14"/>
        <v>x</v>
      </c>
      <c r="BC12" s="10" t="str">
        <f t="shared" si="14"/>
        <v/>
      </c>
      <c r="BD12" s="10" t="s">
        <v>249</v>
      </c>
      <c r="BE12" s="10" t="s">
        <v>249</v>
      </c>
      <c r="BF12" s="10" t="s">
        <v>249</v>
      </c>
      <c r="BG12" s="10" t="s">
        <v>218</v>
      </c>
      <c r="BH12" s="10" t="s">
        <v>249</v>
      </c>
      <c r="BI12" s="10" t="str">
        <f t="shared" si="15"/>
        <v/>
      </c>
      <c r="BJ12" s="10" t="str">
        <f t="shared" si="3"/>
        <v/>
      </c>
      <c r="BK12" s="10" t="str">
        <f t="shared" si="3"/>
        <v/>
      </c>
      <c r="BL12" s="10" t="str">
        <f t="shared" si="3"/>
        <v>x</v>
      </c>
      <c r="BM12" s="10" t="str">
        <f t="shared" si="3"/>
        <v/>
      </c>
      <c r="BN12" s="10" t="s">
        <v>249</v>
      </c>
      <c r="BO12" s="10" t="s">
        <v>249</v>
      </c>
      <c r="BP12" s="10" t="s">
        <v>249</v>
      </c>
      <c r="BQ12" s="10" t="s">
        <v>218</v>
      </c>
      <c r="BR12" s="10" t="s">
        <v>249</v>
      </c>
      <c r="BS12" s="10" t="str">
        <f t="shared" si="16"/>
        <v/>
      </c>
      <c r="BT12" s="10" t="str">
        <f t="shared" si="4"/>
        <v/>
      </c>
      <c r="BU12" s="10" t="str">
        <f t="shared" si="4"/>
        <v/>
      </c>
      <c r="BV12" s="10" t="str">
        <f t="shared" si="4"/>
        <v>x</v>
      </c>
      <c r="BW12" s="10" t="str">
        <f t="shared" si="4"/>
        <v/>
      </c>
      <c r="BX12" s="10" t="s">
        <v>249</v>
      </c>
      <c r="BY12" s="10" t="s">
        <v>249</v>
      </c>
      <c r="BZ12" s="10" t="s">
        <v>249</v>
      </c>
      <c r="CA12" s="10" t="s">
        <v>249</v>
      </c>
      <c r="CB12" s="10" t="s">
        <v>218</v>
      </c>
      <c r="CC12" s="10" t="str">
        <f t="shared" si="17"/>
        <v/>
      </c>
      <c r="CD12" s="10" t="str">
        <f t="shared" si="5"/>
        <v/>
      </c>
      <c r="CE12" s="10" t="str">
        <f t="shared" si="5"/>
        <v/>
      </c>
      <c r="CF12" s="10" t="str">
        <f t="shared" si="5"/>
        <v/>
      </c>
      <c r="CG12" s="10" t="str">
        <f t="shared" si="5"/>
        <v>x</v>
      </c>
      <c r="CH12" s="82" t="str">
        <f>HYPERLINK("[SUMPs_Measures_Selection_Tool_EN_enhanced.xlsx]IPT!A1","Access to measure")</f>
        <v>Access to measure</v>
      </c>
    </row>
    <row r="13" spans="1:86" ht="30" customHeight="1" x14ac:dyDescent="0.35">
      <c r="A13" s="25" t="str">
        <f>A12</f>
        <v>IPT</v>
      </c>
      <c r="B13" s="25" t="str">
        <f>B12</f>
        <v xml:space="preserve">High-quality interurban public transport connections  </v>
      </c>
      <c r="C13" s="5" t="str">
        <f>Overview_Measures!C16</f>
        <v xml:space="preserve">Public transport pricing </v>
      </c>
      <c r="D13" s="10" t="str">
        <f t="shared" si="0"/>
        <v>No</v>
      </c>
      <c r="E13" s="10" t="str">
        <f t="shared" si="6"/>
        <v>No</v>
      </c>
      <c r="F13" s="10" t="str">
        <f t="shared" si="7"/>
        <v>No</v>
      </c>
      <c r="G13" s="10" t="str">
        <f t="shared" si="8"/>
        <v>No</v>
      </c>
      <c r="H13" s="10" t="str">
        <f t="shared" si="9"/>
        <v>Yes</v>
      </c>
      <c r="I13" s="10" t="str">
        <f t="shared" si="10"/>
        <v>No</v>
      </c>
      <c r="J13" s="10" t="str">
        <f>Overview_Measures!E16</f>
        <v xml:space="preserve"> </v>
      </c>
      <c r="K13" s="10" t="str">
        <f>Overview_Measures!F16</f>
        <v xml:space="preserve"> </v>
      </c>
      <c r="L13" s="10" t="str">
        <f>Overview_Measures!G16</f>
        <v xml:space="preserve"> </v>
      </c>
      <c r="M13" s="10" t="str">
        <f>Overview_Measures!H16</f>
        <v xml:space="preserve"> </v>
      </c>
      <c r="N13" s="10" t="str">
        <f>Overview_Measures!I16</f>
        <v>x</v>
      </c>
      <c r="O13" s="10" t="str">
        <f>Overview_Measures!J16</f>
        <v xml:space="preserve"> </v>
      </c>
      <c r="P13" s="10" t="str">
        <f t="shared" si="45"/>
        <v>Strong</v>
      </c>
      <c r="Q13" s="10" t="str">
        <f t="shared" si="46"/>
        <v>Partial</v>
      </c>
      <c r="R13" s="10" t="str">
        <f t="shared" si="47"/>
        <v>Strong</v>
      </c>
      <c r="S13" s="10" t="str">
        <f t="shared" si="48"/>
        <v xml:space="preserve"> </v>
      </c>
      <c r="T13" s="10" t="str">
        <f t="shared" si="49"/>
        <v>Partial</v>
      </c>
      <c r="U13" s="10" t="str">
        <f t="shared" si="50"/>
        <v>Strong</v>
      </c>
      <c r="V13" s="10" t="str">
        <f t="shared" si="51"/>
        <v xml:space="preserve"> </v>
      </c>
      <c r="W13" s="10" t="str">
        <f t="shared" si="52"/>
        <v xml:space="preserve"> </v>
      </c>
      <c r="X13" s="10" t="str">
        <f t="shared" si="53"/>
        <v xml:space="preserve"> </v>
      </c>
      <c r="Y13" s="10" t="str" cm="1">
        <f t="array" ref="Y13">_xlfn.IFS(P13="Strong","Yes",P13="Partial","Yes",P13=" ","No")</f>
        <v>Yes</v>
      </c>
      <c r="Z13" s="10" t="str" cm="1">
        <f t="array" ref="Z13">_xlfn.IFS(Q13="Strong","Yes",Q13="Partial","Yes",Q13=" ","No")</f>
        <v>Yes</v>
      </c>
      <c r="AA13" s="10" t="str" cm="1">
        <f t="array" ref="AA13">_xlfn.IFS(R13="Strong","Yes",R13="Partial","Yes",R13=" ","No")</f>
        <v>Yes</v>
      </c>
      <c r="AB13" s="10" t="str" cm="1">
        <f t="array" ref="AB13">_xlfn.IFS(S13="Strong","Yes",S13="Partial","Yes",S13=" ","No")</f>
        <v>No</v>
      </c>
      <c r="AC13" s="10" t="str" cm="1">
        <f t="array" ref="AC13">_xlfn.IFS(T13="Strong","Yes",T13="Partial","Yes",T13=" ","No")</f>
        <v>Yes</v>
      </c>
      <c r="AD13" s="10" t="str" cm="1">
        <f t="array" ref="AD13">_xlfn.IFS(U13="Strong","Yes",U13="Partial","Yes",U13=" ","No")</f>
        <v>Yes</v>
      </c>
      <c r="AE13" s="10" t="str" cm="1">
        <f t="array" ref="AE13">_xlfn.IFS(V13="Strong","Yes",V13="Partial","Yes",V13=" ","No")</f>
        <v>No</v>
      </c>
      <c r="AF13" s="10" t="str" cm="1">
        <f t="array" ref="AF13">_xlfn.IFS(W13="Strong","Yes",W13="Partial","Yes",W13=" ","No")</f>
        <v>No</v>
      </c>
      <c r="AG13" s="10" t="str" cm="1">
        <f t="array" ref="AG13">_xlfn.IFS(X13="Strong","Yes",X13="Partial","Yes",X13=" ","No")</f>
        <v>No</v>
      </c>
      <c r="AH13" s="10" t="str">
        <f t="shared" si="54"/>
        <v>Strong</v>
      </c>
      <c r="AI13" s="10" t="str">
        <f t="shared" si="55"/>
        <v>Strong</v>
      </c>
      <c r="AJ13" s="10" t="str">
        <f t="shared" si="56"/>
        <v>Partial</v>
      </c>
      <c r="AK13" s="10" t="str">
        <f t="shared" si="57"/>
        <v xml:space="preserve"> </v>
      </c>
      <c r="AL13" s="10" t="str" cm="1">
        <f t="array" ref="AL13">_xlfn.IFS(AH13="Strong","Yes",AH13="Partial","Yes",AH13=" ","No")</f>
        <v>Yes</v>
      </c>
      <c r="AM13" s="10" t="str" cm="1">
        <f t="array" ref="AM13">_xlfn.IFS(AI13="Strong","Yes",AI13="Partial","Yes",AI13=" ","No")</f>
        <v>Yes</v>
      </c>
      <c r="AN13" s="10" t="str" cm="1">
        <f t="array" ref="AN13">_xlfn.IFS(AJ13="Strong","Yes",AJ13="Partial","Yes",AJ13=" ","No")</f>
        <v>Yes</v>
      </c>
      <c r="AO13" s="10" t="str" cm="1">
        <f t="array" ref="AO13">_xlfn.IFS(AK13="Strong","Yes",AK13="Partial","Yes",AK13=" ","No")</f>
        <v>No</v>
      </c>
      <c r="AP13" s="10" t="s">
        <v>218</v>
      </c>
      <c r="AQ13" s="10" t="s">
        <v>249</v>
      </c>
      <c r="AR13" s="10" t="s">
        <v>249</v>
      </c>
      <c r="AS13" s="10" t="s">
        <v>249</v>
      </c>
      <c r="AT13" s="10" t="s">
        <v>249</v>
      </c>
      <c r="AU13" s="10" t="str">
        <f t="shared" si="13"/>
        <v>x</v>
      </c>
      <c r="AV13" s="10" t="str">
        <f t="shared" si="2"/>
        <v/>
      </c>
      <c r="AW13" s="10" t="str">
        <f t="shared" si="2"/>
        <v/>
      </c>
      <c r="AX13" s="10" t="str">
        <f t="shared" si="2"/>
        <v/>
      </c>
      <c r="AY13" s="10" t="str">
        <f t="shared" si="2"/>
        <v/>
      </c>
      <c r="AZ13" s="10" t="s">
        <v>218</v>
      </c>
      <c r="BA13" s="10" t="s">
        <v>249</v>
      </c>
      <c r="BB13" s="10" t="str">
        <f t="shared" si="14"/>
        <v>x</v>
      </c>
      <c r="BC13" s="10" t="str">
        <f t="shared" si="14"/>
        <v/>
      </c>
      <c r="BD13" s="10" t="s">
        <v>249</v>
      </c>
      <c r="BE13" s="10" t="s">
        <v>249</v>
      </c>
      <c r="BF13" s="10" t="s">
        <v>249</v>
      </c>
      <c r="BG13" s="10" t="s">
        <v>218</v>
      </c>
      <c r="BH13" s="10" t="s">
        <v>249</v>
      </c>
      <c r="BI13" s="10" t="str">
        <f t="shared" si="15"/>
        <v/>
      </c>
      <c r="BJ13" s="10" t="str">
        <f t="shared" si="3"/>
        <v/>
      </c>
      <c r="BK13" s="10" t="str">
        <f t="shared" si="3"/>
        <v/>
      </c>
      <c r="BL13" s="10" t="str">
        <f t="shared" si="3"/>
        <v>x</v>
      </c>
      <c r="BM13" s="10" t="str">
        <f t="shared" si="3"/>
        <v/>
      </c>
      <c r="BN13" s="10" t="s">
        <v>249</v>
      </c>
      <c r="BO13" s="10" t="s">
        <v>249</v>
      </c>
      <c r="BP13" s="10" t="s">
        <v>249</v>
      </c>
      <c r="BQ13" s="10" t="s">
        <v>218</v>
      </c>
      <c r="BR13" s="10" t="s">
        <v>249</v>
      </c>
      <c r="BS13" s="10" t="str">
        <f t="shared" si="16"/>
        <v/>
      </c>
      <c r="BT13" s="10" t="str">
        <f t="shared" si="4"/>
        <v/>
      </c>
      <c r="BU13" s="10" t="str">
        <f t="shared" si="4"/>
        <v/>
      </c>
      <c r="BV13" s="10" t="str">
        <f t="shared" si="4"/>
        <v>x</v>
      </c>
      <c r="BW13" s="10" t="str">
        <f t="shared" si="4"/>
        <v/>
      </c>
      <c r="BX13" s="10" t="s">
        <v>249</v>
      </c>
      <c r="BY13" s="10" t="s">
        <v>249</v>
      </c>
      <c r="BZ13" s="10" t="s">
        <v>249</v>
      </c>
      <c r="CA13" s="10" t="s">
        <v>249</v>
      </c>
      <c r="CB13" s="10" t="s">
        <v>218</v>
      </c>
      <c r="CC13" s="10" t="str">
        <f t="shared" si="17"/>
        <v/>
      </c>
      <c r="CD13" s="10" t="str">
        <f t="shared" si="5"/>
        <v/>
      </c>
      <c r="CE13" s="10" t="str">
        <f t="shared" si="5"/>
        <v/>
      </c>
      <c r="CF13" s="10" t="str">
        <f t="shared" si="5"/>
        <v/>
      </c>
      <c r="CG13" s="10" t="str">
        <f t="shared" si="5"/>
        <v>x</v>
      </c>
      <c r="CH13" s="82" t="str">
        <f>HYPERLINK("[SUMPs_Measures_Selection_Tool_EN_enhanced.xlsx]IPT!A1","Access to measure")</f>
        <v>Access to measure</v>
      </c>
    </row>
    <row r="14" spans="1:86" ht="30" customHeight="1" x14ac:dyDescent="0.35">
      <c r="A14" s="26" t="s">
        <v>50</v>
      </c>
      <c r="B14" s="26" t="str">
        <f>Overview_Measures!B17</f>
        <v>Wide availability of accessible information on sustainable mobility</v>
      </c>
      <c r="C14" s="5" t="str">
        <f>Overview_Measures!C17</f>
        <v>Signs and markings</v>
      </c>
      <c r="D14" s="10" t="str">
        <f t="shared" si="0"/>
        <v>Yes</v>
      </c>
      <c r="E14" s="10" t="str">
        <f t="shared" si="6"/>
        <v>Yes</v>
      </c>
      <c r="F14" s="10" t="str">
        <f t="shared" si="7"/>
        <v>Yes</v>
      </c>
      <c r="G14" s="10" t="str">
        <f t="shared" si="8"/>
        <v>Yes</v>
      </c>
      <c r="H14" s="10" t="str">
        <f t="shared" si="9"/>
        <v>Yes</v>
      </c>
      <c r="I14" s="10" t="str">
        <f t="shared" si="10"/>
        <v>Yes</v>
      </c>
      <c r="J14" s="10" t="str">
        <f>Overview_Measures!E17</f>
        <v>x</v>
      </c>
      <c r="K14" s="10" t="str">
        <f>Overview_Measures!F17</f>
        <v>x</v>
      </c>
      <c r="L14" s="10" t="str">
        <f>Overview_Measures!G17</f>
        <v>x</v>
      </c>
      <c r="M14" s="10" t="str">
        <f>Overview_Measures!H17</f>
        <v>x</v>
      </c>
      <c r="N14" s="10" t="str">
        <f>Overview_Measures!I17</f>
        <v>x</v>
      </c>
      <c r="O14" s="10" t="str">
        <f>Overview_Measures!J17</f>
        <v>x</v>
      </c>
      <c r="P14" s="10" t="str">
        <f>Overview_Measures!P17</f>
        <v>Strong</v>
      </c>
      <c r="Q14" s="10" t="str">
        <f>Overview_Measures!Q17</f>
        <v>Strong</v>
      </c>
      <c r="R14" s="10" t="str">
        <f>Overview_Measures!R17</f>
        <v>Strong</v>
      </c>
      <c r="S14" s="10" t="str">
        <f>Overview_Measures!S17</f>
        <v xml:space="preserve"> </v>
      </c>
      <c r="T14" s="10" t="str">
        <f>Overview_Measures!T17</f>
        <v>Partial</v>
      </c>
      <c r="U14" s="10" t="str">
        <f>Overview_Measures!U17</f>
        <v>Strong</v>
      </c>
      <c r="V14" s="10" t="str">
        <f>Overview_Measures!V17</f>
        <v>Strong</v>
      </c>
      <c r="W14" s="10" t="str">
        <f>Overview_Measures!W17</f>
        <v xml:space="preserve"> </v>
      </c>
      <c r="X14" s="10" t="str">
        <f>Overview_Measures!X17</f>
        <v>Strong</v>
      </c>
      <c r="Y14" s="10" t="str" cm="1">
        <f t="array" ref="Y14">_xlfn.IFS(P14="Strong","Yes",P14="Partial","Yes",P14=" ","No")</f>
        <v>Yes</v>
      </c>
      <c r="Z14" s="10" t="str" cm="1">
        <f t="array" ref="Z14">_xlfn.IFS(Q14="Strong","Yes",Q14="Partial","Yes",Q14=" ","No")</f>
        <v>Yes</v>
      </c>
      <c r="AA14" s="10" t="str" cm="1">
        <f t="array" ref="AA14">_xlfn.IFS(R14="Strong","Yes",R14="Partial","Yes",R14=" ","No")</f>
        <v>Yes</v>
      </c>
      <c r="AB14" s="10" t="str" cm="1">
        <f t="array" ref="AB14">_xlfn.IFS(S14="Strong","Yes",S14="Partial","Yes",S14=" ","No")</f>
        <v>No</v>
      </c>
      <c r="AC14" s="10" t="str" cm="1">
        <f t="array" ref="AC14">_xlfn.IFS(T14="Strong","Yes",T14="Partial","Yes",T14=" ","No")</f>
        <v>Yes</v>
      </c>
      <c r="AD14" s="10" t="str" cm="1">
        <f t="array" ref="AD14">_xlfn.IFS(U14="Strong","Yes",U14="Partial","Yes",U14=" ","No")</f>
        <v>Yes</v>
      </c>
      <c r="AE14" s="10" t="str" cm="1">
        <f t="array" ref="AE14">_xlfn.IFS(V14="Strong","Yes",V14="Partial","Yes",V14=" ","No")</f>
        <v>Yes</v>
      </c>
      <c r="AF14" s="10" t="str" cm="1">
        <f t="array" ref="AF14">_xlfn.IFS(W14="Strong","Yes",W14="Partial","Yes",W14=" ","No")</f>
        <v>No</v>
      </c>
      <c r="AG14" s="10" t="str" cm="1">
        <f t="array" ref="AG14">_xlfn.IFS(X14="Strong","Yes",X14="Partial","Yes",X14=" ","No")</f>
        <v>Yes</v>
      </c>
      <c r="AH14" s="10" t="str">
        <f>Overview_Measures!Y17</f>
        <v>Strong</v>
      </c>
      <c r="AI14" s="10" t="str">
        <f>Overview_Measures!Z17</f>
        <v>Partial</v>
      </c>
      <c r="AJ14" s="10" t="str">
        <f>Overview_Measures!AA17</f>
        <v>Strong</v>
      </c>
      <c r="AK14" s="10" t="str">
        <f>Overview_Measures!AB17</f>
        <v xml:space="preserve"> </v>
      </c>
      <c r="AL14" s="10" t="str" cm="1">
        <f t="array" ref="AL14">_xlfn.IFS(AH14="Strong","Yes",AH14="Partial","Yes",AH14=" ","No")</f>
        <v>Yes</v>
      </c>
      <c r="AM14" s="10" t="str" cm="1">
        <f t="array" ref="AM14">_xlfn.IFS(AI14="Strong","Yes",AI14="Partial","Yes",AI14=" ","No")</f>
        <v>Yes</v>
      </c>
      <c r="AN14" s="10" t="str" cm="1">
        <f t="array" ref="AN14">_xlfn.IFS(AJ14="Strong","Yes",AJ14="Partial","Yes",AJ14=" ","No")</f>
        <v>Yes</v>
      </c>
      <c r="AO14" s="10" t="str" cm="1">
        <f t="array" ref="AO14">_xlfn.IFS(AK14="Strong","Yes",AK14="Partial","Yes",AK14=" ","No")</f>
        <v>No</v>
      </c>
      <c r="AP14" s="10" t="s">
        <v>249</v>
      </c>
      <c r="AQ14" s="10" t="s">
        <v>249</v>
      </c>
      <c r="AR14" s="10" t="s">
        <v>249</v>
      </c>
      <c r="AS14" s="10" t="s">
        <v>218</v>
      </c>
      <c r="AT14" s="10" t="s">
        <v>249</v>
      </c>
      <c r="AU14" s="10" t="str">
        <f t="shared" si="13"/>
        <v/>
      </c>
      <c r="AV14" s="10" t="str">
        <f t="shared" si="2"/>
        <v/>
      </c>
      <c r="AW14" s="10" t="str">
        <f t="shared" si="2"/>
        <v/>
      </c>
      <c r="AX14" s="10" t="str">
        <f t="shared" si="2"/>
        <v>x</v>
      </c>
      <c r="AY14" s="10" t="str">
        <f t="shared" si="2"/>
        <v/>
      </c>
      <c r="AZ14" s="10" t="s">
        <v>218</v>
      </c>
      <c r="BA14" s="10" t="s">
        <v>249</v>
      </c>
      <c r="BB14" s="10" t="str">
        <f t="shared" si="14"/>
        <v>x</v>
      </c>
      <c r="BC14" s="10" t="str">
        <f t="shared" si="14"/>
        <v/>
      </c>
      <c r="BD14" s="10" t="s">
        <v>218</v>
      </c>
      <c r="BE14" s="10" t="s">
        <v>249</v>
      </c>
      <c r="BF14" s="10" t="s">
        <v>249</v>
      </c>
      <c r="BG14" s="10" t="s">
        <v>249</v>
      </c>
      <c r="BH14" s="10" t="s">
        <v>249</v>
      </c>
      <c r="BI14" s="10" t="str">
        <f t="shared" si="15"/>
        <v>x</v>
      </c>
      <c r="BJ14" s="10" t="str">
        <f t="shared" si="3"/>
        <v/>
      </c>
      <c r="BK14" s="10" t="str">
        <f t="shared" si="3"/>
        <v/>
      </c>
      <c r="BL14" s="10" t="str">
        <f t="shared" si="3"/>
        <v/>
      </c>
      <c r="BM14" s="10" t="str">
        <f t="shared" si="3"/>
        <v/>
      </c>
      <c r="BN14" s="10" t="s">
        <v>218</v>
      </c>
      <c r="BO14" s="10" t="s">
        <v>249</v>
      </c>
      <c r="BP14" s="10" t="s">
        <v>249</v>
      </c>
      <c r="BQ14" s="10" t="s">
        <v>249</v>
      </c>
      <c r="BR14" s="10" t="s">
        <v>249</v>
      </c>
      <c r="BS14" s="10" t="str">
        <f t="shared" si="16"/>
        <v>x</v>
      </c>
      <c r="BT14" s="10" t="str">
        <f t="shared" si="4"/>
        <v/>
      </c>
      <c r="BU14" s="10" t="str">
        <f t="shared" si="4"/>
        <v/>
      </c>
      <c r="BV14" s="10" t="str">
        <f t="shared" si="4"/>
        <v/>
      </c>
      <c r="BW14" s="10" t="str">
        <f t="shared" si="4"/>
        <v/>
      </c>
      <c r="BX14" s="10" t="s">
        <v>218</v>
      </c>
      <c r="BY14" s="10" t="s">
        <v>249</v>
      </c>
      <c r="BZ14" s="10" t="s">
        <v>249</v>
      </c>
      <c r="CA14" s="10" t="s">
        <v>249</v>
      </c>
      <c r="CB14" s="10" t="s">
        <v>249</v>
      </c>
      <c r="CC14" s="10" t="str">
        <f t="shared" si="17"/>
        <v>x</v>
      </c>
      <c r="CD14" s="10" t="str">
        <f t="shared" si="5"/>
        <v/>
      </c>
      <c r="CE14" s="10" t="str">
        <f t="shared" si="5"/>
        <v/>
      </c>
      <c r="CF14" s="10" t="str">
        <f t="shared" si="5"/>
        <v/>
      </c>
      <c r="CG14" s="10" t="str">
        <f t="shared" si="5"/>
        <v/>
      </c>
      <c r="CH14" s="82" t="str">
        <f t="shared" ref="CH14:CH20" si="58">HYPERLINK("[SUMPs_Measures_Selection_Tool_EN_enhanced.xlsx]SMI!A1","Access to measure")</f>
        <v>Access to measure</v>
      </c>
    </row>
    <row r="15" spans="1:86" ht="30" customHeight="1" x14ac:dyDescent="0.35">
      <c r="A15" s="26" t="s">
        <v>50</v>
      </c>
      <c r="B15" s="26" t="str">
        <f>B14</f>
        <v>Wide availability of accessible information on sustainable mobility</v>
      </c>
      <c r="C15" s="5" t="str">
        <f>Overview_Measures!C18</f>
        <v>Variable message signs (VMS)</v>
      </c>
      <c r="D15" s="10" t="str">
        <f t="shared" si="0"/>
        <v>Yes</v>
      </c>
      <c r="E15" s="10" t="str">
        <f t="shared" si="6"/>
        <v>Yes</v>
      </c>
      <c r="F15" s="10" t="str">
        <f t="shared" si="7"/>
        <v>Yes</v>
      </c>
      <c r="G15" s="10" t="str">
        <f t="shared" si="8"/>
        <v>Yes</v>
      </c>
      <c r="H15" s="10" t="str">
        <f t="shared" si="9"/>
        <v>Yes</v>
      </c>
      <c r="I15" s="10" t="str">
        <f t="shared" si="10"/>
        <v>Yes</v>
      </c>
      <c r="J15" s="10" t="str">
        <f>Overview_Measures!E18</f>
        <v>x</v>
      </c>
      <c r="K15" s="10" t="str">
        <f>Overview_Measures!F18</f>
        <v>x</v>
      </c>
      <c r="L15" s="10" t="str">
        <f>Overview_Measures!G18</f>
        <v>x</v>
      </c>
      <c r="M15" s="10" t="str">
        <f>Overview_Measures!H18</f>
        <v>x</v>
      </c>
      <c r="N15" s="10" t="str">
        <f>Overview_Measures!I18</f>
        <v>x</v>
      </c>
      <c r="O15" s="10" t="str">
        <f>Overview_Measures!J18</f>
        <v>x</v>
      </c>
      <c r="P15" s="10" t="str">
        <f t="shared" ref="P15:P20" si="59">P14</f>
        <v>Strong</v>
      </c>
      <c r="Q15" s="10" t="str">
        <f t="shared" ref="Q15:Q20" si="60">Q14</f>
        <v>Strong</v>
      </c>
      <c r="R15" s="10" t="str">
        <f t="shared" ref="R15:R20" si="61">R14</f>
        <v>Strong</v>
      </c>
      <c r="S15" s="10" t="str">
        <f t="shared" ref="S15:S20" si="62">S14</f>
        <v xml:space="preserve"> </v>
      </c>
      <c r="T15" s="10" t="str">
        <f t="shared" ref="T15:T20" si="63">T14</f>
        <v>Partial</v>
      </c>
      <c r="U15" s="10" t="str">
        <f t="shared" ref="U15:U20" si="64">U14</f>
        <v>Strong</v>
      </c>
      <c r="V15" s="10" t="str">
        <f t="shared" ref="V15:V20" si="65">V14</f>
        <v>Strong</v>
      </c>
      <c r="W15" s="10" t="str">
        <f t="shared" ref="W15:W20" si="66">W14</f>
        <v xml:space="preserve"> </v>
      </c>
      <c r="X15" s="10" t="str">
        <f t="shared" ref="X15:X20" si="67">X14</f>
        <v>Strong</v>
      </c>
      <c r="Y15" s="10" t="str" cm="1">
        <f t="array" ref="Y15">_xlfn.IFS(P15="Strong","Yes",P15="Partial","Yes",P15=" ","No")</f>
        <v>Yes</v>
      </c>
      <c r="Z15" s="10" t="str" cm="1">
        <f t="array" ref="Z15">_xlfn.IFS(Q15="Strong","Yes",Q15="Partial","Yes",Q15=" ","No")</f>
        <v>Yes</v>
      </c>
      <c r="AA15" s="10" t="str" cm="1">
        <f t="array" ref="AA15">_xlfn.IFS(R15="Strong","Yes",R15="Partial","Yes",R15=" ","No")</f>
        <v>Yes</v>
      </c>
      <c r="AB15" s="10" t="str" cm="1">
        <f t="array" ref="AB15">_xlfn.IFS(S15="Strong","Yes",S15="Partial","Yes",S15=" ","No")</f>
        <v>No</v>
      </c>
      <c r="AC15" s="10" t="str" cm="1">
        <f t="array" ref="AC15">_xlfn.IFS(T15="Strong","Yes",T15="Partial","Yes",T15=" ","No")</f>
        <v>Yes</v>
      </c>
      <c r="AD15" s="10" t="str" cm="1">
        <f t="array" ref="AD15">_xlfn.IFS(U15="Strong","Yes",U15="Partial","Yes",U15=" ","No")</f>
        <v>Yes</v>
      </c>
      <c r="AE15" s="10" t="str" cm="1">
        <f t="array" ref="AE15">_xlfn.IFS(V15="Strong","Yes",V15="Partial","Yes",V15=" ","No")</f>
        <v>Yes</v>
      </c>
      <c r="AF15" s="10" t="str" cm="1">
        <f t="array" ref="AF15">_xlfn.IFS(W15="Strong","Yes",W15="Partial","Yes",W15=" ","No")</f>
        <v>No</v>
      </c>
      <c r="AG15" s="10" t="str" cm="1">
        <f t="array" ref="AG15">_xlfn.IFS(X15="Strong","Yes",X15="Partial","Yes",X15=" ","No")</f>
        <v>Yes</v>
      </c>
      <c r="AH15" s="10" t="str">
        <f t="shared" ref="AH15:AH20" si="68">AH14</f>
        <v>Strong</v>
      </c>
      <c r="AI15" s="10" t="str">
        <f t="shared" ref="AI15:AI20" si="69">AI14</f>
        <v>Partial</v>
      </c>
      <c r="AJ15" s="10" t="str">
        <f t="shared" ref="AJ15:AJ20" si="70">AJ14</f>
        <v>Strong</v>
      </c>
      <c r="AK15" s="10" t="str">
        <f t="shared" ref="AK15:AK20" si="71">AK14</f>
        <v xml:space="preserve"> </v>
      </c>
      <c r="AL15" s="10" t="str" cm="1">
        <f t="array" ref="AL15">_xlfn.IFS(AH15="Strong","Yes",AH15="Partial","Yes",AH15=" ","No")</f>
        <v>Yes</v>
      </c>
      <c r="AM15" s="10" t="str" cm="1">
        <f t="array" ref="AM15">_xlfn.IFS(AI15="Strong","Yes",AI15="Partial","Yes",AI15=" ","No")</f>
        <v>Yes</v>
      </c>
      <c r="AN15" s="10" t="str" cm="1">
        <f t="array" ref="AN15">_xlfn.IFS(AJ15="Strong","Yes",AJ15="Partial","Yes",AJ15=" ","No")</f>
        <v>Yes</v>
      </c>
      <c r="AO15" s="10" t="str" cm="1">
        <f t="array" ref="AO15">_xlfn.IFS(AK15="Strong","Yes",AK15="Partial","Yes",AK15=" ","No")</f>
        <v>No</v>
      </c>
      <c r="AP15" s="10" t="s">
        <v>249</v>
      </c>
      <c r="AQ15" s="10" t="s">
        <v>249</v>
      </c>
      <c r="AR15" s="10" t="s">
        <v>249</v>
      </c>
      <c r="AS15" s="10" t="s">
        <v>218</v>
      </c>
      <c r="AT15" s="10" t="s">
        <v>249</v>
      </c>
      <c r="AU15" s="10" t="str">
        <f t="shared" si="13"/>
        <v/>
      </c>
      <c r="AV15" s="10" t="str">
        <f t="shared" si="2"/>
        <v/>
      </c>
      <c r="AW15" s="10" t="str">
        <f t="shared" si="2"/>
        <v/>
      </c>
      <c r="AX15" s="10" t="str">
        <f t="shared" si="2"/>
        <v>x</v>
      </c>
      <c r="AY15" s="10" t="str">
        <f t="shared" si="2"/>
        <v/>
      </c>
      <c r="AZ15" s="10" t="s">
        <v>218</v>
      </c>
      <c r="BA15" s="10" t="s">
        <v>249</v>
      </c>
      <c r="BB15" s="10" t="str">
        <f t="shared" si="14"/>
        <v>x</v>
      </c>
      <c r="BC15" s="10" t="str">
        <f t="shared" si="14"/>
        <v/>
      </c>
      <c r="BD15" s="10" t="s">
        <v>218</v>
      </c>
      <c r="BE15" s="10" t="s">
        <v>249</v>
      </c>
      <c r="BF15" s="10" t="s">
        <v>249</v>
      </c>
      <c r="BG15" s="10" t="s">
        <v>249</v>
      </c>
      <c r="BH15" s="10" t="s">
        <v>249</v>
      </c>
      <c r="BI15" s="10" t="str">
        <f t="shared" si="15"/>
        <v>x</v>
      </c>
      <c r="BJ15" s="10" t="str">
        <f t="shared" si="3"/>
        <v/>
      </c>
      <c r="BK15" s="10" t="str">
        <f t="shared" si="3"/>
        <v/>
      </c>
      <c r="BL15" s="10" t="str">
        <f t="shared" si="3"/>
        <v/>
      </c>
      <c r="BM15" s="10" t="str">
        <f t="shared" si="3"/>
        <v/>
      </c>
      <c r="BN15" s="10" t="s">
        <v>218</v>
      </c>
      <c r="BO15" s="10" t="s">
        <v>249</v>
      </c>
      <c r="BP15" s="10" t="s">
        <v>249</v>
      </c>
      <c r="BQ15" s="10" t="s">
        <v>249</v>
      </c>
      <c r="BR15" s="10" t="s">
        <v>249</v>
      </c>
      <c r="BS15" s="10" t="str">
        <f t="shared" si="16"/>
        <v>x</v>
      </c>
      <c r="BT15" s="10" t="str">
        <f t="shared" si="4"/>
        <v/>
      </c>
      <c r="BU15" s="10" t="str">
        <f t="shared" si="4"/>
        <v/>
      </c>
      <c r="BV15" s="10" t="str">
        <f t="shared" si="4"/>
        <v/>
      </c>
      <c r="BW15" s="10" t="str">
        <f t="shared" si="4"/>
        <v/>
      </c>
      <c r="BX15" s="10" t="s">
        <v>218</v>
      </c>
      <c r="BY15" s="10" t="s">
        <v>249</v>
      </c>
      <c r="BZ15" s="10" t="s">
        <v>249</v>
      </c>
      <c r="CA15" s="10" t="s">
        <v>249</v>
      </c>
      <c r="CB15" s="10" t="s">
        <v>249</v>
      </c>
      <c r="CC15" s="10" t="str">
        <f t="shared" si="17"/>
        <v>x</v>
      </c>
      <c r="CD15" s="10" t="str">
        <f t="shared" si="5"/>
        <v/>
      </c>
      <c r="CE15" s="10" t="str">
        <f t="shared" si="5"/>
        <v/>
      </c>
      <c r="CF15" s="10" t="str">
        <f t="shared" si="5"/>
        <v/>
      </c>
      <c r="CG15" s="10" t="str">
        <f t="shared" si="5"/>
        <v/>
      </c>
      <c r="CH15" s="82" t="str">
        <f t="shared" si="58"/>
        <v>Access to measure</v>
      </c>
    </row>
    <row r="16" spans="1:86" ht="30" customHeight="1" x14ac:dyDescent="0.35">
      <c r="A16" s="26" t="s">
        <v>50</v>
      </c>
      <c r="B16" s="26" t="str">
        <f t="shared" ref="B16" si="72">B15</f>
        <v>Wide availability of accessible information on sustainable mobility</v>
      </c>
      <c r="C16" s="5" t="str">
        <f>Overview_Measures!C19</f>
        <v>Conventional public transport information</v>
      </c>
      <c r="D16" s="10" t="str">
        <f t="shared" si="0"/>
        <v>Yes</v>
      </c>
      <c r="E16" s="10" t="str">
        <f t="shared" si="6"/>
        <v>Yes</v>
      </c>
      <c r="F16" s="10" t="str">
        <f t="shared" si="7"/>
        <v>Yes</v>
      </c>
      <c r="G16" s="10" t="str">
        <f t="shared" si="8"/>
        <v>Yes</v>
      </c>
      <c r="H16" s="10" t="str">
        <f t="shared" si="9"/>
        <v>Yes</v>
      </c>
      <c r="I16" s="10" t="str">
        <f t="shared" si="10"/>
        <v>Yes</v>
      </c>
      <c r="J16" s="10" t="str">
        <f>Overview_Measures!E19</f>
        <v>x</v>
      </c>
      <c r="K16" s="10" t="str">
        <f>Overview_Measures!F19</f>
        <v>x</v>
      </c>
      <c r="L16" s="10" t="str">
        <f>Overview_Measures!G19</f>
        <v>x</v>
      </c>
      <c r="M16" s="10" t="str">
        <f>Overview_Measures!H19</f>
        <v>x</v>
      </c>
      <c r="N16" s="10" t="str">
        <f>Overview_Measures!I19</f>
        <v>x</v>
      </c>
      <c r="O16" s="10" t="str">
        <f>Overview_Measures!J19</f>
        <v>x</v>
      </c>
      <c r="P16" s="10" t="str">
        <f t="shared" si="59"/>
        <v>Strong</v>
      </c>
      <c r="Q16" s="10" t="str">
        <f t="shared" si="60"/>
        <v>Strong</v>
      </c>
      <c r="R16" s="10" t="str">
        <f t="shared" si="61"/>
        <v>Strong</v>
      </c>
      <c r="S16" s="10" t="str">
        <f t="shared" si="62"/>
        <v xml:space="preserve"> </v>
      </c>
      <c r="T16" s="10" t="str">
        <f t="shared" si="63"/>
        <v>Partial</v>
      </c>
      <c r="U16" s="10" t="str">
        <f t="shared" si="64"/>
        <v>Strong</v>
      </c>
      <c r="V16" s="10" t="str">
        <f t="shared" si="65"/>
        <v>Strong</v>
      </c>
      <c r="W16" s="10" t="str">
        <f t="shared" si="66"/>
        <v xml:space="preserve"> </v>
      </c>
      <c r="X16" s="10" t="str">
        <f t="shared" si="67"/>
        <v>Strong</v>
      </c>
      <c r="Y16" s="10" t="str" cm="1">
        <f t="array" ref="Y16">_xlfn.IFS(P16="Strong","Yes",P16="Partial","Yes",P16=" ","No")</f>
        <v>Yes</v>
      </c>
      <c r="Z16" s="10" t="str" cm="1">
        <f t="array" ref="Z16">_xlfn.IFS(Q16="Strong","Yes",Q16="Partial","Yes",Q16=" ","No")</f>
        <v>Yes</v>
      </c>
      <c r="AA16" s="10" t="str" cm="1">
        <f t="array" ref="AA16">_xlfn.IFS(R16="Strong","Yes",R16="Partial","Yes",R16=" ","No")</f>
        <v>Yes</v>
      </c>
      <c r="AB16" s="10" t="str" cm="1">
        <f t="array" ref="AB16">_xlfn.IFS(S16="Strong","Yes",S16="Partial","Yes",S16=" ","No")</f>
        <v>No</v>
      </c>
      <c r="AC16" s="10" t="str" cm="1">
        <f t="array" ref="AC16">_xlfn.IFS(T16="Strong","Yes",T16="Partial","Yes",T16=" ","No")</f>
        <v>Yes</v>
      </c>
      <c r="AD16" s="10" t="str" cm="1">
        <f t="array" ref="AD16">_xlfn.IFS(U16="Strong","Yes",U16="Partial","Yes",U16=" ","No")</f>
        <v>Yes</v>
      </c>
      <c r="AE16" s="10" t="str" cm="1">
        <f t="array" ref="AE16">_xlfn.IFS(V16="Strong","Yes",V16="Partial","Yes",V16=" ","No")</f>
        <v>Yes</v>
      </c>
      <c r="AF16" s="10" t="str" cm="1">
        <f t="array" ref="AF16">_xlfn.IFS(W16="Strong","Yes",W16="Partial","Yes",W16=" ","No")</f>
        <v>No</v>
      </c>
      <c r="AG16" s="10" t="str" cm="1">
        <f t="array" ref="AG16">_xlfn.IFS(X16="Strong","Yes",X16="Partial","Yes",X16=" ","No")</f>
        <v>Yes</v>
      </c>
      <c r="AH16" s="10" t="str">
        <f t="shared" si="68"/>
        <v>Strong</v>
      </c>
      <c r="AI16" s="10" t="str">
        <f t="shared" si="69"/>
        <v>Partial</v>
      </c>
      <c r="AJ16" s="10" t="str">
        <f t="shared" si="70"/>
        <v>Strong</v>
      </c>
      <c r="AK16" s="10" t="str">
        <f t="shared" si="71"/>
        <v xml:space="preserve"> </v>
      </c>
      <c r="AL16" s="10" t="str" cm="1">
        <f t="array" ref="AL16">_xlfn.IFS(AH16="Strong","Yes",AH16="Partial","Yes",AH16=" ","No")</f>
        <v>Yes</v>
      </c>
      <c r="AM16" s="10" t="str" cm="1">
        <f t="array" ref="AM16">_xlfn.IFS(AI16="Strong","Yes",AI16="Partial","Yes",AI16=" ","No")</f>
        <v>Yes</v>
      </c>
      <c r="AN16" s="10" t="str" cm="1">
        <f t="array" ref="AN16">_xlfn.IFS(AJ16="Strong","Yes",AJ16="Partial","Yes",AJ16=" ","No")</f>
        <v>Yes</v>
      </c>
      <c r="AO16" s="10" t="str" cm="1">
        <f t="array" ref="AO16">_xlfn.IFS(AK16="Strong","Yes",AK16="Partial","Yes",AK16=" ","No")</f>
        <v>No</v>
      </c>
      <c r="AP16" s="10" t="s">
        <v>249</v>
      </c>
      <c r="AQ16" s="10" t="s">
        <v>249</v>
      </c>
      <c r="AR16" s="10" t="s">
        <v>249</v>
      </c>
      <c r="AS16" s="10" t="s">
        <v>218</v>
      </c>
      <c r="AT16" s="10" t="s">
        <v>249</v>
      </c>
      <c r="AU16" s="10" t="str">
        <f t="shared" si="13"/>
        <v/>
      </c>
      <c r="AV16" s="10" t="str">
        <f t="shared" si="2"/>
        <v/>
      </c>
      <c r="AW16" s="10" t="str">
        <f t="shared" si="2"/>
        <v/>
      </c>
      <c r="AX16" s="10" t="str">
        <f t="shared" si="2"/>
        <v>x</v>
      </c>
      <c r="AY16" s="10" t="str">
        <f t="shared" si="2"/>
        <v/>
      </c>
      <c r="AZ16" s="10" t="s">
        <v>218</v>
      </c>
      <c r="BA16" s="10" t="s">
        <v>249</v>
      </c>
      <c r="BB16" s="10" t="str">
        <f t="shared" si="14"/>
        <v>x</v>
      </c>
      <c r="BC16" s="10" t="str">
        <f t="shared" si="14"/>
        <v/>
      </c>
      <c r="BD16" s="10" t="s">
        <v>218</v>
      </c>
      <c r="BE16" s="10" t="s">
        <v>249</v>
      </c>
      <c r="BF16" s="10" t="s">
        <v>249</v>
      </c>
      <c r="BG16" s="10" t="s">
        <v>249</v>
      </c>
      <c r="BH16" s="10" t="s">
        <v>249</v>
      </c>
      <c r="BI16" s="10" t="str">
        <f t="shared" si="15"/>
        <v>x</v>
      </c>
      <c r="BJ16" s="10" t="str">
        <f t="shared" si="3"/>
        <v/>
      </c>
      <c r="BK16" s="10" t="str">
        <f t="shared" si="3"/>
        <v/>
      </c>
      <c r="BL16" s="10" t="str">
        <f t="shared" si="3"/>
        <v/>
      </c>
      <c r="BM16" s="10" t="str">
        <f t="shared" si="3"/>
        <v/>
      </c>
      <c r="BN16" s="10" t="s">
        <v>218</v>
      </c>
      <c r="BO16" s="10" t="s">
        <v>249</v>
      </c>
      <c r="BP16" s="10" t="s">
        <v>249</v>
      </c>
      <c r="BQ16" s="10" t="s">
        <v>249</v>
      </c>
      <c r="BR16" s="10" t="s">
        <v>249</v>
      </c>
      <c r="BS16" s="10" t="str">
        <f t="shared" si="16"/>
        <v>x</v>
      </c>
      <c r="BT16" s="10" t="str">
        <f t="shared" si="4"/>
        <v/>
      </c>
      <c r="BU16" s="10" t="str">
        <f t="shared" si="4"/>
        <v/>
      </c>
      <c r="BV16" s="10" t="str">
        <f t="shared" si="4"/>
        <v/>
      </c>
      <c r="BW16" s="10" t="str">
        <f t="shared" si="4"/>
        <v/>
      </c>
      <c r="BX16" s="10" t="s">
        <v>218</v>
      </c>
      <c r="BY16" s="10" t="s">
        <v>249</v>
      </c>
      <c r="BZ16" s="10" t="s">
        <v>249</v>
      </c>
      <c r="CA16" s="10" t="s">
        <v>249</v>
      </c>
      <c r="CB16" s="10" t="s">
        <v>249</v>
      </c>
      <c r="CC16" s="10" t="str">
        <f t="shared" si="17"/>
        <v>x</v>
      </c>
      <c r="CD16" s="10" t="str">
        <f t="shared" si="5"/>
        <v/>
      </c>
      <c r="CE16" s="10" t="str">
        <f t="shared" si="5"/>
        <v/>
      </c>
      <c r="CF16" s="10" t="str">
        <f t="shared" si="5"/>
        <v/>
      </c>
      <c r="CG16" s="10" t="str">
        <f t="shared" si="5"/>
        <v/>
      </c>
      <c r="CH16" s="82" t="str">
        <f t="shared" si="58"/>
        <v>Access to measure</v>
      </c>
    </row>
    <row r="17" spans="1:86" ht="30" customHeight="1" x14ac:dyDescent="0.35">
      <c r="A17" s="26" t="s">
        <v>50</v>
      </c>
      <c r="B17" s="26" t="str">
        <f t="shared" ref="B17" si="73">B16</f>
        <v>Wide availability of accessible information on sustainable mobility</v>
      </c>
      <c r="C17" s="5" t="str">
        <f>Overview_Measures!C20</f>
        <v>Real-time public transport information</v>
      </c>
      <c r="D17" s="10" t="str">
        <f t="shared" si="0"/>
        <v>Yes</v>
      </c>
      <c r="E17" s="10" t="str">
        <f t="shared" si="6"/>
        <v>Yes</v>
      </c>
      <c r="F17" s="10" t="str">
        <f t="shared" si="7"/>
        <v>No</v>
      </c>
      <c r="G17" s="10" t="str">
        <f t="shared" si="8"/>
        <v>No</v>
      </c>
      <c r="H17" s="10" t="str">
        <f t="shared" si="9"/>
        <v>Yes</v>
      </c>
      <c r="I17" s="10" t="str">
        <f t="shared" si="10"/>
        <v>Yes</v>
      </c>
      <c r="J17" s="10" t="str">
        <f>Overview_Measures!E20</f>
        <v>x</v>
      </c>
      <c r="K17" s="10" t="str">
        <f>Overview_Measures!F20</f>
        <v>x</v>
      </c>
      <c r="L17" s="10" t="str">
        <f>Overview_Measures!G20</f>
        <v xml:space="preserve"> </v>
      </c>
      <c r="M17" s="10" t="str">
        <f>Overview_Measures!H20</f>
        <v xml:space="preserve"> </v>
      </c>
      <c r="N17" s="10" t="str">
        <f>Overview_Measures!I20</f>
        <v>x</v>
      </c>
      <c r="O17" s="10" t="str">
        <f>Overview_Measures!J20</f>
        <v>x</v>
      </c>
      <c r="P17" s="10" t="str">
        <f t="shared" si="59"/>
        <v>Strong</v>
      </c>
      <c r="Q17" s="10" t="str">
        <f t="shared" si="60"/>
        <v>Strong</v>
      </c>
      <c r="R17" s="10" t="str">
        <f t="shared" si="61"/>
        <v>Strong</v>
      </c>
      <c r="S17" s="10" t="str">
        <f t="shared" si="62"/>
        <v xml:space="preserve"> </v>
      </c>
      <c r="T17" s="10" t="str">
        <f t="shared" si="63"/>
        <v>Partial</v>
      </c>
      <c r="U17" s="10" t="str">
        <f t="shared" si="64"/>
        <v>Strong</v>
      </c>
      <c r="V17" s="10" t="str">
        <f t="shared" si="65"/>
        <v>Strong</v>
      </c>
      <c r="W17" s="10" t="str">
        <f t="shared" si="66"/>
        <v xml:space="preserve"> </v>
      </c>
      <c r="X17" s="10" t="str">
        <f t="shared" si="67"/>
        <v>Strong</v>
      </c>
      <c r="Y17" s="10" t="str" cm="1">
        <f t="array" ref="Y17">_xlfn.IFS(P17="Strong","Yes",P17="Partial","Yes",P17=" ","No")</f>
        <v>Yes</v>
      </c>
      <c r="Z17" s="10" t="str" cm="1">
        <f t="array" ref="Z17">_xlfn.IFS(Q17="Strong","Yes",Q17="Partial","Yes",Q17=" ","No")</f>
        <v>Yes</v>
      </c>
      <c r="AA17" s="10" t="str" cm="1">
        <f t="array" ref="AA17">_xlfn.IFS(R17="Strong","Yes",R17="Partial","Yes",R17=" ","No")</f>
        <v>Yes</v>
      </c>
      <c r="AB17" s="10" t="str" cm="1">
        <f t="array" ref="AB17">_xlfn.IFS(S17="Strong","Yes",S17="Partial","Yes",S17=" ","No")</f>
        <v>No</v>
      </c>
      <c r="AC17" s="10" t="str" cm="1">
        <f t="array" ref="AC17">_xlfn.IFS(T17="Strong","Yes",T17="Partial","Yes",T17=" ","No")</f>
        <v>Yes</v>
      </c>
      <c r="AD17" s="10" t="str" cm="1">
        <f t="array" ref="AD17">_xlfn.IFS(U17="Strong","Yes",U17="Partial","Yes",U17=" ","No")</f>
        <v>Yes</v>
      </c>
      <c r="AE17" s="10" t="str" cm="1">
        <f t="array" ref="AE17">_xlfn.IFS(V17="Strong","Yes",V17="Partial","Yes",V17=" ","No")</f>
        <v>Yes</v>
      </c>
      <c r="AF17" s="10" t="str" cm="1">
        <f t="array" ref="AF17">_xlfn.IFS(W17="Strong","Yes",W17="Partial","Yes",W17=" ","No")</f>
        <v>No</v>
      </c>
      <c r="AG17" s="10" t="str" cm="1">
        <f t="array" ref="AG17">_xlfn.IFS(X17="Strong","Yes",X17="Partial","Yes",X17=" ","No")</f>
        <v>Yes</v>
      </c>
      <c r="AH17" s="10" t="str">
        <f t="shared" si="68"/>
        <v>Strong</v>
      </c>
      <c r="AI17" s="10" t="str">
        <f t="shared" si="69"/>
        <v>Partial</v>
      </c>
      <c r="AJ17" s="10" t="str">
        <f t="shared" si="70"/>
        <v>Strong</v>
      </c>
      <c r="AK17" s="10" t="str">
        <f t="shared" si="71"/>
        <v xml:space="preserve"> </v>
      </c>
      <c r="AL17" s="10" t="str" cm="1">
        <f t="array" ref="AL17">_xlfn.IFS(AH17="Strong","Yes",AH17="Partial","Yes",AH17=" ","No")</f>
        <v>Yes</v>
      </c>
      <c r="AM17" s="10" t="str" cm="1">
        <f t="array" ref="AM17">_xlfn.IFS(AI17="Strong","Yes",AI17="Partial","Yes",AI17=" ","No")</f>
        <v>Yes</v>
      </c>
      <c r="AN17" s="10" t="str" cm="1">
        <f t="array" ref="AN17">_xlfn.IFS(AJ17="Strong","Yes",AJ17="Partial","Yes",AJ17=" ","No")</f>
        <v>Yes</v>
      </c>
      <c r="AO17" s="10" t="str" cm="1">
        <f t="array" ref="AO17">_xlfn.IFS(AK17="Strong","Yes",AK17="Partial","Yes",AK17=" ","No")</f>
        <v>No</v>
      </c>
      <c r="AP17" s="10" t="s">
        <v>249</v>
      </c>
      <c r="AQ17" s="10" t="s">
        <v>249</v>
      </c>
      <c r="AR17" s="10" t="s">
        <v>249</v>
      </c>
      <c r="AS17" s="10" t="s">
        <v>218</v>
      </c>
      <c r="AT17" s="10" t="s">
        <v>249</v>
      </c>
      <c r="AU17" s="10" t="str">
        <f t="shared" si="13"/>
        <v/>
      </c>
      <c r="AV17" s="10" t="str">
        <f t="shared" si="2"/>
        <v/>
      </c>
      <c r="AW17" s="10" t="str">
        <f t="shared" si="2"/>
        <v/>
      </c>
      <c r="AX17" s="10" t="str">
        <f t="shared" si="2"/>
        <v>x</v>
      </c>
      <c r="AY17" s="10" t="str">
        <f t="shared" si="2"/>
        <v/>
      </c>
      <c r="AZ17" s="10" t="s">
        <v>218</v>
      </c>
      <c r="BA17" s="10" t="s">
        <v>249</v>
      </c>
      <c r="BB17" s="10" t="str">
        <f t="shared" si="14"/>
        <v>x</v>
      </c>
      <c r="BC17" s="10" t="str">
        <f t="shared" si="14"/>
        <v/>
      </c>
      <c r="BD17" s="10" t="s">
        <v>218</v>
      </c>
      <c r="BE17" s="10" t="s">
        <v>249</v>
      </c>
      <c r="BF17" s="10" t="s">
        <v>249</v>
      </c>
      <c r="BG17" s="10" t="s">
        <v>249</v>
      </c>
      <c r="BH17" s="10" t="s">
        <v>249</v>
      </c>
      <c r="BI17" s="10" t="str">
        <f t="shared" si="15"/>
        <v>x</v>
      </c>
      <c r="BJ17" s="10" t="str">
        <f t="shared" si="3"/>
        <v/>
      </c>
      <c r="BK17" s="10" t="str">
        <f t="shared" si="3"/>
        <v/>
      </c>
      <c r="BL17" s="10" t="str">
        <f t="shared" si="3"/>
        <v/>
      </c>
      <c r="BM17" s="10" t="str">
        <f t="shared" si="3"/>
        <v/>
      </c>
      <c r="BN17" s="10" t="s">
        <v>218</v>
      </c>
      <c r="BO17" s="10" t="s">
        <v>249</v>
      </c>
      <c r="BP17" s="10" t="s">
        <v>249</v>
      </c>
      <c r="BQ17" s="10" t="s">
        <v>249</v>
      </c>
      <c r="BR17" s="10" t="s">
        <v>249</v>
      </c>
      <c r="BS17" s="10" t="str">
        <f t="shared" si="16"/>
        <v>x</v>
      </c>
      <c r="BT17" s="10" t="str">
        <f t="shared" si="4"/>
        <v/>
      </c>
      <c r="BU17" s="10" t="str">
        <f t="shared" si="4"/>
        <v/>
      </c>
      <c r="BV17" s="10" t="str">
        <f t="shared" si="4"/>
        <v/>
      </c>
      <c r="BW17" s="10" t="str">
        <f t="shared" si="4"/>
        <v/>
      </c>
      <c r="BX17" s="10" t="s">
        <v>218</v>
      </c>
      <c r="BY17" s="10" t="s">
        <v>249</v>
      </c>
      <c r="BZ17" s="10" t="s">
        <v>249</v>
      </c>
      <c r="CA17" s="10" t="s">
        <v>249</v>
      </c>
      <c r="CB17" s="10" t="s">
        <v>249</v>
      </c>
      <c r="CC17" s="10" t="str">
        <f t="shared" si="17"/>
        <v>x</v>
      </c>
      <c r="CD17" s="10" t="str">
        <f t="shared" si="5"/>
        <v/>
      </c>
      <c r="CE17" s="10" t="str">
        <f t="shared" si="5"/>
        <v/>
      </c>
      <c r="CF17" s="10" t="str">
        <f t="shared" si="5"/>
        <v/>
      </c>
      <c r="CG17" s="10" t="str">
        <f t="shared" si="5"/>
        <v/>
      </c>
      <c r="CH17" s="82" t="str">
        <f t="shared" si="58"/>
        <v>Access to measure</v>
      </c>
    </row>
    <row r="18" spans="1:86" ht="30" customHeight="1" x14ac:dyDescent="0.35">
      <c r="A18" s="26" t="s">
        <v>50</v>
      </c>
      <c r="B18" s="26" t="str">
        <f t="shared" ref="B18" si="74">B17</f>
        <v>Wide availability of accessible information on sustainable mobility</v>
      </c>
      <c r="C18" s="5" t="str">
        <f>Overview_Measures!C21</f>
        <v>Multimodal information systems</v>
      </c>
      <c r="D18" s="10" t="str">
        <f t="shared" si="0"/>
        <v>Yes</v>
      </c>
      <c r="E18" s="10" t="str">
        <f t="shared" si="6"/>
        <v>Yes</v>
      </c>
      <c r="F18" s="10" t="str">
        <f t="shared" si="7"/>
        <v>Yes</v>
      </c>
      <c r="G18" s="10" t="str">
        <f t="shared" si="8"/>
        <v>Yes</v>
      </c>
      <c r="H18" s="10" t="str">
        <f t="shared" si="9"/>
        <v>Yes</v>
      </c>
      <c r="I18" s="10" t="str">
        <f t="shared" si="10"/>
        <v>Yes</v>
      </c>
      <c r="J18" s="10" t="str">
        <f>Overview_Measures!E21</f>
        <v>x</v>
      </c>
      <c r="K18" s="10" t="str">
        <f>Overview_Measures!F21</f>
        <v>x</v>
      </c>
      <c r="L18" s="10" t="str">
        <f>Overview_Measures!G21</f>
        <v>x</v>
      </c>
      <c r="M18" s="10" t="str">
        <f>Overview_Measures!H21</f>
        <v>x</v>
      </c>
      <c r="N18" s="10" t="str">
        <f>Overview_Measures!I21</f>
        <v>x</v>
      </c>
      <c r="O18" s="10" t="str">
        <f>Overview_Measures!J21</f>
        <v>x</v>
      </c>
      <c r="P18" s="10" t="str">
        <f t="shared" si="59"/>
        <v>Strong</v>
      </c>
      <c r="Q18" s="10" t="str">
        <f t="shared" si="60"/>
        <v>Strong</v>
      </c>
      <c r="R18" s="10" t="str">
        <f t="shared" si="61"/>
        <v>Strong</v>
      </c>
      <c r="S18" s="10" t="str">
        <f t="shared" si="62"/>
        <v xml:space="preserve"> </v>
      </c>
      <c r="T18" s="10" t="str">
        <f t="shared" si="63"/>
        <v>Partial</v>
      </c>
      <c r="U18" s="10" t="str">
        <f t="shared" si="64"/>
        <v>Strong</v>
      </c>
      <c r="V18" s="10" t="str">
        <f t="shared" si="65"/>
        <v>Strong</v>
      </c>
      <c r="W18" s="10" t="str">
        <f t="shared" si="66"/>
        <v xml:space="preserve"> </v>
      </c>
      <c r="X18" s="10" t="str">
        <f t="shared" si="67"/>
        <v>Strong</v>
      </c>
      <c r="Y18" s="10" t="str" cm="1">
        <f t="array" ref="Y18">_xlfn.IFS(P18="Strong","Yes",P18="Partial","Yes",P18=" ","No")</f>
        <v>Yes</v>
      </c>
      <c r="Z18" s="10" t="str" cm="1">
        <f t="array" ref="Z18">_xlfn.IFS(Q18="Strong","Yes",Q18="Partial","Yes",Q18=" ","No")</f>
        <v>Yes</v>
      </c>
      <c r="AA18" s="10" t="str" cm="1">
        <f t="array" ref="AA18">_xlfn.IFS(R18="Strong","Yes",R18="Partial","Yes",R18=" ","No")</f>
        <v>Yes</v>
      </c>
      <c r="AB18" s="10" t="str" cm="1">
        <f t="array" ref="AB18">_xlfn.IFS(S18="Strong","Yes",S18="Partial","Yes",S18=" ","No")</f>
        <v>No</v>
      </c>
      <c r="AC18" s="10" t="str" cm="1">
        <f t="array" ref="AC18">_xlfn.IFS(T18="Strong","Yes",T18="Partial","Yes",T18=" ","No")</f>
        <v>Yes</v>
      </c>
      <c r="AD18" s="10" t="str" cm="1">
        <f t="array" ref="AD18">_xlfn.IFS(U18="Strong","Yes",U18="Partial","Yes",U18=" ","No")</f>
        <v>Yes</v>
      </c>
      <c r="AE18" s="10" t="str" cm="1">
        <f t="array" ref="AE18">_xlfn.IFS(V18="Strong","Yes",V18="Partial","Yes",V18=" ","No")</f>
        <v>Yes</v>
      </c>
      <c r="AF18" s="10" t="str" cm="1">
        <f t="array" ref="AF18">_xlfn.IFS(W18="Strong","Yes",W18="Partial","Yes",W18=" ","No")</f>
        <v>No</v>
      </c>
      <c r="AG18" s="10" t="str" cm="1">
        <f t="array" ref="AG18">_xlfn.IFS(X18="Strong","Yes",X18="Partial","Yes",X18=" ","No")</f>
        <v>Yes</v>
      </c>
      <c r="AH18" s="10" t="str">
        <f t="shared" si="68"/>
        <v>Strong</v>
      </c>
      <c r="AI18" s="10" t="str">
        <f t="shared" si="69"/>
        <v>Partial</v>
      </c>
      <c r="AJ18" s="10" t="str">
        <f t="shared" si="70"/>
        <v>Strong</v>
      </c>
      <c r="AK18" s="10" t="str">
        <f t="shared" si="71"/>
        <v xml:space="preserve"> </v>
      </c>
      <c r="AL18" s="10" t="str" cm="1">
        <f t="array" ref="AL18">_xlfn.IFS(AH18="Strong","Yes",AH18="Partial","Yes",AH18=" ","No")</f>
        <v>Yes</v>
      </c>
      <c r="AM18" s="10" t="str" cm="1">
        <f t="array" ref="AM18">_xlfn.IFS(AI18="Strong","Yes",AI18="Partial","Yes",AI18=" ","No")</f>
        <v>Yes</v>
      </c>
      <c r="AN18" s="10" t="str" cm="1">
        <f t="array" ref="AN18">_xlfn.IFS(AJ18="Strong","Yes",AJ18="Partial","Yes",AJ18=" ","No")</f>
        <v>Yes</v>
      </c>
      <c r="AO18" s="10" t="str" cm="1">
        <f t="array" ref="AO18">_xlfn.IFS(AK18="Strong","Yes",AK18="Partial","Yes",AK18=" ","No")</f>
        <v>No</v>
      </c>
      <c r="AP18" s="10" t="s">
        <v>249</v>
      </c>
      <c r="AQ18" s="10" t="s">
        <v>249</v>
      </c>
      <c r="AR18" s="10" t="s">
        <v>249</v>
      </c>
      <c r="AS18" s="10" t="s">
        <v>218</v>
      </c>
      <c r="AT18" s="10" t="s">
        <v>249</v>
      </c>
      <c r="AU18" s="10" t="str">
        <f t="shared" si="13"/>
        <v/>
      </c>
      <c r="AV18" s="10" t="str">
        <f t="shared" si="2"/>
        <v/>
      </c>
      <c r="AW18" s="10" t="str">
        <f t="shared" si="2"/>
        <v/>
      </c>
      <c r="AX18" s="10" t="str">
        <f t="shared" si="2"/>
        <v>x</v>
      </c>
      <c r="AY18" s="10" t="str">
        <f t="shared" si="2"/>
        <v/>
      </c>
      <c r="AZ18" s="10" t="s">
        <v>218</v>
      </c>
      <c r="BA18" s="10" t="s">
        <v>249</v>
      </c>
      <c r="BB18" s="10" t="str">
        <f t="shared" si="14"/>
        <v>x</v>
      </c>
      <c r="BC18" s="10" t="str">
        <f t="shared" si="14"/>
        <v/>
      </c>
      <c r="BD18" s="10" t="s">
        <v>218</v>
      </c>
      <c r="BE18" s="10" t="s">
        <v>249</v>
      </c>
      <c r="BF18" s="10" t="s">
        <v>249</v>
      </c>
      <c r="BG18" s="10" t="s">
        <v>249</v>
      </c>
      <c r="BH18" s="10" t="s">
        <v>249</v>
      </c>
      <c r="BI18" s="10" t="str">
        <f t="shared" si="15"/>
        <v>x</v>
      </c>
      <c r="BJ18" s="10" t="str">
        <f t="shared" si="3"/>
        <v/>
      </c>
      <c r="BK18" s="10" t="str">
        <f t="shared" si="3"/>
        <v/>
      </c>
      <c r="BL18" s="10" t="str">
        <f t="shared" si="3"/>
        <v/>
      </c>
      <c r="BM18" s="10" t="str">
        <f t="shared" si="3"/>
        <v/>
      </c>
      <c r="BN18" s="10" t="s">
        <v>218</v>
      </c>
      <c r="BO18" s="10" t="s">
        <v>249</v>
      </c>
      <c r="BP18" s="10" t="s">
        <v>249</v>
      </c>
      <c r="BQ18" s="10" t="s">
        <v>249</v>
      </c>
      <c r="BR18" s="10" t="s">
        <v>249</v>
      </c>
      <c r="BS18" s="10" t="str">
        <f t="shared" si="16"/>
        <v>x</v>
      </c>
      <c r="BT18" s="10" t="str">
        <f t="shared" si="4"/>
        <v/>
      </c>
      <c r="BU18" s="10" t="str">
        <f t="shared" si="4"/>
        <v/>
      </c>
      <c r="BV18" s="10" t="str">
        <f t="shared" si="4"/>
        <v/>
      </c>
      <c r="BW18" s="10" t="str">
        <f t="shared" si="4"/>
        <v/>
      </c>
      <c r="BX18" s="10" t="s">
        <v>218</v>
      </c>
      <c r="BY18" s="10" t="s">
        <v>249</v>
      </c>
      <c r="BZ18" s="10" t="s">
        <v>249</v>
      </c>
      <c r="CA18" s="10" t="s">
        <v>249</v>
      </c>
      <c r="CB18" s="10" t="s">
        <v>249</v>
      </c>
      <c r="CC18" s="10" t="str">
        <f t="shared" si="17"/>
        <v>x</v>
      </c>
      <c r="CD18" s="10" t="str">
        <f t="shared" si="5"/>
        <v/>
      </c>
      <c r="CE18" s="10" t="str">
        <f t="shared" si="5"/>
        <v/>
      </c>
      <c r="CF18" s="10" t="str">
        <f t="shared" si="5"/>
        <v/>
      </c>
      <c r="CG18" s="10" t="str">
        <f t="shared" si="5"/>
        <v/>
      </c>
      <c r="CH18" s="82" t="str">
        <f t="shared" si="58"/>
        <v>Access to measure</v>
      </c>
    </row>
    <row r="19" spans="1:86" ht="30" customHeight="1" x14ac:dyDescent="0.35">
      <c r="A19" s="26" t="s">
        <v>50</v>
      </c>
      <c r="B19" s="26" t="str">
        <f t="shared" ref="B19" si="75">B18</f>
        <v>Wide availability of accessible information on sustainable mobility</v>
      </c>
      <c r="C19" s="5" t="str">
        <f>Overview_Measures!C22</f>
        <v>Multimodal trip planning systems</v>
      </c>
      <c r="D19" s="10" t="str">
        <f t="shared" si="0"/>
        <v>Yes</v>
      </c>
      <c r="E19" s="10" t="str">
        <f t="shared" si="6"/>
        <v>Yes</v>
      </c>
      <c r="F19" s="10" t="str">
        <f t="shared" si="7"/>
        <v>No</v>
      </c>
      <c r="G19" s="10" t="str">
        <f t="shared" si="8"/>
        <v>No</v>
      </c>
      <c r="H19" s="10" t="str">
        <f t="shared" si="9"/>
        <v>Yes</v>
      </c>
      <c r="I19" s="10" t="str">
        <f t="shared" si="10"/>
        <v>Yes</v>
      </c>
      <c r="J19" s="10" t="str">
        <f>Overview_Measures!E22</f>
        <v>x</v>
      </c>
      <c r="K19" s="10" t="str">
        <f>Overview_Measures!F22</f>
        <v>x</v>
      </c>
      <c r="L19" s="10" t="str">
        <f>Overview_Measures!G22</f>
        <v xml:space="preserve"> </v>
      </c>
      <c r="M19" s="10" t="str">
        <f>Overview_Measures!H22</f>
        <v xml:space="preserve"> </v>
      </c>
      <c r="N19" s="10" t="str">
        <f>Overview_Measures!I22</f>
        <v>x</v>
      </c>
      <c r="O19" s="10" t="str">
        <f>Overview_Measures!J22</f>
        <v>x</v>
      </c>
      <c r="P19" s="10" t="str">
        <f t="shared" si="59"/>
        <v>Strong</v>
      </c>
      <c r="Q19" s="10" t="str">
        <f t="shared" si="60"/>
        <v>Strong</v>
      </c>
      <c r="R19" s="10" t="str">
        <f t="shared" si="61"/>
        <v>Strong</v>
      </c>
      <c r="S19" s="10" t="str">
        <f t="shared" si="62"/>
        <v xml:space="preserve"> </v>
      </c>
      <c r="T19" s="10" t="str">
        <f t="shared" si="63"/>
        <v>Partial</v>
      </c>
      <c r="U19" s="10" t="str">
        <f t="shared" si="64"/>
        <v>Strong</v>
      </c>
      <c r="V19" s="10" t="str">
        <f t="shared" si="65"/>
        <v>Strong</v>
      </c>
      <c r="W19" s="10" t="str">
        <f t="shared" si="66"/>
        <v xml:space="preserve"> </v>
      </c>
      <c r="X19" s="10" t="str">
        <f t="shared" si="67"/>
        <v>Strong</v>
      </c>
      <c r="Y19" s="10" t="str" cm="1">
        <f t="array" ref="Y19">_xlfn.IFS(P19="Strong","Yes",P19="Partial","Yes",P19=" ","No")</f>
        <v>Yes</v>
      </c>
      <c r="Z19" s="10" t="str" cm="1">
        <f t="array" ref="Z19">_xlfn.IFS(Q19="Strong","Yes",Q19="Partial","Yes",Q19=" ","No")</f>
        <v>Yes</v>
      </c>
      <c r="AA19" s="10" t="str" cm="1">
        <f t="array" ref="AA19">_xlfn.IFS(R19="Strong","Yes",R19="Partial","Yes",R19=" ","No")</f>
        <v>Yes</v>
      </c>
      <c r="AB19" s="10" t="str" cm="1">
        <f t="array" ref="AB19">_xlfn.IFS(S19="Strong","Yes",S19="Partial","Yes",S19=" ","No")</f>
        <v>No</v>
      </c>
      <c r="AC19" s="10" t="str" cm="1">
        <f t="array" ref="AC19">_xlfn.IFS(T19="Strong","Yes",T19="Partial","Yes",T19=" ","No")</f>
        <v>Yes</v>
      </c>
      <c r="AD19" s="10" t="str" cm="1">
        <f t="array" ref="AD19">_xlfn.IFS(U19="Strong","Yes",U19="Partial","Yes",U19=" ","No")</f>
        <v>Yes</v>
      </c>
      <c r="AE19" s="10" t="str" cm="1">
        <f t="array" ref="AE19">_xlfn.IFS(V19="Strong","Yes",V19="Partial","Yes",V19=" ","No")</f>
        <v>Yes</v>
      </c>
      <c r="AF19" s="10" t="str" cm="1">
        <f t="array" ref="AF19">_xlfn.IFS(W19="Strong","Yes",W19="Partial","Yes",W19=" ","No")</f>
        <v>No</v>
      </c>
      <c r="AG19" s="10" t="str" cm="1">
        <f t="array" ref="AG19">_xlfn.IFS(X19="Strong","Yes",X19="Partial","Yes",X19=" ","No")</f>
        <v>Yes</v>
      </c>
      <c r="AH19" s="10" t="str">
        <f t="shared" si="68"/>
        <v>Strong</v>
      </c>
      <c r="AI19" s="10" t="str">
        <f t="shared" si="69"/>
        <v>Partial</v>
      </c>
      <c r="AJ19" s="10" t="str">
        <f t="shared" si="70"/>
        <v>Strong</v>
      </c>
      <c r="AK19" s="10" t="str">
        <f t="shared" si="71"/>
        <v xml:space="preserve"> </v>
      </c>
      <c r="AL19" s="10" t="str" cm="1">
        <f t="array" ref="AL19">_xlfn.IFS(AH19="Strong","Yes",AH19="Partial","Yes",AH19=" ","No")</f>
        <v>Yes</v>
      </c>
      <c r="AM19" s="10" t="str" cm="1">
        <f t="array" ref="AM19">_xlfn.IFS(AI19="Strong","Yes",AI19="Partial","Yes",AI19=" ","No")</f>
        <v>Yes</v>
      </c>
      <c r="AN19" s="10" t="str" cm="1">
        <f t="array" ref="AN19">_xlfn.IFS(AJ19="Strong","Yes",AJ19="Partial","Yes",AJ19=" ","No")</f>
        <v>Yes</v>
      </c>
      <c r="AO19" s="10" t="str" cm="1">
        <f t="array" ref="AO19">_xlfn.IFS(AK19="Strong","Yes",AK19="Partial","Yes",AK19=" ","No")</f>
        <v>No</v>
      </c>
      <c r="AP19" s="10" t="s">
        <v>249</v>
      </c>
      <c r="AQ19" s="10" t="s">
        <v>249</v>
      </c>
      <c r="AR19" s="10" t="s">
        <v>249</v>
      </c>
      <c r="AS19" s="10" t="s">
        <v>218</v>
      </c>
      <c r="AT19" s="10" t="s">
        <v>249</v>
      </c>
      <c r="AU19" s="10" t="str">
        <f t="shared" si="13"/>
        <v/>
      </c>
      <c r="AV19" s="10" t="str">
        <f t="shared" si="2"/>
        <v/>
      </c>
      <c r="AW19" s="10" t="str">
        <f t="shared" si="2"/>
        <v/>
      </c>
      <c r="AX19" s="10" t="str">
        <f t="shared" si="2"/>
        <v>x</v>
      </c>
      <c r="AY19" s="10" t="str">
        <f t="shared" si="2"/>
        <v/>
      </c>
      <c r="AZ19" s="10" t="s">
        <v>218</v>
      </c>
      <c r="BA19" s="10" t="s">
        <v>249</v>
      </c>
      <c r="BB19" s="10" t="str">
        <f t="shared" si="14"/>
        <v>x</v>
      </c>
      <c r="BC19" s="10" t="str">
        <f t="shared" si="14"/>
        <v/>
      </c>
      <c r="BD19" s="10" t="s">
        <v>218</v>
      </c>
      <c r="BE19" s="10" t="s">
        <v>249</v>
      </c>
      <c r="BF19" s="10" t="s">
        <v>249</v>
      </c>
      <c r="BG19" s="10" t="s">
        <v>249</v>
      </c>
      <c r="BH19" s="10" t="s">
        <v>249</v>
      </c>
      <c r="BI19" s="10" t="str">
        <f t="shared" si="15"/>
        <v>x</v>
      </c>
      <c r="BJ19" s="10" t="str">
        <f t="shared" si="3"/>
        <v/>
      </c>
      <c r="BK19" s="10" t="str">
        <f t="shared" si="3"/>
        <v/>
      </c>
      <c r="BL19" s="10" t="str">
        <f t="shared" si="3"/>
        <v/>
      </c>
      <c r="BM19" s="10" t="str">
        <f t="shared" si="3"/>
        <v/>
      </c>
      <c r="BN19" s="10" t="s">
        <v>218</v>
      </c>
      <c r="BO19" s="10" t="s">
        <v>249</v>
      </c>
      <c r="BP19" s="10" t="s">
        <v>249</v>
      </c>
      <c r="BQ19" s="10" t="s">
        <v>249</v>
      </c>
      <c r="BR19" s="10" t="s">
        <v>249</v>
      </c>
      <c r="BS19" s="10" t="str">
        <f t="shared" si="16"/>
        <v>x</v>
      </c>
      <c r="BT19" s="10" t="str">
        <f t="shared" si="4"/>
        <v/>
      </c>
      <c r="BU19" s="10" t="str">
        <f t="shared" si="4"/>
        <v/>
      </c>
      <c r="BV19" s="10" t="str">
        <f t="shared" si="4"/>
        <v/>
      </c>
      <c r="BW19" s="10" t="str">
        <f t="shared" si="4"/>
        <v/>
      </c>
      <c r="BX19" s="10" t="s">
        <v>218</v>
      </c>
      <c r="BY19" s="10" t="s">
        <v>249</v>
      </c>
      <c r="BZ19" s="10" t="s">
        <v>249</v>
      </c>
      <c r="CA19" s="10" t="s">
        <v>249</v>
      </c>
      <c r="CB19" s="10" t="s">
        <v>249</v>
      </c>
      <c r="CC19" s="10" t="str">
        <f t="shared" si="17"/>
        <v>x</v>
      </c>
      <c r="CD19" s="10" t="str">
        <f t="shared" si="5"/>
        <v/>
      </c>
      <c r="CE19" s="10" t="str">
        <f t="shared" si="5"/>
        <v/>
      </c>
      <c r="CF19" s="10" t="str">
        <f t="shared" si="5"/>
        <v/>
      </c>
      <c r="CG19" s="10" t="str">
        <f t="shared" si="5"/>
        <v/>
      </c>
      <c r="CH19" s="82" t="str">
        <f t="shared" si="58"/>
        <v>Access to measure</v>
      </c>
    </row>
    <row r="20" spans="1:86" ht="30" customHeight="1" x14ac:dyDescent="0.35">
      <c r="A20" s="26" t="s">
        <v>50</v>
      </c>
      <c r="B20" s="26" t="str">
        <f t="shared" ref="B20" si="76">B19</f>
        <v>Wide availability of accessible information on sustainable mobility</v>
      </c>
      <c r="C20" s="5" t="str">
        <f>Overview_Measures!C23</f>
        <v>Accessible information formats</v>
      </c>
      <c r="D20" s="10" t="str">
        <f t="shared" si="0"/>
        <v>Yes</v>
      </c>
      <c r="E20" s="10" t="str">
        <f t="shared" si="6"/>
        <v>Yes</v>
      </c>
      <c r="F20" s="10" t="str">
        <f t="shared" si="7"/>
        <v>Yes</v>
      </c>
      <c r="G20" s="10" t="str">
        <f t="shared" si="8"/>
        <v>Yes</v>
      </c>
      <c r="H20" s="10" t="str">
        <f t="shared" si="9"/>
        <v>Yes</v>
      </c>
      <c r="I20" s="10" t="str">
        <f t="shared" si="10"/>
        <v>Yes</v>
      </c>
      <c r="J20" s="10" t="str">
        <f>Overview_Measures!E23</f>
        <v>x</v>
      </c>
      <c r="K20" s="10" t="str">
        <f>Overview_Measures!F23</f>
        <v>x</v>
      </c>
      <c r="L20" s="10" t="str">
        <f>Overview_Measures!G23</f>
        <v>x</v>
      </c>
      <c r="M20" s="10" t="str">
        <f>Overview_Measures!H23</f>
        <v>x</v>
      </c>
      <c r="N20" s="10" t="str">
        <f>Overview_Measures!I23</f>
        <v>x</v>
      </c>
      <c r="O20" s="10" t="str">
        <f>Overview_Measures!J23</f>
        <v>x</v>
      </c>
      <c r="P20" s="10" t="str">
        <f t="shared" si="59"/>
        <v>Strong</v>
      </c>
      <c r="Q20" s="10" t="str">
        <f t="shared" si="60"/>
        <v>Strong</v>
      </c>
      <c r="R20" s="10" t="str">
        <f t="shared" si="61"/>
        <v>Strong</v>
      </c>
      <c r="S20" s="10" t="str">
        <f t="shared" si="62"/>
        <v xml:space="preserve"> </v>
      </c>
      <c r="T20" s="10" t="str">
        <f t="shared" si="63"/>
        <v>Partial</v>
      </c>
      <c r="U20" s="10" t="str">
        <f t="shared" si="64"/>
        <v>Strong</v>
      </c>
      <c r="V20" s="10" t="str">
        <f t="shared" si="65"/>
        <v>Strong</v>
      </c>
      <c r="W20" s="10" t="str">
        <f t="shared" si="66"/>
        <v xml:space="preserve"> </v>
      </c>
      <c r="X20" s="10" t="str">
        <f t="shared" si="67"/>
        <v>Strong</v>
      </c>
      <c r="Y20" s="10" t="str" cm="1">
        <f t="array" ref="Y20">_xlfn.IFS(P20="Strong","Yes",P20="Partial","Yes",P20=" ","No")</f>
        <v>Yes</v>
      </c>
      <c r="Z20" s="10" t="str" cm="1">
        <f t="array" ref="Z20">_xlfn.IFS(Q20="Strong","Yes",Q20="Partial","Yes",Q20=" ","No")</f>
        <v>Yes</v>
      </c>
      <c r="AA20" s="10" t="str" cm="1">
        <f t="array" ref="AA20">_xlfn.IFS(R20="Strong","Yes",R20="Partial","Yes",R20=" ","No")</f>
        <v>Yes</v>
      </c>
      <c r="AB20" s="10" t="str" cm="1">
        <f t="array" ref="AB20">_xlfn.IFS(S20="Strong","Yes",S20="Partial","Yes",S20=" ","No")</f>
        <v>No</v>
      </c>
      <c r="AC20" s="10" t="str" cm="1">
        <f t="array" ref="AC20">_xlfn.IFS(T20="Strong","Yes",T20="Partial","Yes",T20=" ","No")</f>
        <v>Yes</v>
      </c>
      <c r="AD20" s="10" t="str" cm="1">
        <f t="array" ref="AD20">_xlfn.IFS(U20="Strong","Yes",U20="Partial","Yes",U20=" ","No")</f>
        <v>Yes</v>
      </c>
      <c r="AE20" s="10" t="str" cm="1">
        <f t="array" ref="AE20">_xlfn.IFS(V20="Strong","Yes",V20="Partial","Yes",V20=" ","No")</f>
        <v>Yes</v>
      </c>
      <c r="AF20" s="10" t="str" cm="1">
        <f t="array" ref="AF20">_xlfn.IFS(W20="Strong","Yes",W20="Partial","Yes",W20=" ","No")</f>
        <v>No</v>
      </c>
      <c r="AG20" s="10" t="str" cm="1">
        <f t="array" ref="AG20">_xlfn.IFS(X20="Strong","Yes",X20="Partial","Yes",X20=" ","No")</f>
        <v>Yes</v>
      </c>
      <c r="AH20" s="10" t="str">
        <f t="shared" si="68"/>
        <v>Strong</v>
      </c>
      <c r="AI20" s="10" t="str">
        <f t="shared" si="69"/>
        <v>Partial</v>
      </c>
      <c r="AJ20" s="10" t="str">
        <f t="shared" si="70"/>
        <v>Strong</v>
      </c>
      <c r="AK20" s="10" t="str">
        <f t="shared" si="71"/>
        <v xml:space="preserve"> </v>
      </c>
      <c r="AL20" s="10" t="str" cm="1">
        <f t="array" ref="AL20">_xlfn.IFS(AH20="Strong","Yes",AH20="Partial","Yes",AH20=" ","No")</f>
        <v>Yes</v>
      </c>
      <c r="AM20" s="10" t="str" cm="1">
        <f t="array" ref="AM20">_xlfn.IFS(AI20="Strong","Yes",AI20="Partial","Yes",AI20=" ","No")</f>
        <v>Yes</v>
      </c>
      <c r="AN20" s="10" t="str" cm="1">
        <f t="array" ref="AN20">_xlfn.IFS(AJ20="Strong","Yes",AJ20="Partial","Yes",AJ20=" ","No")</f>
        <v>Yes</v>
      </c>
      <c r="AO20" s="10" t="str" cm="1">
        <f t="array" ref="AO20">_xlfn.IFS(AK20="Strong","Yes",AK20="Partial","Yes",AK20=" ","No")</f>
        <v>No</v>
      </c>
      <c r="AP20" s="10" t="s">
        <v>249</v>
      </c>
      <c r="AQ20" s="10" t="s">
        <v>249</v>
      </c>
      <c r="AR20" s="10" t="s">
        <v>249</v>
      </c>
      <c r="AS20" s="10" t="s">
        <v>218</v>
      </c>
      <c r="AT20" s="10" t="s">
        <v>249</v>
      </c>
      <c r="AU20" s="10" t="str">
        <f t="shared" si="13"/>
        <v/>
      </c>
      <c r="AV20" s="10" t="str">
        <f t="shared" si="13"/>
        <v/>
      </c>
      <c r="AW20" s="10" t="str">
        <f t="shared" si="13"/>
        <v/>
      </c>
      <c r="AX20" s="10" t="str">
        <f t="shared" si="13"/>
        <v>x</v>
      </c>
      <c r="AY20" s="10" t="str">
        <f t="shared" si="13"/>
        <v/>
      </c>
      <c r="AZ20" s="10" t="s">
        <v>218</v>
      </c>
      <c r="BA20" s="10" t="s">
        <v>249</v>
      </c>
      <c r="BB20" s="10" t="str">
        <f t="shared" si="14"/>
        <v>x</v>
      </c>
      <c r="BC20" s="10" t="str">
        <f t="shared" si="14"/>
        <v/>
      </c>
      <c r="BD20" s="10" t="s">
        <v>218</v>
      </c>
      <c r="BE20" s="10" t="s">
        <v>249</v>
      </c>
      <c r="BF20" s="10" t="s">
        <v>249</v>
      </c>
      <c r="BG20" s="10" t="s">
        <v>249</v>
      </c>
      <c r="BH20" s="10" t="s">
        <v>249</v>
      </c>
      <c r="BI20" s="10" t="str">
        <f t="shared" si="15"/>
        <v>x</v>
      </c>
      <c r="BJ20" s="10" t="str">
        <f t="shared" si="15"/>
        <v/>
      </c>
      <c r="BK20" s="10" t="str">
        <f t="shared" si="15"/>
        <v/>
      </c>
      <c r="BL20" s="10" t="str">
        <f t="shared" si="15"/>
        <v/>
      </c>
      <c r="BM20" s="10" t="str">
        <f t="shared" si="15"/>
        <v/>
      </c>
      <c r="BN20" s="10" t="s">
        <v>218</v>
      </c>
      <c r="BO20" s="10" t="s">
        <v>249</v>
      </c>
      <c r="BP20" s="10" t="s">
        <v>249</v>
      </c>
      <c r="BQ20" s="10" t="s">
        <v>249</v>
      </c>
      <c r="BR20" s="10" t="s">
        <v>249</v>
      </c>
      <c r="BS20" s="10" t="str">
        <f t="shared" si="16"/>
        <v>x</v>
      </c>
      <c r="BT20" s="10" t="str">
        <f t="shared" si="16"/>
        <v/>
      </c>
      <c r="BU20" s="10" t="str">
        <f t="shared" si="16"/>
        <v/>
      </c>
      <c r="BV20" s="10" t="str">
        <f t="shared" si="16"/>
        <v/>
      </c>
      <c r="BW20" s="10" t="str">
        <f t="shared" si="16"/>
        <v/>
      </c>
      <c r="BX20" s="10" t="s">
        <v>218</v>
      </c>
      <c r="BY20" s="10" t="s">
        <v>249</v>
      </c>
      <c r="BZ20" s="10" t="s">
        <v>249</v>
      </c>
      <c r="CA20" s="10" t="s">
        <v>249</v>
      </c>
      <c r="CB20" s="10" t="s">
        <v>249</v>
      </c>
      <c r="CC20" s="10" t="str">
        <f t="shared" si="17"/>
        <v>x</v>
      </c>
      <c r="CD20" s="10" t="str">
        <f t="shared" si="17"/>
        <v/>
      </c>
      <c r="CE20" s="10" t="str">
        <f t="shared" si="17"/>
        <v/>
      </c>
      <c r="CF20" s="10" t="str">
        <f t="shared" si="17"/>
        <v/>
      </c>
      <c r="CG20" s="10" t="str">
        <f t="shared" si="17"/>
        <v/>
      </c>
      <c r="CH20" s="82" t="str">
        <f t="shared" si="58"/>
        <v>Access to measure</v>
      </c>
    </row>
    <row r="21" spans="1:86" ht="30" customHeight="1" x14ac:dyDescent="0.35">
      <c r="A21" s="25" t="str">
        <f>Overview_Measures!A24</f>
        <v>VOI</v>
      </c>
      <c r="B21" s="25" t="str">
        <f>Overview_Measures!B24</f>
        <v xml:space="preserve">Vehicle occupancy incentives for passenger transport </v>
      </c>
      <c r="C21" s="5" t="str">
        <f>Overview_Measures!C24</f>
        <v xml:space="preserve">High occupancy vehicle (HOV) lanes </v>
      </c>
      <c r="D21" s="10" t="str">
        <f t="shared" si="0"/>
        <v>No</v>
      </c>
      <c r="E21" s="10" t="str">
        <f t="shared" si="6"/>
        <v>No</v>
      </c>
      <c r="F21" s="10" t="str">
        <f t="shared" si="7"/>
        <v>No</v>
      </c>
      <c r="G21" s="10" t="str">
        <f t="shared" si="8"/>
        <v>No</v>
      </c>
      <c r="H21" s="10" t="str">
        <f t="shared" si="9"/>
        <v>Yes</v>
      </c>
      <c r="I21" s="10" t="str">
        <f t="shared" si="10"/>
        <v>No</v>
      </c>
      <c r="J21" s="10" t="str">
        <f>Overview_Measures!E24</f>
        <v xml:space="preserve"> </v>
      </c>
      <c r="K21" s="10" t="str">
        <f>Overview_Measures!F24</f>
        <v xml:space="preserve"> </v>
      </c>
      <c r="L21" s="10" t="str">
        <f>Overview_Measures!G24</f>
        <v xml:space="preserve"> </v>
      </c>
      <c r="M21" s="10" t="str">
        <f>Overview_Measures!H24</f>
        <v xml:space="preserve"> </v>
      </c>
      <c r="N21" s="10" t="str">
        <f>Overview_Measures!I24</f>
        <v>x</v>
      </c>
      <c r="O21" s="10" t="str">
        <f>Overview_Measures!J24</f>
        <v xml:space="preserve"> </v>
      </c>
      <c r="P21" s="10" t="str">
        <f>Overview_Measures!P24</f>
        <v xml:space="preserve"> </v>
      </c>
      <c r="Q21" s="10" t="str">
        <f>Overview_Measures!Q24</f>
        <v xml:space="preserve"> </v>
      </c>
      <c r="R21" s="10" t="str">
        <f>Overview_Measures!R24</f>
        <v xml:space="preserve"> </v>
      </c>
      <c r="S21" s="10" t="str">
        <f>Overview_Measures!S24</f>
        <v>Strong</v>
      </c>
      <c r="T21" s="10" t="str">
        <f>Overview_Measures!T24</f>
        <v>Strong</v>
      </c>
      <c r="U21" s="10" t="str">
        <f>Overview_Measures!U24</f>
        <v>Strong</v>
      </c>
      <c r="V21" s="10" t="str">
        <f>Overview_Measures!V24</f>
        <v xml:space="preserve"> </v>
      </c>
      <c r="W21" s="10" t="str">
        <f>Overview_Measures!W24</f>
        <v xml:space="preserve"> </v>
      </c>
      <c r="X21" s="10" t="str">
        <f>Overview_Measures!X24</f>
        <v>Partial</v>
      </c>
      <c r="Y21" s="10" t="str" cm="1">
        <f t="array" ref="Y21">_xlfn.IFS(P21="Strong","Yes",P21="Partial","Yes",P21=" ","No")</f>
        <v>No</v>
      </c>
      <c r="Z21" s="10" t="str" cm="1">
        <f t="array" ref="Z21">_xlfn.IFS(Q21="Strong","Yes",Q21="Partial","Yes",Q21=" ","No")</f>
        <v>No</v>
      </c>
      <c r="AA21" s="10" t="str" cm="1">
        <f t="array" ref="AA21">_xlfn.IFS(R21="Strong","Yes",R21="Partial","Yes",R21=" ","No")</f>
        <v>No</v>
      </c>
      <c r="AB21" s="10" t="str" cm="1">
        <f t="array" ref="AB21">_xlfn.IFS(S21="Strong","Yes",S21="Partial","Yes",S21=" ","No")</f>
        <v>Yes</v>
      </c>
      <c r="AC21" s="10" t="str" cm="1">
        <f t="array" ref="AC21">_xlfn.IFS(T21="Strong","Yes",T21="Partial","Yes",T21=" ","No")</f>
        <v>Yes</v>
      </c>
      <c r="AD21" s="10" t="str" cm="1">
        <f t="array" ref="AD21">_xlfn.IFS(U21="Strong","Yes",U21="Partial","Yes",U21=" ","No")</f>
        <v>Yes</v>
      </c>
      <c r="AE21" s="10" t="str" cm="1">
        <f t="array" ref="AE21">_xlfn.IFS(V21="Strong","Yes",V21="Partial","Yes",V21=" ","No")</f>
        <v>No</v>
      </c>
      <c r="AF21" s="10" t="str" cm="1">
        <f t="array" ref="AF21">_xlfn.IFS(W21="Strong","Yes",W21="Partial","Yes",W21=" ","No")</f>
        <v>No</v>
      </c>
      <c r="AG21" s="10" t="str" cm="1">
        <f t="array" ref="AG21">_xlfn.IFS(X21="Strong","Yes",X21="Partial","Yes",X21=" ","No")</f>
        <v>Yes</v>
      </c>
      <c r="AH21" s="10" t="str">
        <f>Overview_Measures!Y24</f>
        <v xml:space="preserve"> </v>
      </c>
      <c r="AI21" s="10" t="str">
        <f>Overview_Measures!Z24</f>
        <v>Strong</v>
      </c>
      <c r="AJ21" s="10" t="str">
        <f>Overview_Measures!AA24</f>
        <v>Partial</v>
      </c>
      <c r="AK21" s="10" t="str">
        <f>Overview_Measures!AB24</f>
        <v xml:space="preserve"> </v>
      </c>
      <c r="AL21" s="10" t="str" cm="1">
        <f t="array" ref="AL21">_xlfn.IFS(AH21="Strong","Yes",AH21="Partial","Yes",AH21=" ","No")</f>
        <v>No</v>
      </c>
      <c r="AM21" s="10" t="str" cm="1">
        <f t="array" ref="AM21">_xlfn.IFS(AI21="Strong","Yes",AI21="Partial","Yes",AI21=" ","No")</f>
        <v>Yes</v>
      </c>
      <c r="AN21" s="10" t="str" cm="1">
        <f t="array" ref="AN21">_xlfn.IFS(AJ21="Strong","Yes",AJ21="Partial","Yes",AJ21=" ","No")</f>
        <v>Yes</v>
      </c>
      <c r="AO21" s="10" t="str" cm="1">
        <f t="array" ref="AO21">_xlfn.IFS(AK21="Strong","Yes",AK21="Partial","Yes",AK21=" ","No")</f>
        <v>No</v>
      </c>
      <c r="AP21" s="10" t="s">
        <v>218</v>
      </c>
      <c r="AQ21" s="10" t="s">
        <v>218</v>
      </c>
      <c r="AR21" s="10" t="s">
        <v>249</v>
      </c>
      <c r="AS21" s="10" t="s">
        <v>249</v>
      </c>
      <c r="AT21" s="10" t="s">
        <v>249</v>
      </c>
      <c r="AU21" s="10" t="str">
        <f t="shared" si="13"/>
        <v>x</v>
      </c>
      <c r="AV21" s="10" t="str">
        <f t="shared" si="13"/>
        <v>x</v>
      </c>
      <c r="AW21" s="10" t="str">
        <f t="shared" si="13"/>
        <v/>
      </c>
      <c r="AX21" s="10" t="str">
        <f t="shared" si="13"/>
        <v/>
      </c>
      <c r="AY21" s="10" t="str">
        <f t="shared" si="13"/>
        <v/>
      </c>
      <c r="AZ21" s="10" t="s">
        <v>218</v>
      </c>
      <c r="BA21" s="10" t="s">
        <v>249</v>
      </c>
      <c r="BB21" s="10" t="str">
        <f t="shared" si="14"/>
        <v>x</v>
      </c>
      <c r="BC21" s="10" t="str">
        <f t="shared" si="14"/>
        <v/>
      </c>
      <c r="BD21" s="10" t="s">
        <v>249</v>
      </c>
      <c r="BE21" s="10" t="s">
        <v>249</v>
      </c>
      <c r="BF21" s="10" t="s">
        <v>218</v>
      </c>
      <c r="BG21" s="10" t="s">
        <v>249</v>
      </c>
      <c r="BH21" s="10" t="s">
        <v>249</v>
      </c>
      <c r="BI21" s="10" t="str">
        <f t="shared" si="15"/>
        <v/>
      </c>
      <c r="BJ21" s="10" t="str">
        <f t="shared" si="15"/>
        <v/>
      </c>
      <c r="BK21" s="10" t="str">
        <f t="shared" si="15"/>
        <v>x</v>
      </c>
      <c r="BL21" s="10" t="str">
        <f t="shared" si="15"/>
        <v/>
      </c>
      <c r="BM21" s="10" t="str">
        <f t="shared" si="15"/>
        <v/>
      </c>
      <c r="BN21" s="10" t="s">
        <v>249</v>
      </c>
      <c r="BO21" s="10" t="s">
        <v>249</v>
      </c>
      <c r="BP21" s="10" t="s">
        <v>218</v>
      </c>
      <c r="BQ21" s="10" t="s">
        <v>249</v>
      </c>
      <c r="BR21" s="10" t="s">
        <v>249</v>
      </c>
      <c r="BS21" s="10" t="str">
        <f t="shared" si="16"/>
        <v/>
      </c>
      <c r="BT21" s="10" t="str">
        <f t="shared" si="16"/>
        <v/>
      </c>
      <c r="BU21" s="10" t="str">
        <f t="shared" si="16"/>
        <v>x</v>
      </c>
      <c r="BV21" s="10" t="str">
        <f t="shared" si="16"/>
        <v/>
      </c>
      <c r="BW21" s="10" t="str">
        <f t="shared" si="16"/>
        <v/>
      </c>
      <c r="BX21" s="10" t="s">
        <v>249</v>
      </c>
      <c r="BY21" s="10" t="s">
        <v>249</v>
      </c>
      <c r="BZ21" s="10" t="s">
        <v>218</v>
      </c>
      <c r="CA21" s="10" t="s">
        <v>249</v>
      </c>
      <c r="CB21" s="10" t="s">
        <v>249</v>
      </c>
      <c r="CC21" s="10" t="str">
        <f t="shared" si="17"/>
        <v/>
      </c>
      <c r="CD21" s="10" t="str">
        <f t="shared" si="17"/>
        <v/>
      </c>
      <c r="CE21" s="10" t="str">
        <f t="shared" si="17"/>
        <v>x</v>
      </c>
      <c r="CF21" s="10" t="str">
        <f t="shared" si="17"/>
        <v/>
      </c>
      <c r="CG21" s="10" t="str">
        <f t="shared" si="17"/>
        <v/>
      </c>
      <c r="CH21" s="82" t="str">
        <f>HYPERLINK("[SUMPs_Measures_Selection_Tool_EN_enhanced.xlsx]VOI!A1","Access to measure")</f>
        <v>Access to measure</v>
      </c>
    </row>
    <row r="22" spans="1:86" ht="30" customHeight="1" x14ac:dyDescent="0.35">
      <c r="A22" s="25" t="str">
        <f>A21</f>
        <v>VOI</v>
      </c>
      <c r="B22" s="25" t="str">
        <f>B21</f>
        <v xml:space="preserve">Vehicle occupancy incentives for passenger transport </v>
      </c>
      <c r="C22" s="5" t="str">
        <f>Overview_Measures!C25</f>
        <v>Preferential parking for carpool vehicles</v>
      </c>
      <c r="D22" s="10" t="str">
        <f t="shared" si="0"/>
        <v>Yes</v>
      </c>
      <c r="E22" s="10" t="str">
        <f t="shared" si="6"/>
        <v>Yes</v>
      </c>
      <c r="F22" s="10" t="str">
        <f t="shared" si="7"/>
        <v>No</v>
      </c>
      <c r="G22" s="10" t="str">
        <f t="shared" si="8"/>
        <v>No</v>
      </c>
      <c r="H22" s="10" t="str">
        <f t="shared" si="9"/>
        <v>No</v>
      </c>
      <c r="I22" s="10" t="str">
        <f t="shared" si="10"/>
        <v>Yes</v>
      </c>
      <c r="J22" s="10" t="str">
        <f>Overview_Measures!E25</f>
        <v>x</v>
      </c>
      <c r="K22" s="10" t="str">
        <f>Overview_Measures!F25</f>
        <v>x</v>
      </c>
      <c r="L22" s="10" t="str">
        <f>Overview_Measures!G25</f>
        <v xml:space="preserve"> </v>
      </c>
      <c r="M22" s="10" t="str">
        <f>Overview_Measures!H25</f>
        <v xml:space="preserve"> </v>
      </c>
      <c r="N22" s="10" t="str">
        <f>Overview_Measures!I25</f>
        <v xml:space="preserve"> </v>
      </c>
      <c r="O22" s="10" t="str">
        <f>Overview_Measures!J25</f>
        <v>x</v>
      </c>
      <c r="P22" s="10" t="str">
        <f>P21</f>
        <v xml:space="preserve"> </v>
      </c>
      <c r="Q22" s="10" t="str">
        <f t="shared" ref="Q22" si="77">Q21</f>
        <v xml:space="preserve"> </v>
      </c>
      <c r="R22" s="10" t="str">
        <f t="shared" ref="R22" si="78">R21</f>
        <v xml:space="preserve"> </v>
      </c>
      <c r="S22" s="10" t="str">
        <f t="shared" ref="S22" si="79">S21</f>
        <v>Strong</v>
      </c>
      <c r="T22" s="10" t="str">
        <f t="shared" ref="T22" si="80">T21</f>
        <v>Strong</v>
      </c>
      <c r="U22" s="10" t="str">
        <f t="shared" ref="U22" si="81">U21</f>
        <v>Strong</v>
      </c>
      <c r="V22" s="10" t="str">
        <f t="shared" ref="V22" si="82">V21</f>
        <v xml:space="preserve"> </v>
      </c>
      <c r="W22" s="10" t="str">
        <f t="shared" ref="W22" si="83">W21</f>
        <v xml:space="preserve"> </v>
      </c>
      <c r="X22" s="10" t="str">
        <f t="shared" ref="X22" si="84">X21</f>
        <v>Partial</v>
      </c>
      <c r="Y22" s="10" t="str" cm="1">
        <f t="array" ref="Y22">_xlfn.IFS(P22="Strong","Yes",P22="Partial","Yes",P22=" ","No")</f>
        <v>No</v>
      </c>
      <c r="Z22" s="10" t="str" cm="1">
        <f t="array" ref="Z22">_xlfn.IFS(Q22="Strong","Yes",Q22="Partial","Yes",Q22=" ","No")</f>
        <v>No</v>
      </c>
      <c r="AA22" s="10" t="str" cm="1">
        <f t="array" ref="AA22">_xlfn.IFS(R22="Strong","Yes",R22="Partial","Yes",R22=" ","No")</f>
        <v>No</v>
      </c>
      <c r="AB22" s="10" t="str" cm="1">
        <f t="array" ref="AB22">_xlfn.IFS(S22="Strong","Yes",S22="Partial","Yes",S22=" ","No")</f>
        <v>Yes</v>
      </c>
      <c r="AC22" s="10" t="str" cm="1">
        <f t="array" ref="AC22">_xlfn.IFS(T22="Strong","Yes",T22="Partial","Yes",T22=" ","No")</f>
        <v>Yes</v>
      </c>
      <c r="AD22" s="10" t="str" cm="1">
        <f t="array" ref="AD22">_xlfn.IFS(U22="Strong","Yes",U22="Partial","Yes",U22=" ","No")</f>
        <v>Yes</v>
      </c>
      <c r="AE22" s="10" t="str" cm="1">
        <f t="array" ref="AE22">_xlfn.IFS(V22="Strong","Yes",V22="Partial","Yes",V22=" ","No")</f>
        <v>No</v>
      </c>
      <c r="AF22" s="10" t="str" cm="1">
        <f t="array" ref="AF22">_xlfn.IFS(W22="Strong","Yes",W22="Partial","Yes",W22=" ","No")</f>
        <v>No</v>
      </c>
      <c r="AG22" s="10" t="str" cm="1">
        <f t="array" ref="AG22">_xlfn.IFS(X22="Strong","Yes",X22="Partial","Yes",X22=" ","No")</f>
        <v>Yes</v>
      </c>
      <c r="AH22" s="10" t="str">
        <f>AH21</f>
        <v xml:space="preserve"> </v>
      </c>
      <c r="AI22" s="10" t="str">
        <f t="shared" ref="AI22" si="85">AI21</f>
        <v>Strong</v>
      </c>
      <c r="AJ22" s="10" t="str">
        <f t="shared" ref="AJ22" si="86">AJ21</f>
        <v>Partial</v>
      </c>
      <c r="AK22" s="10" t="str">
        <f t="shared" ref="AK22" si="87">AK21</f>
        <v xml:space="preserve"> </v>
      </c>
      <c r="AL22" s="10" t="str" cm="1">
        <f t="array" ref="AL22">_xlfn.IFS(AH22="Strong","Yes",AH22="Partial","Yes",AH22=" ","No")</f>
        <v>No</v>
      </c>
      <c r="AM22" s="10" t="str" cm="1">
        <f t="array" ref="AM22">_xlfn.IFS(AI22="Strong","Yes",AI22="Partial","Yes",AI22=" ","No")</f>
        <v>Yes</v>
      </c>
      <c r="AN22" s="10" t="str" cm="1">
        <f t="array" ref="AN22">_xlfn.IFS(AJ22="Strong","Yes",AJ22="Partial","Yes",AJ22=" ","No")</f>
        <v>Yes</v>
      </c>
      <c r="AO22" s="10" t="str" cm="1">
        <f t="array" ref="AO22">_xlfn.IFS(AK22="Strong","Yes",AK22="Partial","Yes",AK22=" ","No")</f>
        <v>No</v>
      </c>
      <c r="AP22" s="10" t="s">
        <v>218</v>
      </c>
      <c r="AQ22" s="10" t="s">
        <v>218</v>
      </c>
      <c r="AR22" s="10" t="s">
        <v>249</v>
      </c>
      <c r="AS22" s="10" t="s">
        <v>249</v>
      </c>
      <c r="AT22" s="10" t="s">
        <v>249</v>
      </c>
      <c r="AU22" s="10" t="str">
        <f t="shared" si="13"/>
        <v>x</v>
      </c>
      <c r="AV22" s="10" t="str">
        <f t="shared" si="13"/>
        <v>x</v>
      </c>
      <c r="AW22" s="10" t="str">
        <f t="shared" si="13"/>
        <v/>
      </c>
      <c r="AX22" s="10" t="str">
        <f t="shared" si="13"/>
        <v/>
      </c>
      <c r="AY22" s="10" t="str">
        <f t="shared" si="13"/>
        <v/>
      </c>
      <c r="AZ22" s="10" t="s">
        <v>218</v>
      </c>
      <c r="BA22" s="10" t="s">
        <v>249</v>
      </c>
      <c r="BB22" s="10" t="str">
        <f t="shared" si="14"/>
        <v>x</v>
      </c>
      <c r="BC22" s="10" t="str">
        <f t="shared" si="14"/>
        <v/>
      </c>
      <c r="BD22" s="10" t="s">
        <v>249</v>
      </c>
      <c r="BE22" s="10" t="s">
        <v>249</v>
      </c>
      <c r="BF22" s="10" t="s">
        <v>218</v>
      </c>
      <c r="BG22" s="10" t="s">
        <v>249</v>
      </c>
      <c r="BH22" s="10" t="s">
        <v>249</v>
      </c>
      <c r="BI22" s="10" t="str">
        <f t="shared" si="15"/>
        <v/>
      </c>
      <c r="BJ22" s="10" t="str">
        <f t="shared" si="15"/>
        <v/>
      </c>
      <c r="BK22" s="10" t="str">
        <f t="shared" si="15"/>
        <v>x</v>
      </c>
      <c r="BL22" s="10" t="str">
        <f t="shared" si="15"/>
        <v/>
      </c>
      <c r="BM22" s="10" t="str">
        <f t="shared" si="15"/>
        <v/>
      </c>
      <c r="BN22" s="10" t="s">
        <v>249</v>
      </c>
      <c r="BO22" s="10" t="s">
        <v>249</v>
      </c>
      <c r="BP22" s="10" t="s">
        <v>218</v>
      </c>
      <c r="BQ22" s="10" t="s">
        <v>249</v>
      </c>
      <c r="BR22" s="10" t="s">
        <v>249</v>
      </c>
      <c r="BS22" s="10" t="str">
        <f t="shared" si="16"/>
        <v/>
      </c>
      <c r="BT22" s="10" t="str">
        <f t="shared" si="16"/>
        <v/>
      </c>
      <c r="BU22" s="10" t="str">
        <f t="shared" si="16"/>
        <v>x</v>
      </c>
      <c r="BV22" s="10" t="str">
        <f t="shared" si="16"/>
        <v/>
      </c>
      <c r="BW22" s="10" t="str">
        <f t="shared" si="16"/>
        <v/>
      </c>
      <c r="BX22" s="10" t="s">
        <v>249</v>
      </c>
      <c r="BY22" s="10" t="s">
        <v>249</v>
      </c>
      <c r="BZ22" s="10" t="s">
        <v>218</v>
      </c>
      <c r="CA22" s="10" t="s">
        <v>249</v>
      </c>
      <c r="CB22" s="10" t="s">
        <v>249</v>
      </c>
      <c r="CC22" s="10" t="str">
        <f t="shared" si="17"/>
        <v/>
      </c>
      <c r="CD22" s="10" t="str">
        <f t="shared" si="17"/>
        <v/>
      </c>
      <c r="CE22" s="10" t="str">
        <f t="shared" si="17"/>
        <v>x</v>
      </c>
      <c r="CF22" s="10" t="str">
        <f t="shared" si="17"/>
        <v/>
      </c>
      <c r="CG22" s="10" t="str">
        <f t="shared" si="17"/>
        <v/>
      </c>
      <c r="CH22" s="82" t="str">
        <f>HYPERLINK("[SUMPs_Measures_Selection_Tool_EN_enhanced.xlsx]VOI!A1","Access to measure")</f>
        <v>Access to measure</v>
      </c>
    </row>
    <row r="23" spans="1:86" ht="30" customHeight="1" x14ac:dyDescent="0.35">
      <c r="A23" s="26" t="str">
        <f>Overview_Measures!A26</f>
        <v>TMS</v>
      </c>
      <c r="B23" s="26" t="str">
        <f>Overview_Measures!B26</f>
        <v xml:space="preserve">Traffic management: Speed limitations </v>
      </c>
      <c r="C23" s="5" t="str">
        <f>Overview_Measures!C26</f>
        <v xml:space="preserve">Traffic management: Speed limitations </v>
      </c>
      <c r="D23" s="10" t="str">
        <f t="shared" si="0"/>
        <v>Yes</v>
      </c>
      <c r="E23" s="10" t="str">
        <f t="shared" si="6"/>
        <v>Yes</v>
      </c>
      <c r="F23" s="10" t="str">
        <f t="shared" si="7"/>
        <v>Yes</v>
      </c>
      <c r="G23" s="10" t="str">
        <f t="shared" si="8"/>
        <v>Yes</v>
      </c>
      <c r="H23" s="10" t="str">
        <f t="shared" si="9"/>
        <v>Yes</v>
      </c>
      <c r="I23" s="10" t="str">
        <f t="shared" si="10"/>
        <v>Yes</v>
      </c>
      <c r="J23" s="10" t="str">
        <f>Overview_Measures!E26</f>
        <v>x</v>
      </c>
      <c r="K23" s="10" t="str">
        <f>Overview_Measures!F26</f>
        <v>x</v>
      </c>
      <c r="L23" s="10" t="str">
        <f>Overview_Measures!G26</f>
        <v>x</v>
      </c>
      <c r="M23" s="10" t="str">
        <f>Overview_Measures!H26</f>
        <v>x</v>
      </c>
      <c r="N23" s="10" t="str">
        <f>Overview_Measures!I26</f>
        <v>x</v>
      </c>
      <c r="O23" s="10" t="str">
        <f>Overview_Measures!J26</f>
        <v>x</v>
      </c>
      <c r="P23" s="10" t="str">
        <f>Overview_Measures!P26</f>
        <v>Partial</v>
      </c>
      <c r="Q23" s="10" t="str">
        <f>Overview_Measures!Q26</f>
        <v>Strong</v>
      </c>
      <c r="R23" s="10" t="str">
        <f>Overview_Measures!R26</f>
        <v>Strong</v>
      </c>
      <c r="S23" s="10" t="str">
        <f>Overview_Measures!S26</f>
        <v xml:space="preserve"> </v>
      </c>
      <c r="T23" s="10" t="str">
        <f>Overview_Measures!T26</f>
        <v>Strong</v>
      </c>
      <c r="U23" s="10" t="str">
        <f>Overview_Measures!U26</f>
        <v>Partial</v>
      </c>
      <c r="V23" s="10" t="str">
        <f>Overview_Measures!V26</f>
        <v xml:space="preserve"> </v>
      </c>
      <c r="W23" s="10" t="str">
        <f>Overview_Measures!W26</f>
        <v xml:space="preserve"> </v>
      </c>
      <c r="X23" s="10" t="str">
        <f>Overview_Measures!X26</f>
        <v xml:space="preserve"> </v>
      </c>
      <c r="Y23" s="10" t="str" cm="1">
        <f t="array" ref="Y23">_xlfn.IFS(P23="Strong","Yes",P23="Partial","Yes",P23=" ","No")</f>
        <v>Yes</v>
      </c>
      <c r="Z23" s="10" t="str" cm="1">
        <f t="array" ref="Z23">_xlfn.IFS(Q23="Strong","Yes",Q23="Partial","Yes",Q23=" ","No")</f>
        <v>Yes</v>
      </c>
      <c r="AA23" s="10" t="str" cm="1">
        <f t="array" ref="AA23">_xlfn.IFS(R23="Strong","Yes",R23="Partial","Yes",R23=" ","No")</f>
        <v>Yes</v>
      </c>
      <c r="AB23" s="10" t="str" cm="1">
        <f t="array" ref="AB23">_xlfn.IFS(S23="Strong","Yes",S23="Partial","Yes",S23=" ","No")</f>
        <v>No</v>
      </c>
      <c r="AC23" s="10" t="str" cm="1">
        <f t="array" ref="AC23">_xlfn.IFS(T23="Strong","Yes",T23="Partial","Yes",T23=" ","No")</f>
        <v>Yes</v>
      </c>
      <c r="AD23" s="10" t="str" cm="1">
        <f t="array" ref="AD23">_xlfn.IFS(U23="Strong","Yes",U23="Partial","Yes",U23=" ","No")</f>
        <v>Yes</v>
      </c>
      <c r="AE23" s="10" t="str" cm="1">
        <f t="array" ref="AE23">_xlfn.IFS(V23="Strong","Yes",V23="Partial","Yes",V23=" ","No")</f>
        <v>No</v>
      </c>
      <c r="AF23" s="10" t="str" cm="1">
        <f t="array" ref="AF23">_xlfn.IFS(W23="Strong","Yes",W23="Partial","Yes",W23=" ","No")</f>
        <v>No</v>
      </c>
      <c r="AG23" s="10" t="str" cm="1">
        <f t="array" ref="AG23">_xlfn.IFS(X23="Strong","Yes",X23="Partial","Yes",X23=" ","No")</f>
        <v>No</v>
      </c>
      <c r="AH23" s="10" t="str">
        <f>Overview_Measures!Y26</f>
        <v>Partial</v>
      </c>
      <c r="AI23" s="10" t="str">
        <f>Overview_Measures!Z26</f>
        <v>Strong</v>
      </c>
      <c r="AJ23" s="10" t="str">
        <f>Overview_Measures!AA26</f>
        <v>Strong</v>
      </c>
      <c r="AK23" s="10" t="str">
        <f>Overview_Measures!AB26</f>
        <v xml:space="preserve"> </v>
      </c>
      <c r="AL23" s="10" t="str" cm="1">
        <f t="array" ref="AL23">_xlfn.IFS(AH23="Strong","Yes",AH23="Partial","Yes",AH23=" ","No")</f>
        <v>Yes</v>
      </c>
      <c r="AM23" s="10" t="str" cm="1">
        <f t="array" ref="AM23">_xlfn.IFS(AI23="Strong","Yes",AI23="Partial","Yes",AI23=" ","No")</f>
        <v>Yes</v>
      </c>
      <c r="AN23" s="10" t="str" cm="1">
        <f t="array" ref="AN23">_xlfn.IFS(AJ23="Strong","Yes",AJ23="Partial","Yes",AJ23=" ","No")</f>
        <v>Yes</v>
      </c>
      <c r="AO23" s="10" t="str" cm="1">
        <f t="array" ref="AO23">_xlfn.IFS(AK23="Strong","Yes",AK23="Partial","Yes",AK23=" ","No")</f>
        <v>No</v>
      </c>
      <c r="AP23" s="10" t="s">
        <v>249</v>
      </c>
      <c r="AQ23" s="10" t="s">
        <v>218</v>
      </c>
      <c r="AR23" s="10" t="s">
        <v>249</v>
      </c>
      <c r="AS23" s="10" t="s">
        <v>249</v>
      </c>
      <c r="AT23" s="10" t="s">
        <v>249</v>
      </c>
      <c r="AU23" s="10" t="str">
        <f t="shared" si="13"/>
        <v/>
      </c>
      <c r="AV23" s="10" t="str">
        <f t="shared" si="13"/>
        <v>x</v>
      </c>
      <c r="AW23" s="10" t="str">
        <f t="shared" si="13"/>
        <v/>
      </c>
      <c r="AX23" s="10" t="str">
        <f t="shared" si="13"/>
        <v/>
      </c>
      <c r="AY23" s="10" t="str">
        <f t="shared" si="13"/>
        <v/>
      </c>
      <c r="AZ23" s="10" t="s">
        <v>218</v>
      </c>
      <c r="BA23" s="10" t="s">
        <v>218</v>
      </c>
      <c r="BB23" s="10" t="str">
        <f t="shared" si="14"/>
        <v>x</v>
      </c>
      <c r="BC23" s="10" t="str">
        <f t="shared" si="14"/>
        <v>x</v>
      </c>
      <c r="BD23" s="10" t="s">
        <v>218</v>
      </c>
      <c r="BE23" s="10" t="s">
        <v>249</v>
      </c>
      <c r="BF23" s="10" t="s">
        <v>249</v>
      </c>
      <c r="BG23" s="10" t="s">
        <v>249</v>
      </c>
      <c r="BH23" s="10" t="s">
        <v>249</v>
      </c>
      <c r="BI23" s="10" t="str">
        <f t="shared" si="15"/>
        <v>x</v>
      </c>
      <c r="BJ23" s="10" t="str">
        <f t="shared" si="15"/>
        <v/>
      </c>
      <c r="BK23" s="10" t="str">
        <f t="shared" si="15"/>
        <v/>
      </c>
      <c r="BL23" s="10" t="str">
        <f t="shared" si="15"/>
        <v/>
      </c>
      <c r="BM23" s="10" t="str">
        <f t="shared" si="15"/>
        <v/>
      </c>
      <c r="BN23" s="10" t="s">
        <v>218</v>
      </c>
      <c r="BO23" s="10" t="s">
        <v>249</v>
      </c>
      <c r="BP23" s="10" t="s">
        <v>249</v>
      </c>
      <c r="BQ23" s="10" t="s">
        <v>249</v>
      </c>
      <c r="BR23" s="10" t="s">
        <v>249</v>
      </c>
      <c r="BS23" s="10" t="str">
        <f t="shared" si="16"/>
        <v>x</v>
      </c>
      <c r="BT23" s="10" t="str">
        <f t="shared" si="16"/>
        <v/>
      </c>
      <c r="BU23" s="10" t="str">
        <f t="shared" si="16"/>
        <v/>
      </c>
      <c r="BV23" s="10" t="str">
        <f t="shared" si="16"/>
        <v/>
      </c>
      <c r="BW23" s="10" t="str">
        <f t="shared" si="16"/>
        <v/>
      </c>
      <c r="BX23" s="10" t="s">
        <v>249</v>
      </c>
      <c r="BY23" s="10" t="s">
        <v>218</v>
      </c>
      <c r="BZ23" s="10" t="s">
        <v>249</v>
      </c>
      <c r="CA23" s="10" t="s">
        <v>249</v>
      </c>
      <c r="CB23" s="10" t="s">
        <v>249</v>
      </c>
      <c r="CC23" s="10" t="str">
        <f t="shared" si="17"/>
        <v/>
      </c>
      <c r="CD23" s="10" t="str">
        <f t="shared" si="17"/>
        <v>x</v>
      </c>
      <c r="CE23" s="10" t="str">
        <f t="shared" si="17"/>
        <v/>
      </c>
      <c r="CF23" s="10" t="str">
        <f t="shared" si="17"/>
        <v/>
      </c>
      <c r="CG23" s="10" t="str">
        <f t="shared" si="17"/>
        <v/>
      </c>
      <c r="CH23" s="82" t="str">
        <f>HYPERLINK("[SUMPs_Measures_Selection_Tool_EN_enhanced.xlsx]TMS!A1","Access to measure")</f>
        <v>Access to measure</v>
      </c>
    </row>
    <row r="24" spans="1:86" ht="30" customHeight="1" x14ac:dyDescent="0.35">
      <c r="A24" s="25" t="str">
        <f>Overview_Measures!A27</f>
        <v>CPR</v>
      </c>
      <c r="B24" s="25" t="str">
        <f>Overview_Measures!B27</f>
        <v xml:space="preserve">Congestion pricing, road charging and tolls </v>
      </c>
      <c r="C24" s="5" t="str">
        <f>Overview_Measures!C27</f>
        <v>Road tolls</v>
      </c>
      <c r="D24" s="10" t="str">
        <f t="shared" si="0"/>
        <v>No</v>
      </c>
      <c r="E24" s="10" t="str">
        <f t="shared" si="6"/>
        <v>No</v>
      </c>
      <c r="F24" s="10" t="str">
        <f t="shared" si="7"/>
        <v>No</v>
      </c>
      <c r="G24" s="10" t="str">
        <f t="shared" si="8"/>
        <v>No</v>
      </c>
      <c r="H24" s="10" t="str">
        <f t="shared" si="9"/>
        <v>Yes</v>
      </c>
      <c r="I24" s="10" t="str">
        <f t="shared" si="10"/>
        <v>No</v>
      </c>
      <c r="J24" s="10" t="str">
        <f>Overview_Measures!E27</f>
        <v xml:space="preserve"> </v>
      </c>
      <c r="K24" s="10" t="str">
        <f>Overview_Measures!F27</f>
        <v xml:space="preserve"> </v>
      </c>
      <c r="L24" s="10" t="str">
        <f>Overview_Measures!G27</f>
        <v xml:space="preserve"> </v>
      </c>
      <c r="M24" s="10" t="str">
        <f>Overview_Measures!H27</f>
        <v xml:space="preserve"> </v>
      </c>
      <c r="N24" s="10" t="str">
        <f>Overview_Measures!I27</f>
        <v>x</v>
      </c>
      <c r="O24" s="10" t="str">
        <f>Overview_Measures!J27</f>
        <v xml:space="preserve"> </v>
      </c>
      <c r="P24" s="10" t="str">
        <f>Overview_Measures!P27</f>
        <v>Partial</v>
      </c>
      <c r="Q24" s="10" t="str">
        <f>Overview_Measures!Q27</f>
        <v xml:space="preserve"> </v>
      </c>
      <c r="R24" s="10" t="str">
        <f>Overview_Measures!R27</f>
        <v xml:space="preserve"> </v>
      </c>
      <c r="S24" s="10" t="str">
        <f>Overview_Measures!S27</f>
        <v>Partial</v>
      </c>
      <c r="T24" s="10" t="str">
        <f>Overview_Measures!T27</f>
        <v>Strong</v>
      </c>
      <c r="U24" s="10" t="str">
        <f>Overview_Measures!U27</f>
        <v>Strong</v>
      </c>
      <c r="V24" s="10" t="str">
        <f>Overview_Measures!V27</f>
        <v>Strong</v>
      </c>
      <c r="W24" s="10" t="str">
        <f>Overview_Measures!W27</f>
        <v>Strong</v>
      </c>
      <c r="X24" s="10" t="str">
        <f>Overview_Measures!X27</f>
        <v>Strong</v>
      </c>
      <c r="Y24" s="10" t="str" cm="1">
        <f t="array" ref="Y24">_xlfn.IFS(P24="Strong","Yes",P24="Partial","Yes",P24=" ","No")</f>
        <v>Yes</v>
      </c>
      <c r="Z24" s="10" t="str" cm="1">
        <f t="array" ref="Z24">_xlfn.IFS(Q24="Strong","Yes",Q24="Partial","Yes",Q24=" ","No")</f>
        <v>No</v>
      </c>
      <c r="AA24" s="10" t="str" cm="1">
        <f t="array" ref="AA24">_xlfn.IFS(R24="Strong","Yes",R24="Partial","Yes",R24=" ","No")</f>
        <v>No</v>
      </c>
      <c r="AB24" s="10" t="str" cm="1">
        <f t="array" ref="AB24">_xlfn.IFS(S24="Strong","Yes",S24="Partial","Yes",S24=" ","No")</f>
        <v>Yes</v>
      </c>
      <c r="AC24" s="10" t="str" cm="1">
        <f t="array" ref="AC24">_xlfn.IFS(T24="Strong","Yes",T24="Partial","Yes",T24=" ","No")</f>
        <v>Yes</v>
      </c>
      <c r="AD24" s="10" t="str" cm="1">
        <f t="array" ref="AD24">_xlfn.IFS(U24="Strong","Yes",U24="Partial","Yes",U24=" ","No")</f>
        <v>Yes</v>
      </c>
      <c r="AE24" s="10" t="str" cm="1">
        <f t="array" ref="AE24">_xlfn.IFS(V24="Strong","Yes",V24="Partial","Yes",V24=" ","No")</f>
        <v>Yes</v>
      </c>
      <c r="AF24" s="10" t="str" cm="1">
        <f t="array" ref="AF24">_xlfn.IFS(W24="Strong","Yes",W24="Partial","Yes",W24=" ","No")</f>
        <v>Yes</v>
      </c>
      <c r="AG24" s="10" t="str" cm="1">
        <f t="array" ref="AG24">_xlfn.IFS(X24="Strong","Yes",X24="Partial","Yes",X24=" ","No")</f>
        <v>Yes</v>
      </c>
      <c r="AH24" s="10" t="str">
        <f>Overview_Measures!Y27</f>
        <v xml:space="preserve"> </v>
      </c>
      <c r="AI24" s="10" t="str">
        <f>Overview_Measures!Z27</f>
        <v>Strong</v>
      </c>
      <c r="AJ24" s="10" t="str">
        <f>Overview_Measures!AA27</f>
        <v>Partial</v>
      </c>
      <c r="AK24" s="10" t="str">
        <f>Overview_Measures!AB27</f>
        <v xml:space="preserve"> </v>
      </c>
      <c r="AL24" s="10" t="str" cm="1">
        <f t="array" ref="AL24">_xlfn.IFS(AH24="Strong","Yes",AH24="Partial","Yes",AH24=" ","No")</f>
        <v>No</v>
      </c>
      <c r="AM24" s="10" t="str" cm="1">
        <f t="array" ref="AM24">_xlfn.IFS(AI24="Strong","Yes",AI24="Partial","Yes",AI24=" ","No")</f>
        <v>Yes</v>
      </c>
      <c r="AN24" s="10" t="str" cm="1">
        <f t="array" ref="AN24">_xlfn.IFS(AJ24="Strong","Yes",AJ24="Partial","Yes",AJ24=" ","No")</f>
        <v>Yes</v>
      </c>
      <c r="AO24" s="10" t="str" cm="1">
        <f t="array" ref="AO24">_xlfn.IFS(AK24="Strong","Yes",AK24="Partial","Yes",AK24=" ","No")</f>
        <v>No</v>
      </c>
      <c r="AP24" s="10" t="s">
        <v>249</v>
      </c>
      <c r="AQ24" s="10" t="s">
        <v>249</v>
      </c>
      <c r="AR24" s="10" t="s">
        <v>218</v>
      </c>
      <c r="AS24" s="10" t="s">
        <v>249</v>
      </c>
      <c r="AT24" s="10" t="s">
        <v>249</v>
      </c>
      <c r="AU24" s="10" t="str">
        <f t="shared" si="13"/>
        <v/>
      </c>
      <c r="AV24" s="10" t="str">
        <f t="shared" si="13"/>
        <v/>
      </c>
      <c r="AW24" s="10" t="str">
        <f t="shared" si="13"/>
        <v>x</v>
      </c>
      <c r="AX24" s="10" t="str">
        <f t="shared" si="13"/>
        <v/>
      </c>
      <c r="AY24" s="10" t="str">
        <f t="shared" si="13"/>
        <v/>
      </c>
      <c r="AZ24" s="10" t="s">
        <v>218</v>
      </c>
      <c r="BA24" s="10" t="s">
        <v>218</v>
      </c>
      <c r="BB24" s="10" t="str">
        <f t="shared" si="14"/>
        <v>x</v>
      </c>
      <c r="BC24" s="10" t="str">
        <f t="shared" si="14"/>
        <v>x</v>
      </c>
      <c r="BD24" s="10" t="s">
        <v>249</v>
      </c>
      <c r="BE24" s="10" t="s">
        <v>249</v>
      </c>
      <c r="BF24" s="10" t="s">
        <v>218</v>
      </c>
      <c r="BG24" s="10" t="s">
        <v>249</v>
      </c>
      <c r="BH24" s="10" t="s">
        <v>249</v>
      </c>
      <c r="BI24" s="10" t="str">
        <f t="shared" si="15"/>
        <v/>
      </c>
      <c r="BJ24" s="10" t="str">
        <f t="shared" si="15"/>
        <v/>
      </c>
      <c r="BK24" s="10" t="str">
        <f t="shared" si="15"/>
        <v>x</v>
      </c>
      <c r="BL24" s="10" t="str">
        <f t="shared" si="15"/>
        <v/>
      </c>
      <c r="BM24" s="10" t="str">
        <f t="shared" si="15"/>
        <v/>
      </c>
      <c r="BN24" s="10" t="s">
        <v>249</v>
      </c>
      <c r="BO24" s="10" t="s">
        <v>249</v>
      </c>
      <c r="BP24" s="10" t="s">
        <v>218</v>
      </c>
      <c r="BQ24" s="10" t="s">
        <v>249</v>
      </c>
      <c r="BR24" s="10" t="s">
        <v>249</v>
      </c>
      <c r="BS24" s="10" t="str">
        <f t="shared" si="16"/>
        <v/>
      </c>
      <c r="BT24" s="10" t="str">
        <f t="shared" si="16"/>
        <v/>
      </c>
      <c r="BU24" s="10" t="str">
        <f t="shared" si="16"/>
        <v>x</v>
      </c>
      <c r="BV24" s="10" t="str">
        <f t="shared" si="16"/>
        <v/>
      </c>
      <c r="BW24" s="10" t="str">
        <f t="shared" si="16"/>
        <v/>
      </c>
      <c r="BX24" s="10" t="s">
        <v>249</v>
      </c>
      <c r="BY24" s="10" t="s">
        <v>249</v>
      </c>
      <c r="BZ24" s="10" t="s">
        <v>249</v>
      </c>
      <c r="CA24" s="10" t="s">
        <v>249</v>
      </c>
      <c r="CB24" s="10" t="s">
        <v>218</v>
      </c>
      <c r="CC24" s="10" t="str">
        <f t="shared" si="17"/>
        <v/>
      </c>
      <c r="CD24" s="10" t="str">
        <f t="shared" si="17"/>
        <v/>
      </c>
      <c r="CE24" s="10" t="str">
        <f t="shared" si="17"/>
        <v/>
      </c>
      <c r="CF24" s="10" t="str">
        <f t="shared" si="17"/>
        <v/>
      </c>
      <c r="CG24" s="10" t="str">
        <f t="shared" si="17"/>
        <v>x</v>
      </c>
      <c r="CH24" s="82" t="str">
        <f>HYPERLINK("[SUMPs_Measures_Selection_Tool_EN_enhanced.xlsx]CPR!A1","Access to measure")</f>
        <v>Access to measure</v>
      </c>
    </row>
    <row r="25" spans="1:86" ht="30" customHeight="1" x14ac:dyDescent="0.35">
      <c r="A25" s="25" t="str">
        <f>A24</f>
        <v>CPR</v>
      </c>
      <c r="B25" s="25" t="str">
        <f>B24</f>
        <v xml:space="preserve">Congestion pricing, road charging and tolls </v>
      </c>
      <c r="C25" s="5" t="str">
        <f>Overview_Measures!C28</f>
        <v xml:space="preserve">Congestion pricing </v>
      </c>
      <c r="D25" s="10" t="str">
        <f t="shared" si="0"/>
        <v>Yes</v>
      </c>
      <c r="E25" s="10" t="str">
        <f t="shared" si="6"/>
        <v>Yes</v>
      </c>
      <c r="F25" s="10" t="str">
        <f t="shared" si="7"/>
        <v>No</v>
      </c>
      <c r="G25" s="10" t="str">
        <f t="shared" si="8"/>
        <v>No</v>
      </c>
      <c r="H25" s="10" t="str">
        <f t="shared" si="9"/>
        <v>Yes</v>
      </c>
      <c r="I25" s="10" t="str">
        <f t="shared" si="10"/>
        <v>No</v>
      </c>
      <c r="J25" s="10" t="str">
        <f>Overview_Measures!E28</f>
        <v>x</v>
      </c>
      <c r="K25" s="10" t="str">
        <f>Overview_Measures!F28</f>
        <v>x</v>
      </c>
      <c r="L25" s="10" t="str">
        <f>Overview_Measures!G28</f>
        <v xml:space="preserve"> </v>
      </c>
      <c r="M25" s="10" t="str">
        <f>Overview_Measures!H28</f>
        <v xml:space="preserve"> </v>
      </c>
      <c r="N25" s="10" t="str">
        <f>Overview_Measures!I28</f>
        <v>x</v>
      </c>
      <c r="O25" s="10" t="str">
        <f>Overview_Measures!J28</f>
        <v xml:space="preserve"> </v>
      </c>
      <c r="P25" s="10" t="str">
        <f t="shared" ref="P25:P26" si="88">P24</f>
        <v>Partial</v>
      </c>
      <c r="Q25" s="10" t="str">
        <f t="shared" ref="Q25:Q26" si="89">Q24</f>
        <v xml:space="preserve"> </v>
      </c>
      <c r="R25" s="10" t="str">
        <f t="shared" ref="R25:R26" si="90">R24</f>
        <v xml:space="preserve"> </v>
      </c>
      <c r="S25" s="10" t="str">
        <f t="shared" ref="S25:S26" si="91">S24</f>
        <v>Partial</v>
      </c>
      <c r="T25" s="10" t="str">
        <f t="shared" ref="T25:T26" si="92">T24</f>
        <v>Strong</v>
      </c>
      <c r="U25" s="10" t="str">
        <f t="shared" ref="U25:U26" si="93">U24</f>
        <v>Strong</v>
      </c>
      <c r="V25" s="10" t="str">
        <f t="shared" ref="V25:V26" si="94">V24</f>
        <v>Strong</v>
      </c>
      <c r="W25" s="10" t="str">
        <f t="shared" ref="W25:W26" si="95">W24</f>
        <v>Strong</v>
      </c>
      <c r="X25" s="10" t="str">
        <f t="shared" ref="X25:X26" si="96">X24</f>
        <v>Strong</v>
      </c>
      <c r="Y25" s="10" t="str" cm="1">
        <f t="array" ref="Y25">_xlfn.IFS(P25="Strong","Yes",P25="Partial","Yes",P25=" ","No")</f>
        <v>Yes</v>
      </c>
      <c r="Z25" s="10" t="str" cm="1">
        <f t="array" ref="Z25">_xlfn.IFS(Q25="Strong","Yes",Q25="Partial","Yes",Q25=" ","No")</f>
        <v>No</v>
      </c>
      <c r="AA25" s="10" t="str" cm="1">
        <f t="array" ref="AA25">_xlfn.IFS(R25="Strong","Yes",R25="Partial","Yes",R25=" ","No")</f>
        <v>No</v>
      </c>
      <c r="AB25" s="10" t="str" cm="1">
        <f t="array" ref="AB25">_xlfn.IFS(S25="Strong","Yes",S25="Partial","Yes",S25=" ","No")</f>
        <v>Yes</v>
      </c>
      <c r="AC25" s="10" t="str" cm="1">
        <f t="array" ref="AC25">_xlfn.IFS(T25="Strong","Yes",T25="Partial","Yes",T25=" ","No")</f>
        <v>Yes</v>
      </c>
      <c r="AD25" s="10" t="str" cm="1">
        <f t="array" ref="AD25">_xlfn.IFS(U25="Strong","Yes",U25="Partial","Yes",U25=" ","No")</f>
        <v>Yes</v>
      </c>
      <c r="AE25" s="10" t="str" cm="1">
        <f t="array" ref="AE25">_xlfn.IFS(V25="Strong","Yes",V25="Partial","Yes",V25=" ","No")</f>
        <v>Yes</v>
      </c>
      <c r="AF25" s="10" t="str" cm="1">
        <f t="array" ref="AF25">_xlfn.IFS(W25="Strong","Yes",W25="Partial","Yes",W25=" ","No")</f>
        <v>Yes</v>
      </c>
      <c r="AG25" s="10" t="str" cm="1">
        <f t="array" ref="AG25">_xlfn.IFS(X25="Strong","Yes",X25="Partial","Yes",X25=" ","No")</f>
        <v>Yes</v>
      </c>
      <c r="AH25" s="10" t="str">
        <f t="shared" ref="AH25:AH26" si="97">AH24</f>
        <v xml:space="preserve"> </v>
      </c>
      <c r="AI25" s="10" t="str">
        <f t="shared" ref="AI25:AI26" si="98">AI24</f>
        <v>Strong</v>
      </c>
      <c r="AJ25" s="10" t="str">
        <f t="shared" ref="AJ25:AJ26" si="99">AJ24</f>
        <v>Partial</v>
      </c>
      <c r="AK25" s="10" t="str">
        <f t="shared" ref="AK25:AK26" si="100">AK24</f>
        <v xml:space="preserve"> </v>
      </c>
      <c r="AL25" s="10" t="str" cm="1">
        <f t="array" ref="AL25">_xlfn.IFS(AH25="Strong","Yes",AH25="Partial","Yes",AH25=" ","No")</f>
        <v>No</v>
      </c>
      <c r="AM25" s="10" t="str" cm="1">
        <f t="array" ref="AM25">_xlfn.IFS(AI25="Strong","Yes",AI25="Partial","Yes",AI25=" ","No")</f>
        <v>Yes</v>
      </c>
      <c r="AN25" s="10" t="str" cm="1">
        <f t="array" ref="AN25">_xlfn.IFS(AJ25="Strong","Yes",AJ25="Partial","Yes",AJ25=" ","No")</f>
        <v>Yes</v>
      </c>
      <c r="AO25" s="10" t="str" cm="1">
        <f t="array" ref="AO25">_xlfn.IFS(AK25="Strong","Yes",AK25="Partial","Yes",AK25=" ","No")</f>
        <v>No</v>
      </c>
      <c r="AP25" s="10" t="s">
        <v>249</v>
      </c>
      <c r="AQ25" s="10" t="s">
        <v>249</v>
      </c>
      <c r="AR25" s="10" t="s">
        <v>218</v>
      </c>
      <c r="AS25" s="10" t="s">
        <v>249</v>
      </c>
      <c r="AT25" s="10" t="s">
        <v>249</v>
      </c>
      <c r="AU25" s="10" t="str">
        <f t="shared" si="13"/>
        <v/>
      </c>
      <c r="AV25" s="10" t="str">
        <f t="shared" si="13"/>
        <v/>
      </c>
      <c r="AW25" s="10" t="str">
        <f t="shared" si="13"/>
        <v>x</v>
      </c>
      <c r="AX25" s="10" t="str">
        <f t="shared" si="13"/>
        <v/>
      </c>
      <c r="AY25" s="10" t="str">
        <f t="shared" si="13"/>
        <v/>
      </c>
      <c r="AZ25" s="10" t="s">
        <v>218</v>
      </c>
      <c r="BA25" s="10" t="s">
        <v>218</v>
      </c>
      <c r="BB25" s="10" t="str">
        <f t="shared" si="14"/>
        <v>x</v>
      </c>
      <c r="BC25" s="10" t="str">
        <f t="shared" si="14"/>
        <v>x</v>
      </c>
      <c r="BD25" s="10" t="s">
        <v>249</v>
      </c>
      <c r="BE25" s="10" t="s">
        <v>249</v>
      </c>
      <c r="BF25" s="10" t="s">
        <v>218</v>
      </c>
      <c r="BG25" s="10" t="s">
        <v>249</v>
      </c>
      <c r="BH25" s="10" t="s">
        <v>249</v>
      </c>
      <c r="BI25" s="10" t="str">
        <f t="shared" si="15"/>
        <v/>
      </c>
      <c r="BJ25" s="10" t="str">
        <f t="shared" si="15"/>
        <v/>
      </c>
      <c r="BK25" s="10" t="str">
        <f t="shared" si="15"/>
        <v>x</v>
      </c>
      <c r="BL25" s="10" t="str">
        <f t="shared" si="15"/>
        <v/>
      </c>
      <c r="BM25" s="10" t="str">
        <f t="shared" si="15"/>
        <v/>
      </c>
      <c r="BN25" s="10" t="s">
        <v>249</v>
      </c>
      <c r="BO25" s="10" t="s">
        <v>249</v>
      </c>
      <c r="BP25" s="10" t="s">
        <v>218</v>
      </c>
      <c r="BQ25" s="10" t="s">
        <v>249</v>
      </c>
      <c r="BR25" s="10" t="s">
        <v>249</v>
      </c>
      <c r="BS25" s="10" t="str">
        <f t="shared" si="16"/>
        <v/>
      </c>
      <c r="BT25" s="10" t="str">
        <f t="shared" si="16"/>
        <v/>
      </c>
      <c r="BU25" s="10" t="str">
        <f t="shared" si="16"/>
        <v>x</v>
      </c>
      <c r="BV25" s="10" t="str">
        <f t="shared" si="16"/>
        <v/>
      </c>
      <c r="BW25" s="10" t="str">
        <f t="shared" si="16"/>
        <v/>
      </c>
      <c r="BX25" s="10" t="s">
        <v>249</v>
      </c>
      <c r="BY25" s="10" t="s">
        <v>249</v>
      </c>
      <c r="BZ25" s="10" t="s">
        <v>249</v>
      </c>
      <c r="CA25" s="10" t="s">
        <v>249</v>
      </c>
      <c r="CB25" s="10" t="s">
        <v>218</v>
      </c>
      <c r="CC25" s="10" t="str">
        <f t="shared" si="17"/>
        <v/>
      </c>
      <c r="CD25" s="10" t="str">
        <f t="shared" si="17"/>
        <v/>
      </c>
      <c r="CE25" s="10" t="str">
        <f t="shared" si="17"/>
        <v/>
      </c>
      <c r="CF25" s="10" t="str">
        <f t="shared" si="17"/>
        <v/>
      </c>
      <c r="CG25" s="10" t="str">
        <f t="shared" si="17"/>
        <v>x</v>
      </c>
      <c r="CH25" s="82" t="str">
        <f>HYPERLINK("[SUMPs_Measures_Selection_Tool_EN_enhanced.xlsx]CPR!A1","Access to measure")</f>
        <v>Access to measure</v>
      </c>
    </row>
    <row r="26" spans="1:86" ht="30" customHeight="1" x14ac:dyDescent="0.35">
      <c r="A26" s="25" t="str">
        <f>A25</f>
        <v>CPR</v>
      </c>
      <c r="B26" s="25" t="str">
        <f>B25</f>
        <v xml:space="preserve">Congestion pricing, road charging and tolls </v>
      </c>
      <c r="C26" s="5" t="str">
        <f>Overview_Measures!C29</f>
        <v>Cordon-area pricing</v>
      </c>
      <c r="D26" s="10" t="str">
        <f t="shared" si="0"/>
        <v>Yes</v>
      </c>
      <c r="E26" s="10" t="str">
        <f t="shared" si="6"/>
        <v>Yes</v>
      </c>
      <c r="F26" s="10" t="str">
        <f t="shared" si="7"/>
        <v>No</v>
      </c>
      <c r="G26" s="10" t="str">
        <f t="shared" si="8"/>
        <v>No</v>
      </c>
      <c r="H26" s="10" t="str">
        <f t="shared" si="9"/>
        <v>No</v>
      </c>
      <c r="I26" s="10" t="str">
        <f t="shared" si="10"/>
        <v>No</v>
      </c>
      <c r="J26" s="10" t="str">
        <f>Overview_Measures!E29</f>
        <v>x</v>
      </c>
      <c r="K26" s="10" t="str">
        <f>Overview_Measures!F29</f>
        <v>x</v>
      </c>
      <c r="L26" s="10" t="str">
        <f>Overview_Measures!G29</f>
        <v xml:space="preserve"> </v>
      </c>
      <c r="M26" s="10" t="str">
        <f>Overview_Measures!H29</f>
        <v xml:space="preserve"> </v>
      </c>
      <c r="N26" s="10" t="str">
        <f>Overview_Measures!I29</f>
        <v xml:space="preserve"> </v>
      </c>
      <c r="O26" s="10" t="str">
        <f>Overview_Measures!J29</f>
        <v xml:space="preserve"> </v>
      </c>
      <c r="P26" s="10" t="str">
        <f t="shared" si="88"/>
        <v>Partial</v>
      </c>
      <c r="Q26" s="10" t="str">
        <f t="shared" si="89"/>
        <v xml:space="preserve"> </v>
      </c>
      <c r="R26" s="10" t="str">
        <f t="shared" si="90"/>
        <v xml:space="preserve"> </v>
      </c>
      <c r="S26" s="10" t="str">
        <f t="shared" si="91"/>
        <v>Partial</v>
      </c>
      <c r="T26" s="10" t="str">
        <f t="shared" si="92"/>
        <v>Strong</v>
      </c>
      <c r="U26" s="10" t="str">
        <f t="shared" si="93"/>
        <v>Strong</v>
      </c>
      <c r="V26" s="10" t="str">
        <f t="shared" si="94"/>
        <v>Strong</v>
      </c>
      <c r="W26" s="10" t="str">
        <f t="shared" si="95"/>
        <v>Strong</v>
      </c>
      <c r="X26" s="10" t="str">
        <f t="shared" si="96"/>
        <v>Strong</v>
      </c>
      <c r="Y26" s="10" t="str" cm="1">
        <f t="array" ref="Y26">_xlfn.IFS(P26="Strong","Yes",P26="Partial","Yes",P26=" ","No")</f>
        <v>Yes</v>
      </c>
      <c r="Z26" s="10" t="str" cm="1">
        <f t="array" ref="Z26">_xlfn.IFS(Q26="Strong","Yes",Q26="Partial","Yes",Q26=" ","No")</f>
        <v>No</v>
      </c>
      <c r="AA26" s="10" t="str" cm="1">
        <f t="array" ref="AA26">_xlfn.IFS(R26="Strong","Yes",R26="Partial","Yes",R26=" ","No")</f>
        <v>No</v>
      </c>
      <c r="AB26" s="10" t="str" cm="1">
        <f t="array" ref="AB26">_xlfn.IFS(S26="Strong","Yes",S26="Partial","Yes",S26=" ","No")</f>
        <v>Yes</v>
      </c>
      <c r="AC26" s="10" t="str" cm="1">
        <f t="array" ref="AC26">_xlfn.IFS(T26="Strong","Yes",T26="Partial","Yes",T26=" ","No")</f>
        <v>Yes</v>
      </c>
      <c r="AD26" s="10" t="str" cm="1">
        <f t="array" ref="AD26">_xlfn.IFS(U26="Strong","Yes",U26="Partial","Yes",U26=" ","No")</f>
        <v>Yes</v>
      </c>
      <c r="AE26" s="10" t="str" cm="1">
        <f t="array" ref="AE26">_xlfn.IFS(V26="Strong","Yes",V26="Partial","Yes",V26=" ","No")</f>
        <v>Yes</v>
      </c>
      <c r="AF26" s="10" t="str" cm="1">
        <f t="array" ref="AF26">_xlfn.IFS(W26="Strong","Yes",W26="Partial","Yes",W26=" ","No")</f>
        <v>Yes</v>
      </c>
      <c r="AG26" s="10" t="str" cm="1">
        <f t="array" ref="AG26">_xlfn.IFS(X26="Strong","Yes",X26="Partial","Yes",X26=" ","No")</f>
        <v>Yes</v>
      </c>
      <c r="AH26" s="10" t="str">
        <f t="shared" si="97"/>
        <v xml:space="preserve"> </v>
      </c>
      <c r="AI26" s="10" t="str">
        <f t="shared" si="98"/>
        <v>Strong</v>
      </c>
      <c r="AJ26" s="10" t="str">
        <f t="shared" si="99"/>
        <v>Partial</v>
      </c>
      <c r="AK26" s="10" t="str">
        <f t="shared" si="100"/>
        <v xml:space="preserve"> </v>
      </c>
      <c r="AL26" s="10" t="str" cm="1">
        <f t="array" ref="AL26">_xlfn.IFS(AH26="Strong","Yes",AH26="Partial","Yes",AH26=" ","No")</f>
        <v>No</v>
      </c>
      <c r="AM26" s="10" t="str" cm="1">
        <f t="array" ref="AM26">_xlfn.IFS(AI26="Strong","Yes",AI26="Partial","Yes",AI26=" ","No")</f>
        <v>Yes</v>
      </c>
      <c r="AN26" s="10" t="str" cm="1">
        <f t="array" ref="AN26">_xlfn.IFS(AJ26="Strong","Yes",AJ26="Partial","Yes",AJ26=" ","No")</f>
        <v>Yes</v>
      </c>
      <c r="AO26" s="10" t="str" cm="1">
        <f t="array" ref="AO26">_xlfn.IFS(AK26="Strong","Yes",AK26="Partial","Yes",AK26=" ","No")</f>
        <v>No</v>
      </c>
      <c r="AP26" s="10" t="s">
        <v>249</v>
      </c>
      <c r="AQ26" s="10" t="s">
        <v>249</v>
      </c>
      <c r="AR26" s="10" t="s">
        <v>218</v>
      </c>
      <c r="AS26" s="10" t="s">
        <v>249</v>
      </c>
      <c r="AT26" s="10" t="s">
        <v>249</v>
      </c>
      <c r="AU26" s="10" t="str">
        <f t="shared" si="13"/>
        <v/>
      </c>
      <c r="AV26" s="10" t="str">
        <f t="shared" si="13"/>
        <v/>
      </c>
      <c r="AW26" s="10" t="str">
        <f t="shared" si="13"/>
        <v>x</v>
      </c>
      <c r="AX26" s="10" t="str">
        <f t="shared" si="13"/>
        <v/>
      </c>
      <c r="AY26" s="10" t="str">
        <f t="shared" si="13"/>
        <v/>
      </c>
      <c r="AZ26" s="10" t="s">
        <v>218</v>
      </c>
      <c r="BA26" s="10" t="s">
        <v>218</v>
      </c>
      <c r="BB26" s="10" t="str">
        <f t="shared" si="14"/>
        <v>x</v>
      </c>
      <c r="BC26" s="10" t="str">
        <f t="shared" si="14"/>
        <v>x</v>
      </c>
      <c r="BD26" s="10" t="s">
        <v>249</v>
      </c>
      <c r="BE26" s="10" t="s">
        <v>249</v>
      </c>
      <c r="BF26" s="10" t="s">
        <v>218</v>
      </c>
      <c r="BG26" s="10" t="s">
        <v>249</v>
      </c>
      <c r="BH26" s="10" t="s">
        <v>249</v>
      </c>
      <c r="BI26" s="10" t="str">
        <f t="shared" si="15"/>
        <v/>
      </c>
      <c r="BJ26" s="10" t="str">
        <f t="shared" si="15"/>
        <v/>
      </c>
      <c r="BK26" s="10" t="str">
        <f t="shared" si="15"/>
        <v>x</v>
      </c>
      <c r="BL26" s="10" t="str">
        <f t="shared" si="15"/>
        <v/>
      </c>
      <c r="BM26" s="10" t="str">
        <f t="shared" si="15"/>
        <v/>
      </c>
      <c r="BN26" s="10" t="s">
        <v>249</v>
      </c>
      <c r="BO26" s="10" t="s">
        <v>249</v>
      </c>
      <c r="BP26" s="10" t="s">
        <v>218</v>
      </c>
      <c r="BQ26" s="10" t="s">
        <v>249</v>
      </c>
      <c r="BR26" s="10" t="s">
        <v>249</v>
      </c>
      <c r="BS26" s="10" t="str">
        <f t="shared" si="16"/>
        <v/>
      </c>
      <c r="BT26" s="10" t="str">
        <f t="shared" si="16"/>
        <v/>
      </c>
      <c r="BU26" s="10" t="str">
        <f t="shared" si="16"/>
        <v>x</v>
      </c>
      <c r="BV26" s="10" t="str">
        <f t="shared" si="16"/>
        <v/>
      </c>
      <c r="BW26" s="10" t="str">
        <f t="shared" si="16"/>
        <v/>
      </c>
      <c r="BX26" s="10" t="s">
        <v>249</v>
      </c>
      <c r="BY26" s="10" t="s">
        <v>249</v>
      </c>
      <c r="BZ26" s="10" t="s">
        <v>249</v>
      </c>
      <c r="CA26" s="10" t="s">
        <v>249</v>
      </c>
      <c r="CB26" s="10" t="s">
        <v>218</v>
      </c>
      <c r="CC26" s="10" t="str">
        <f t="shared" si="17"/>
        <v/>
      </c>
      <c r="CD26" s="10" t="str">
        <f t="shared" si="17"/>
        <v/>
      </c>
      <c r="CE26" s="10" t="str">
        <f t="shared" si="17"/>
        <v/>
      </c>
      <c r="CF26" s="10" t="str">
        <f t="shared" si="17"/>
        <v/>
      </c>
      <c r="CG26" s="10" t="str">
        <f t="shared" si="17"/>
        <v>x</v>
      </c>
      <c r="CH26" s="82" t="str">
        <f>HYPERLINK("[SUMPs_Measures_Selection_Tool_EN_enhanced.xlsx]CPR!A1","Access to measure")</f>
        <v>Access to measure</v>
      </c>
    </row>
    <row r="27" spans="1:86" ht="30" customHeight="1" x14ac:dyDescent="0.35">
      <c r="A27" s="26" t="str">
        <f>Overview_Measures!A30</f>
        <v>PRR</v>
      </c>
      <c r="B27" s="26" t="str">
        <f>Overview_Measures!B30</f>
        <v xml:space="preserve">Parking regulation </v>
      </c>
      <c r="C27" s="5" t="str">
        <f>Overview_Measures!C30</f>
        <v xml:space="preserve">Parking standards </v>
      </c>
      <c r="D27" s="10" t="str">
        <f t="shared" si="0"/>
        <v>Yes</v>
      </c>
      <c r="E27" s="10" t="str">
        <f t="shared" si="6"/>
        <v>Yes</v>
      </c>
      <c r="F27" s="10" t="str">
        <f t="shared" si="7"/>
        <v>Yes</v>
      </c>
      <c r="G27" s="10" t="str">
        <f t="shared" si="8"/>
        <v>Yes</v>
      </c>
      <c r="H27" s="10" t="str">
        <f t="shared" si="9"/>
        <v>No</v>
      </c>
      <c r="I27" s="10" t="str">
        <f t="shared" si="10"/>
        <v>No</v>
      </c>
      <c r="J27" s="10" t="str">
        <f>Overview_Measures!E30</f>
        <v>x</v>
      </c>
      <c r="K27" s="10" t="str">
        <f>Overview_Measures!F30</f>
        <v>x</v>
      </c>
      <c r="L27" s="10" t="str">
        <f>Overview_Measures!G30</f>
        <v>x</v>
      </c>
      <c r="M27" s="10" t="str">
        <f>Overview_Measures!H30</f>
        <v>x</v>
      </c>
      <c r="N27" s="10" t="str">
        <f>Overview_Measures!I30</f>
        <v xml:space="preserve"> </v>
      </c>
      <c r="O27" s="10" t="str">
        <f>Overview_Measures!J30</f>
        <v xml:space="preserve"> </v>
      </c>
      <c r="P27" s="10" t="str">
        <f>Overview_Measures!P30</f>
        <v>Partial</v>
      </c>
      <c r="Q27" s="10" t="str">
        <f>Overview_Measures!Q30</f>
        <v>Partial</v>
      </c>
      <c r="R27" s="10" t="str">
        <f>Overview_Measures!R30</f>
        <v xml:space="preserve"> </v>
      </c>
      <c r="S27" s="10" t="str">
        <f>Overview_Measures!S30</f>
        <v>Strong</v>
      </c>
      <c r="T27" s="10" t="str">
        <f>Overview_Measures!T30</f>
        <v>Partial</v>
      </c>
      <c r="U27" s="10" t="str">
        <f>Overview_Measures!U30</f>
        <v>Strong</v>
      </c>
      <c r="V27" s="10" t="str">
        <f>Overview_Measures!V30</f>
        <v>Strong</v>
      </c>
      <c r="W27" s="10" t="str">
        <f>Overview_Measures!W30</f>
        <v xml:space="preserve"> </v>
      </c>
      <c r="X27" s="10" t="str">
        <f>Overview_Measures!X30</f>
        <v>Strong</v>
      </c>
      <c r="Y27" s="10" t="str" cm="1">
        <f t="array" ref="Y27">_xlfn.IFS(P27="Strong","Yes",P27="Partial","Yes",P27=" ","No")</f>
        <v>Yes</v>
      </c>
      <c r="Z27" s="10" t="str" cm="1">
        <f t="array" ref="Z27">_xlfn.IFS(Q27="Strong","Yes",Q27="Partial","Yes",Q27=" ","No")</f>
        <v>Yes</v>
      </c>
      <c r="AA27" s="10" t="str" cm="1">
        <f t="array" ref="AA27">_xlfn.IFS(R27="Strong","Yes",R27="Partial","Yes",R27=" ","No")</f>
        <v>No</v>
      </c>
      <c r="AB27" s="10" t="str" cm="1">
        <f t="array" ref="AB27">_xlfn.IFS(S27="Strong","Yes",S27="Partial","Yes",S27=" ","No")</f>
        <v>Yes</v>
      </c>
      <c r="AC27" s="10" t="str" cm="1">
        <f t="array" ref="AC27">_xlfn.IFS(T27="Strong","Yes",T27="Partial","Yes",T27=" ","No")</f>
        <v>Yes</v>
      </c>
      <c r="AD27" s="10" t="str" cm="1">
        <f t="array" ref="AD27">_xlfn.IFS(U27="Strong","Yes",U27="Partial","Yes",U27=" ","No")</f>
        <v>Yes</v>
      </c>
      <c r="AE27" s="10" t="str" cm="1">
        <f t="array" ref="AE27">_xlfn.IFS(V27="Strong","Yes",V27="Partial","Yes",V27=" ","No")</f>
        <v>Yes</v>
      </c>
      <c r="AF27" s="10" t="str" cm="1">
        <f t="array" ref="AF27">_xlfn.IFS(W27="Strong","Yes",W27="Partial","Yes",W27=" ","No")</f>
        <v>No</v>
      </c>
      <c r="AG27" s="10" t="str" cm="1">
        <f t="array" ref="AG27">_xlfn.IFS(X27="Strong","Yes",X27="Partial","Yes",X27=" ","No")</f>
        <v>Yes</v>
      </c>
      <c r="AH27" s="10" t="str">
        <f>Overview_Measures!Y30</f>
        <v xml:space="preserve"> </v>
      </c>
      <c r="AI27" s="10" t="str">
        <f>Overview_Measures!Z30</f>
        <v>Partial</v>
      </c>
      <c r="AJ27" s="10" t="str">
        <f>Overview_Measures!AA30</f>
        <v>Strong</v>
      </c>
      <c r="AK27" s="10" t="str">
        <f>Overview_Measures!AB30</f>
        <v xml:space="preserve"> </v>
      </c>
      <c r="AL27" s="10" t="str" cm="1">
        <f t="array" ref="AL27">_xlfn.IFS(AH27="Strong","Yes",AH27="Partial","Yes",AH27=" ","No")</f>
        <v>No</v>
      </c>
      <c r="AM27" s="10" t="str" cm="1">
        <f t="array" ref="AM27">_xlfn.IFS(AI27="Strong","Yes",AI27="Partial","Yes",AI27=" ","No")</f>
        <v>Yes</v>
      </c>
      <c r="AN27" s="10" t="str" cm="1">
        <f t="array" ref="AN27">_xlfn.IFS(AJ27="Strong","Yes",AJ27="Partial","Yes",AJ27=" ","No")</f>
        <v>Yes</v>
      </c>
      <c r="AO27" s="10" t="str" cm="1">
        <f t="array" ref="AO27">_xlfn.IFS(AK27="Strong","Yes",AK27="Partial","Yes",AK27=" ","No")</f>
        <v>No</v>
      </c>
      <c r="AP27" s="10" t="s">
        <v>249</v>
      </c>
      <c r="AQ27" s="10" t="s">
        <v>218</v>
      </c>
      <c r="AR27" s="10" t="s">
        <v>218</v>
      </c>
      <c r="AS27" s="10" t="s">
        <v>249</v>
      </c>
      <c r="AT27" s="10" t="s">
        <v>249</v>
      </c>
      <c r="AU27" s="10" t="str">
        <f t="shared" si="13"/>
        <v/>
      </c>
      <c r="AV27" s="10" t="str">
        <f t="shared" si="13"/>
        <v>x</v>
      </c>
      <c r="AW27" s="10" t="str">
        <f t="shared" si="13"/>
        <v>x</v>
      </c>
      <c r="AX27" s="10" t="str">
        <f t="shared" si="13"/>
        <v/>
      </c>
      <c r="AY27" s="10" t="str">
        <f t="shared" si="13"/>
        <v/>
      </c>
      <c r="AZ27" s="10" t="s">
        <v>218</v>
      </c>
      <c r="BA27" s="10" t="s">
        <v>218</v>
      </c>
      <c r="BB27" s="10" t="str">
        <f t="shared" si="14"/>
        <v>x</v>
      </c>
      <c r="BC27" s="10" t="str">
        <f t="shared" si="14"/>
        <v>x</v>
      </c>
      <c r="BD27" s="10" t="s">
        <v>249</v>
      </c>
      <c r="BE27" s="10" t="s">
        <v>218</v>
      </c>
      <c r="BF27" s="10" t="s">
        <v>249</v>
      </c>
      <c r="BG27" s="10" t="s">
        <v>249</v>
      </c>
      <c r="BH27" s="10" t="s">
        <v>249</v>
      </c>
      <c r="BI27" s="10" t="str">
        <f t="shared" si="15"/>
        <v/>
      </c>
      <c r="BJ27" s="10" t="str">
        <f t="shared" si="15"/>
        <v>x</v>
      </c>
      <c r="BK27" s="10" t="str">
        <f t="shared" si="15"/>
        <v/>
      </c>
      <c r="BL27" s="10" t="str">
        <f t="shared" si="15"/>
        <v/>
      </c>
      <c r="BM27" s="10" t="str">
        <f t="shared" si="15"/>
        <v/>
      </c>
      <c r="BN27" s="10" t="s">
        <v>249</v>
      </c>
      <c r="BO27" s="10" t="s">
        <v>218</v>
      </c>
      <c r="BP27" s="10" t="s">
        <v>249</v>
      </c>
      <c r="BQ27" s="10" t="s">
        <v>249</v>
      </c>
      <c r="BR27" s="10" t="s">
        <v>249</v>
      </c>
      <c r="BS27" s="10" t="str">
        <f t="shared" si="16"/>
        <v/>
      </c>
      <c r="BT27" s="10" t="str">
        <f t="shared" si="16"/>
        <v>x</v>
      </c>
      <c r="BU27" s="10" t="str">
        <f t="shared" si="16"/>
        <v/>
      </c>
      <c r="BV27" s="10" t="str">
        <f t="shared" si="16"/>
        <v/>
      </c>
      <c r="BW27" s="10" t="str">
        <f t="shared" si="16"/>
        <v/>
      </c>
      <c r="BX27" s="10" t="s">
        <v>249</v>
      </c>
      <c r="BY27" s="10" t="s">
        <v>249</v>
      </c>
      <c r="BZ27" s="10" t="s">
        <v>218</v>
      </c>
      <c r="CA27" s="10" t="s">
        <v>249</v>
      </c>
      <c r="CB27" s="10" t="s">
        <v>249</v>
      </c>
      <c r="CC27" s="10" t="str">
        <f t="shared" si="17"/>
        <v/>
      </c>
      <c r="CD27" s="10" t="str">
        <f t="shared" si="17"/>
        <v/>
      </c>
      <c r="CE27" s="10" t="str">
        <f t="shared" si="17"/>
        <v>x</v>
      </c>
      <c r="CF27" s="10" t="str">
        <f t="shared" si="17"/>
        <v/>
      </c>
      <c r="CG27" s="10" t="str">
        <f t="shared" si="17"/>
        <v/>
      </c>
      <c r="CH27" s="82" t="str">
        <f>HYPERLINK("[SUMPs_Measures_Selection_Tool_EN_enhanced.xlsx]PRR!A1","Access to measure")</f>
        <v>Access to measure</v>
      </c>
    </row>
    <row r="28" spans="1:86" ht="30" customHeight="1" x14ac:dyDescent="0.35">
      <c r="A28" s="26" t="str">
        <f>A27</f>
        <v>PRR</v>
      </c>
      <c r="B28" s="26" t="str">
        <f>B27</f>
        <v xml:space="preserve">Parking regulation </v>
      </c>
      <c r="C28" s="5" t="str">
        <f>Overview_Measures!C31</f>
        <v xml:space="preserve">Parking time restrictions </v>
      </c>
      <c r="D28" s="10" t="str">
        <f t="shared" si="0"/>
        <v>Yes</v>
      </c>
      <c r="E28" s="10" t="str">
        <f t="shared" si="6"/>
        <v>Yes</v>
      </c>
      <c r="F28" s="10" t="str">
        <f t="shared" si="7"/>
        <v>Yes</v>
      </c>
      <c r="G28" s="10" t="str">
        <f t="shared" si="8"/>
        <v>Yes</v>
      </c>
      <c r="H28" s="10" t="str">
        <f t="shared" si="9"/>
        <v>No</v>
      </c>
      <c r="I28" s="10" t="str">
        <f t="shared" si="10"/>
        <v>Yes</v>
      </c>
      <c r="J28" s="10" t="str">
        <f>Overview_Measures!E31</f>
        <v>x</v>
      </c>
      <c r="K28" s="10" t="str">
        <f>Overview_Measures!F31</f>
        <v>x</v>
      </c>
      <c r="L28" s="10" t="str">
        <f>Overview_Measures!G31</f>
        <v>x</v>
      </c>
      <c r="M28" s="10" t="str">
        <f>Overview_Measures!H31</f>
        <v>x</v>
      </c>
      <c r="N28" s="10" t="str">
        <f>Overview_Measures!I31</f>
        <v xml:space="preserve"> </v>
      </c>
      <c r="O28" s="10" t="str">
        <f>Overview_Measures!J31</f>
        <v>x</v>
      </c>
      <c r="P28" s="10" t="str">
        <f t="shared" ref="P28:P31" si="101">P27</f>
        <v>Partial</v>
      </c>
      <c r="Q28" s="10" t="str">
        <f t="shared" ref="Q28:Q31" si="102">Q27</f>
        <v>Partial</v>
      </c>
      <c r="R28" s="10" t="str">
        <f t="shared" ref="R28:R31" si="103">R27</f>
        <v xml:space="preserve"> </v>
      </c>
      <c r="S28" s="10" t="str">
        <f t="shared" ref="S28:S31" si="104">S27</f>
        <v>Strong</v>
      </c>
      <c r="T28" s="10" t="str">
        <f t="shared" ref="T28:T31" si="105">T27</f>
        <v>Partial</v>
      </c>
      <c r="U28" s="10" t="str">
        <f t="shared" ref="U28:U31" si="106">U27</f>
        <v>Strong</v>
      </c>
      <c r="V28" s="10" t="str">
        <f t="shared" ref="V28:V31" si="107">V27</f>
        <v>Strong</v>
      </c>
      <c r="W28" s="10" t="str">
        <f t="shared" ref="W28:W31" si="108">W27</f>
        <v xml:space="preserve"> </v>
      </c>
      <c r="X28" s="10" t="str">
        <f t="shared" ref="X28:X31" si="109">X27</f>
        <v>Strong</v>
      </c>
      <c r="Y28" s="10" t="str" cm="1">
        <f t="array" ref="Y28">_xlfn.IFS(P28="Strong","Yes",P28="Partial","Yes",P28=" ","No")</f>
        <v>Yes</v>
      </c>
      <c r="Z28" s="10" t="str" cm="1">
        <f t="array" ref="Z28">_xlfn.IFS(Q28="Strong","Yes",Q28="Partial","Yes",Q28=" ","No")</f>
        <v>Yes</v>
      </c>
      <c r="AA28" s="10" t="str" cm="1">
        <f t="array" ref="AA28">_xlfn.IFS(R28="Strong","Yes",R28="Partial","Yes",R28=" ","No")</f>
        <v>No</v>
      </c>
      <c r="AB28" s="10" t="str" cm="1">
        <f t="array" ref="AB28">_xlfn.IFS(S28="Strong","Yes",S28="Partial","Yes",S28=" ","No")</f>
        <v>Yes</v>
      </c>
      <c r="AC28" s="10" t="str" cm="1">
        <f t="array" ref="AC28">_xlfn.IFS(T28="Strong","Yes",T28="Partial","Yes",T28=" ","No")</f>
        <v>Yes</v>
      </c>
      <c r="AD28" s="10" t="str" cm="1">
        <f t="array" ref="AD28">_xlfn.IFS(U28="Strong","Yes",U28="Partial","Yes",U28=" ","No")</f>
        <v>Yes</v>
      </c>
      <c r="AE28" s="10" t="str" cm="1">
        <f t="array" ref="AE28">_xlfn.IFS(V28="Strong","Yes",V28="Partial","Yes",V28=" ","No")</f>
        <v>Yes</v>
      </c>
      <c r="AF28" s="10" t="str" cm="1">
        <f t="array" ref="AF28">_xlfn.IFS(W28="Strong","Yes",W28="Partial","Yes",W28=" ","No")</f>
        <v>No</v>
      </c>
      <c r="AG28" s="10" t="str" cm="1">
        <f t="array" ref="AG28">_xlfn.IFS(X28="Strong","Yes",X28="Partial","Yes",X28=" ","No")</f>
        <v>Yes</v>
      </c>
      <c r="AH28" s="10" t="str">
        <f t="shared" ref="AH28:AH31" si="110">AH27</f>
        <v xml:space="preserve"> </v>
      </c>
      <c r="AI28" s="10" t="str">
        <f t="shared" ref="AI28:AI31" si="111">AI27</f>
        <v>Partial</v>
      </c>
      <c r="AJ28" s="10" t="str">
        <f t="shared" ref="AJ28:AJ31" si="112">AJ27</f>
        <v>Strong</v>
      </c>
      <c r="AK28" s="10" t="str">
        <f t="shared" ref="AK28:AK31" si="113">AK27</f>
        <v xml:space="preserve"> </v>
      </c>
      <c r="AL28" s="10" t="str" cm="1">
        <f t="array" ref="AL28">_xlfn.IFS(AH28="Strong","Yes",AH28="Partial","Yes",AH28=" ","No")</f>
        <v>No</v>
      </c>
      <c r="AM28" s="10" t="str" cm="1">
        <f t="array" ref="AM28">_xlfn.IFS(AI28="Strong","Yes",AI28="Partial","Yes",AI28=" ","No")</f>
        <v>Yes</v>
      </c>
      <c r="AN28" s="10" t="str" cm="1">
        <f t="array" ref="AN28">_xlfn.IFS(AJ28="Strong","Yes",AJ28="Partial","Yes",AJ28=" ","No")</f>
        <v>Yes</v>
      </c>
      <c r="AO28" s="10" t="str" cm="1">
        <f t="array" ref="AO28">_xlfn.IFS(AK28="Strong","Yes",AK28="Partial","Yes",AK28=" ","No")</f>
        <v>No</v>
      </c>
      <c r="AP28" s="10" t="s">
        <v>249</v>
      </c>
      <c r="AQ28" s="10" t="s">
        <v>218</v>
      </c>
      <c r="AR28" s="10" t="s">
        <v>218</v>
      </c>
      <c r="AS28" s="10" t="s">
        <v>249</v>
      </c>
      <c r="AT28" s="10" t="s">
        <v>249</v>
      </c>
      <c r="AU28" s="10" t="str">
        <f t="shared" si="13"/>
        <v/>
      </c>
      <c r="AV28" s="10" t="str">
        <f t="shared" si="13"/>
        <v>x</v>
      </c>
      <c r="AW28" s="10" t="str">
        <f t="shared" si="13"/>
        <v>x</v>
      </c>
      <c r="AX28" s="10" t="str">
        <f t="shared" si="13"/>
        <v/>
      </c>
      <c r="AY28" s="10" t="str">
        <f t="shared" si="13"/>
        <v/>
      </c>
      <c r="AZ28" s="10" t="s">
        <v>218</v>
      </c>
      <c r="BA28" s="10" t="s">
        <v>218</v>
      </c>
      <c r="BB28" s="10" t="str">
        <f t="shared" si="14"/>
        <v>x</v>
      </c>
      <c r="BC28" s="10" t="str">
        <f t="shared" si="14"/>
        <v>x</v>
      </c>
      <c r="BD28" s="10" t="s">
        <v>249</v>
      </c>
      <c r="BE28" s="10" t="s">
        <v>218</v>
      </c>
      <c r="BF28" s="10" t="s">
        <v>249</v>
      </c>
      <c r="BG28" s="10" t="s">
        <v>249</v>
      </c>
      <c r="BH28" s="10" t="s">
        <v>249</v>
      </c>
      <c r="BI28" s="10" t="str">
        <f t="shared" si="15"/>
        <v/>
      </c>
      <c r="BJ28" s="10" t="str">
        <f t="shared" si="15"/>
        <v>x</v>
      </c>
      <c r="BK28" s="10" t="str">
        <f t="shared" si="15"/>
        <v/>
      </c>
      <c r="BL28" s="10" t="str">
        <f t="shared" si="15"/>
        <v/>
      </c>
      <c r="BM28" s="10" t="str">
        <f t="shared" si="15"/>
        <v/>
      </c>
      <c r="BN28" s="10" t="s">
        <v>249</v>
      </c>
      <c r="BO28" s="10" t="s">
        <v>218</v>
      </c>
      <c r="BP28" s="10" t="s">
        <v>249</v>
      </c>
      <c r="BQ28" s="10" t="s">
        <v>249</v>
      </c>
      <c r="BR28" s="10" t="s">
        <v>249</v>
      </c>
      <c r="BS28" s="10" t="str">
        <f t="shared" si="16"/>
        <v/>
      </c>
      <c r="BT28" s="10" t="str">
        <f t="shared" si="16"/>
        <v>x</v>
      </c>
      <c r="BU28" s="10" t="str">
        <f t="shared" si="16"/>
        <v/>
      </c>
      <c r="BV28" s="10" t="str">
        <f t="shared" si="16"/>
        <v/>
      </c>
      <c r="BW28" s="10" t="str">
        <f t="shared" si="16"/>
        <v/>
      </c>
      <c r="BX28" s="10" t="s">
        <v>249</v>
      </c>
      <c r="BY28" s="10" t="s">
        <v>249</v>
      </c>
      <c r="BZ28" s="10" t="s">
        <v>218</v>
      </c>
      <c r="CA28" s="10" t="s">
        <v>249</v>
      </c>
      <c r="CB28" s="10" t="s">
        <v>249</v>
      </c>
      <c r="CC28" s="10" t="str">
        <f t="shared" si="17"/>
        <v/>
      </c>
      <c r="CD28" s="10" t="str">
        <f t="shared" si="17"/>
        <v/>
      </c>
      <c r="CE28" s="10" t="str">
        <f t="shared" si="17"/>
        <v>x</v>
      </c>
      <c r="CF28" s="10" t="str">
        <f t="shared" si="17"/>
        <v/>
      </c>
      <c r="CG28" s="10" t="str">
        <f t="shared" si="17"/>
        <v/>
      </c>
      <c r="CH28" s="82" t="str">
        <f>HYPERLINK("[SUMPs_Measures_Selection_Tool_EN_enhanced.xlsx]PRR!A1","Access to measure")</f>
        <v>Access to measure</v>
      </c>
    </row>
    <row r="29" spans="1:86" ht="30" customHeight="1" x14ac:dyDescent="0.35">
      <c r="A29" s="26" t="str">
        <f t="shared" ref="A29:B31" si="114">A28</f>
        <v>PRR</v>
      </c>
      <c r="B29" s="26" t="str">
        <f t="shared" si="114"/>
        <v xml:space="preserve">Parking regulation </v>
      </c>
      <c r="C29" s="5" t="str">
        <f>Overview_Measures!C32</f>
        <v xml:space="preserve">Controlled parking zones </v>
      </c>
      <c r="D29" s="10" t="str">
        <f t="shared" si="0"/>
        <v>Yes</v>
      </c>
      <c r="E29" s="10" t="str">
        <f t="shared" si="6"/>
        <v>Yes</v>
      </c>
      <c r="F29" s="10" t="str">
        <f t="shared" si="7"/>
        <v>Yes</v>
      </c>
      <c r="G29" s="10" t="str">
        <f t="shared" si="8"/>
        <v>Yes</v>
      </c>
      <c r="H29" s="10" t="str">
        <f t="shared" si="9"/>
        <v>No</v>
      </c>
      <c r="I29" s="10" t="str">
        <f t="shared" si="10"/>
        <v>Yes</v>
      </c>
      <c r="J29" s="10" t="str">
        <f>Overview_Measures!E32</f>
        <v>x</v>
      </c>
      <c r="K29" s="10" t="str">
        <f>Overview_Measures!F32</f>
        <v>x</v>
      </c>
      <c r="L29" s="10" t="str">
        <f>Overview_Measures!G32</f>
        <v>x</v>
      </c>
      <c r="M29" s="10" t="str">
        <f>Overview_Measures!H32</f>
        <v>x</v>
      </c>
      <c r="N29" s="10" t="str">
        <f>Overview_Measures!I32</f>
        <v xml:space="preserve"> </v>
      </c>
      <c r="O29" s="10" t="str">
        <f>Overview_Measures!J32</f>
        <v>x</v>
      </c>
      <c r="P29" s="10" t="str">
        <f t="shared" si="101"/>
        <v>Partial</v>
      </c>
      <c r="Q29" s="10" t="str">
        <f t="shared" si="102"/>
        <v>Partial</v>
      </c>
      <c r="R29" s="10" t="str">
        <f t="shared" si="103"/>
        <v xml:space="preserve"> </v>
      </c>
      <c r="S29" s="10" t="str">
        <f t="shared" si="104"/>
        <v>Strong</v>
      </c>
      <c r="T29" s="10" t="str">
        <f t="shared" si="105"/>
        <v>Partial</v>
      </c>
      <c r="U29" s="10" t="str">
        <f t="shared" si="106"/>
        <v>Strong</v>
      </c>
      <c r="V29" s="10" t="str">
        <f t="shared" si="107"/>
        <v>Strong</v>
      </c>
      <c r="W29" s="10" t="str">
        <f t="shared" si="108"/>
        <v xml:space="preserve"> </v>
      </c>
      <c r="X29" s="10" t="str">
        <f t="shared" si="109"/>
        <v>Strong</v>
      </c>
      <c r="Y29" s="10" t="str" cm="1">
        <f t="array" ref="Y29">_xlfn.IFS(P29="Strong","Yes",P29="Partial","Yes",P29=" ","No")</f>
        <v>Yes</v>
      </c>
      <c r="Z29" s="10" t="str" cm="1">
        <f t="array" ref="Z29">_xlfn.IFS(Q29="Strong","Yes",Q29="Partial","Yes",Q29=" ","No")</f>
        <v>Yes</v>
      </c>
      <c r="AA29" s="10" t="str" cm="1">
        <f t="array" ref="AA29">_xlfn.IFS(R29="Strong","Yes",R29="Partial","Yes",R29=" ","No")</f>
        <v>No</v>
      </c>
      <c r="AB29" s="10" t="str" cm="1">
        <f t="array" ref="AB29">_xlfn.IFS(S29="Strong","Yes",S29="Partial","Yes",S29=" ","No")</f>
        <v>Yes</v>
      </c>
      <c r="AC29" s="10" t="str" cm="1">
        <f t="array" ref="AC29">_xlfn.IFS(T29="Strong","Yes",T29="Partial","Yes",T29=" ","No")</f>
        <v>Yes</v>
      </c>
      <c r="AD29" s="10" t="str" cm="1">
        <f t="array" ref="AD29">_xlfn.IFS(U29="Strong","Yes",U29="Partial","Yes",U29=" ","No")</f>
        <v>Yes</v>
      </c>
      <c r="AE29" s="10" t="str" cm="1">
        <f t="array" ref="AE29">_xlfn.IFS(V29="Strong","Yes",V29="Partial","Yes",V29=" ","No")</f>
        <v>Yes</v>
      </c>
      <c r="AF29" s="10" t="str" cm="1">
        <f t="array" ref="AF29">_xlfn.IFS(W29="Strong","Yes",W29="Partial","Yes",W29=" ","No")</f>
        <v>No</v>
      </c>
      <c r="AG29" s="10" t="str" cm="1">
        <f t="array" ref="AG29">_xlfn.IFS(X29="Strong","Yes",X29="Partial","Yes",X29=" ","No")</f>
        <v>Yes</v>
      </c>
      <c r="AH29" s="10" t="str">
        <f t="shared" si="110"/>
        <v xml:space="preserve"> </v>
      </c>
      <c r="AI29" s="10" t="str">
        <f t="shared" si="111"/>
        <v>Partial</v>
      </c>
      <c r="AJ29" s="10" t="str">
        <f t="shared" si="112"/>
        <v>Strong</v>
      </c>
      <c r="AK29" s="10" t="str">
        <f t="shared" si="113"/>
        <v xml:space="preserve"> </v>
      </c>
      <c r="AL29" s="10" t="str" cm="1">
        <f t="array" ref="AL29">_xlfn.IFS(AH29="Strong","Yes",AH29="Partial","Yes",AH29=" ","No")</f>
        <v>No</v>
      </c>
      <c r="AM29" s="10" t="str" cm="1">
        <f t="array" ref="AM29">_xlfn.IFS(AI29="Strong","Yes",AI29="Partial","Yes",AI29=" ","No")</f>
        <v>Yes</v>
      </c>
      <c r="AN29" s="10" t="str" cm="1">
        <f t="array" ref="AN29">_xlfn.IFS(AJ29="Strong","Yes",AJ29="Partial","Yes",AJ29=" ","No")</f>
        <v>Yes</v>
      </c>
      <c r="AO29" s="10" t="str" cm="1">
        <f t="array" ref="AO29">_xlfn.IFS(AK29="Strong","Yes",AK29="Partial","Yes",AK29=" ","No")</f>
        <v>No</v>
      </c>
      <c r="AP29" s="10" t="s">
        <v>249</v>
      </c>
      <c r="AQ29" s="10" t="s">
        <v>218</v>
      </c>
      <c r="AR29" s="10" t="s">
        <v>218</v>
      </c>
      <c r="AS29" s="10" t="s">
        <v>249</v>
      </c>
      <c r="AT29" s="10" t="s">
        <v>249</v>
      </c>
      <c r="AU29" s="10" t="str">
        <f t="shared" si="13"/>
        <v/>
      </c>
      <c r="AV29" s="10" t="str">
        <f t="shared" si="13"/>
        <v>x</v>
      </c>
      <c r="AW29" s="10" t="str">
        <f t="shared" si="13"/>
        <v>x</v>
      </c>
      <c r="AX29" s="10" t="str">
        <f t="shared" si="13"/>
        <v/>
      </c>
      <c r="AY29" s="10" t="str">
        <f t="shared" si="13"/>
        <v/>
      </c>
      <c r="AZ29" s="10" t="s">
        <v>218</v>
      </c>
      <c r="BA29" s="10" t="s">
        <v>218</v>
      </c>
      <c r="BB29" s="10" t="str">
        <f t="shared" si="14"/>
        <v>x</v>
      </c>
      <c r="BC29" s="10" t="str">
        <f t="shared" si="14"/>
        <v>x</v>
      </c>
      <c r="BD29" s="10" t="s">
        <v>249</v>
      </c>
      <c r="BE29" s="10" t="s">
        <v>218</v>
      </c>
      <c r="BF29" s="10" t="s">
        <v>249</v>
      </c>
      <c r="BG29" s="10" t="s">
        <v>249</v>
      </c>
      <c r="BH29" s="10" t="s">
        <v>249</v>
      </c>
      <c r="BI29" s="10" t="str">
        <f t="shared" si="15"/>
        <v/>
      </c>
      <c r="BJ29" s="10" t="str">
        <f t="shared" si="15"/>
        <v>x</v>
      </c>
      <c r="BK29" s="10" t="str">
        <f t="shared" si="15"/>
        <v/>
      </c>
      <c r="BL29" s="10" t="str">
        <f t="shared" si="15"/>
        <v/>
      </c>
      <c r="BM29" s="10" t="str">
        <f t="shared" si="15"/>
        <v/>
      </c>
      <c r="BN29" s="10" t="s">
        <v>249</v>
      </c>
      <c r="BO29" s="10" t="s">
        <v>218</v>
      </c>
      <c r="BP29" s="10" t="s">
        <v>249</v>
      </c>
      <c r="BQ29" s="10" t="s">
        <v>249</v>
      </c>
      <c r="BR29" s="10" t="s">
        <v>249</v>
      </c>
      <c r="BS29" s="10" t="str">
        <f t="shared" si="16"/>
        <v/>
      </c>
      <c r="BT29" s="10" t="str">
        <f t="shared" si="16"/>
        <v>x</v>
      </c>
      <c r="BU29" s="10" t="str">
        <f t="shared" si="16"/>
        <v/>
      </c>
      <c r="BV29" s="10" t="str">
        <f t="shared" si="16"/>
        <v/>
      </c>
      <c r="BW29" s="10" t="str">
        <f t="shared" si="16"/>
        <v/>
      </c>
      <c r="BX29" s="10" t="s">
        <v>249</v>
      </c>
      <c r="BY29" s="10" t="s">
        <v>249</v>
      </c>
      <c r="BZ29" s="10" t="s">
        <v>218</v>
      </c>
      <c r="CA29" s="10" t="s">
        <v>249</v>
      </c>
      <c r="CB29" s="10" t="s">
        <v>249</v>
      </c>
      <c r="CC29" s="10" t="str">
        <f t="shared" si="17"/>
        <v/>
      </c>
      <c r="CD29" s="10" t="str">
        <f t="shared" si="17"/>
        <v/>
      </c>
      <c r="CE29" s="10" t="str">
        <f t="shared" si="17"/>
        <v>x</v>
      </c>
      <c r="CF29" s="10" t="str">
        <f t="shared" si="17"/>
        <v/>
      </c>
      <c r="CG29" s="10" t="str">
        <f t="shared" si="17"/>
        <v/>
      </c>
      <c r="CH29" s="82" t="str">
        <f>HYPERLINK("[SUMPs_Measures_Selection_Tool_EN_enhanced.xlsx]PRR!A1","Access to measure")</f>
        <v>Access to measure</v>
      </c>
    </row>
    <row r="30" spans="1:86" ht="30" customHeight="1" x14ac:dyDescent="0.35">
      <c r="A30" s="26" t="str">
        <f t="shared" si="114"/>
        <v>PRR</v>
      </c>
      <c r="B30" s="26" t="str">
        <f t="shared" si="114"/>
        <v xml:space="preserve">Parking regulation </v>
      </c>
      <c r="C30" s="5" t="str">
        <f>Overview_Measures!C33</f>
        <v xml:space="preserve">Parking charges </v>
      </c>
      <c r="D30" s="10" t="str">
        <f t="shared" si="0"/>
        <v>Yes</v>
      </c>
      <c r="E30" s="10" t="str">
        <f t="shared" si="6"/>
        <v>Yes</v>
      </c>
      <c r="F30" s="10" t="str">
        <f t="shared" si="7"/>
        <v>No</v>
      </c>
      <c r="G30" s="10" t="str">
        <f t="shared" si="8"/>
        <v>No</v>
      </c>
      <c r="H30" s="10" t="str">
        <f t="shared" si="9"/>
        <v>No</v>
      </c>
      <c r="I30" s="10" t="str">
        <f t="shared" si="10"/>
        <v>Yes</v>
      </c>
      <c r="J30" s="10" t="str">
        <f>Overview_Measures!E33</f>
        <v>x</v>
      </c>
      <c r="K30" s="10" t="str">
        <f>Overview_Measures!F33</f>
        <v>x</v>
      </c>
      <c r="L30" s="10" t="str">
        <f>Overview_Measures!G33</f>
        <v xml:space="preserve"> </v>
      </c>
      <c r="M30" s="10" t="str">
        <f>Overview_Measures!H33</f>
        <v xml:space="preserve"> </v>
      </c>
      <c r="N30" s="10" t="str">
        <f>Overview_Measures!I33</f>
        <v xml:space="preserve"> </v>
      </c>
      <c r="O30" s="10" t="str">
        <f>Overview_Measures!J33</f>
        <v>x</v>
      </c>
      <c r="P30" s="10" t="str">
        <f t="shared" si="101"/>
        <v>Partial</v>
      </c>
      <c r="Q30" s="10" t="str">
        <f t="shared" si="102"/>
        <v>Partial</v>
      </c>
      <c r="R30" s="10" t="str">
        <f t="shared" si="103"/>
        <v xml:space="preserve"> </v>
      </c>
      <c r="S30" s="10" t="str">
        <f t="shared" si="104"/>
        <v>Strong</v>
      </c>
      <c r="T30" s="10" t="str">
        <f t="shared" si="105"/>
        <v>Partial</v>
      </c>
      <c r="U30" s="10" t="str">
        <f t="shared" si="106"/>
        <v>Strong</v>
      </c>
      <c r="V30" s="10" t="str">
        <f t="shared" si="107"/>
        <v>Strong</v>
      </c>
      <c r="W30" s="10" t="str">
        <f t="shared" si="108"/>
        <v xml:space="preserve"> </v>
      </c>
      <c r="X30" s="10" t="str">
        <f t="shared" si="109"/>
        <v>Strong</v>
      </c>
      <c r="Y30" s="10" t="str" cm="1">
        <f t="array" ref="Y30">_xlfn.IFS(P30="Strong","Yes",P30="Partial","Yes",P30=" ","No")</f>
        <v>Yes</v>
      </c>
      <c r="Z30" s="10" t="str" cm="1">
        <f t="array" ref="Z30">_xlfn.IFS(Q30="Strong","Yes",Q30="Partial","Yes",Q30=" ","No")</f>
        <v>Yes</v>
      </c>
      <c r="AA30" s="10" t="str" cm="1">
        <f t="array" ref="AA30">_xlfn.IFS(R30="Strong","Yes",R30="Partial","Yes",R30=" ","No")</f>
        <v>No</v>
      </c>
      <c r="AB30" s="10" t="str" cm="1">
        <f t="array" ref="AB30">_xlfn.IFS(S30="Strong","Yes",S30="Partial","Yes",S30=" ","No")</f>
        <v>Yes</v>
      </c>
      <c r="AC30" s="10" t="str" cm="1">
        <f t="array" ref="AC30">_xlfn.IFS(T30="Strong","Yes",T30="Partial","Yes",T30=" ","No")</f>
        <v>Yes</v>
      </c>
      <c r="AD30" s="10" t="str" cm="1">
        <f t="array" ref="AD30">_xlfn.IFS(U30="Strong","Yes",U30="Partial","Yes",U30=" ","No")</f>
        <v>Yes</v>
      </c>
      <c r="AE30" s="10" t="str" cm="1">
        <f t="array" ref="AE30">_xlfn.IFS(V30="Strong","Yes",V30="Partial","Yes",V30=" ","No")</f>
        <v>Yes</v>
      </c>
      <c r="AF30" s="10" t="str" cm="1">
        <f t="array" ref="AF30">_xlfn.IFS(W30="Strong","Yes",W30="Partial","Yes",W30=" ","No")</f>
        <v>No</v>
      </c>
      <c r="AG30" s="10" t="str" cm="1">
        <f t="array" ref="AG30">_xlfn.IFS(X30="Strong","Yes",X30="Partial","Yes",X30=" ","No")</f>
        <v>Yes</v>
      </c>
      <c r="AH30" s="10" t="str">
        <f t="shared" si="110"/>
        <v xml:space="preserve"> </v>
      </c>
      <c r="AI30" s="10" t="str">
        <f t="shared" si="111"/>
        <v>Partial</v>
      </c>
      <c r="AJ30" s="10" t="str">
        <f t="shared" si="112"/>
        <v>Strong</v>
      </c>
      <c r="AK30" s="10" t="str">
        <f t="shared" si="113"/>
        <v xml:space="preserve"> </v>
      </c>
      <c r="AL30" s="10" t="str" cm="1">
        <f t="array" ref="AL30">_xlfn.IFS(AH30="Strong","Yes",AH30="Partial","Yes",AH30=" ","No")</f>
        <v>No</v>
      </c>
      <c r="AM30" s="10" t="str" cm="1">
        <f t="array" ref="AM30">_xlfn.IFS(AI30="Strong","Yes",AI30="Partial","Yes",AI30=" ","No")</f>
        <v>Yes</v>
      </c>
      <c r="AN30" s="10" t="str" cm="1">
        <f t="array" ref="AN30">_xlfn.IFS(AJ30="Strong","Yes",AJ30="Partial","Yes",AJ30=" ","No")</f>
        <v>Yes</v>
      </c>
      <c r="AO30" s="10" t="str" cm="1">
        <f t="array" ref="AO30">_xlfn.IFS(AK30="Strong","Yes",AK30="Partial","Yes",AK30=" ","No")</f>
        <v>No</v>
      </c>
      <c r="AP30" s="10" t="s">
        <v>249</v>
      </c>
      <c r="AQ30" s="10" t="s">
        <v>218</v>
      </c>
      <c r="AR30" s="10" t="s">
        <v>218</v>
      </c>
      <c r="AS30" s="10" t="s">
        <v>249</v>
      </c>
      <c r="AT30" s="10" t="s">
        <v>249</v>
      </c>
      <c r="AU30" s="10" t="str">
        <f t="shared" si="13"/>
        <v/>
      </c>
      <c r="AV30" s="10" t="str">
        <f t="shared" si="13"/>
        <v>x</v>
      </c>
      <c r="AW30" s="10" t="str">
        <f t="shared" si="13"/>
        <v>x</v>
      </c>
      <c r="AX30" s="10" t="str">
        <f t="shared" si="13"/>
        <v/>
      </c>
      <c r="AY30" s="10" t="str">
        <f t="shared" si="13"/>
        <v/>
      </c>
      <c r="AZ30" s="10" t="s">
        <v>218</v>
      </c>
      <c r="BA30" s="10" t="s">
        <v>218</v>
      </c>
      <c r="BB30" s="10" t="str">
        <f t="shared" si="14"/>
        <v>x</v>
      </c>
      <c r="BC30" s="10" t="str">
        <f t="shared" si="14"/>
        <v>x</v>
      </c>
      <c r="BD30" s="10" t="s">
        <v>249</v>
      </c>
      <c r="BE30" s="10" t="s">
        <v>218</v>
      </c>
      <c r="BF30" s="10" t="s">
        <v>249</v>
      </c>
      <c r="BG30" s="10" t="s">
        <v>249</v>
      </c>
      <c r="BH30" s="10" t="s">
        <v>249</v>
      </c>
      <c r="BI30" s="10" t="str">
        <f t="shared" si="15"/>
        <v/>
      </c>
      <c r="BJ30" s="10" t="str">
        <f t="shared" si="15"/>
        <v>x</v>
      </c>
      <c r="BK30" s="10" t="str">
        <f t="shared" si="15"/>
        <v/>
      </c>
      <c r="BL30" s="10" t="str">
        <f t="shared" si="15"/>
        <v/>
      </c>
      <c r="BM30" s="10" t="str">
        <f t="shared" si="15"/>
        <v/>
      </c>
      <c r="BN30" s="10" t="s">
        <v>249</v>
      </c>
      <c r="BO30" s="10" t="s">
        <v>218</v>
      </c>
      <c r="BP30" s="10" t="s">
        <v>249</v>
      </c>
      <c r="BQ30" s="10" t="s">
        <v>249</v>
      </c>
      <c r="BR30" s="10" t="s">
        <v>249</v>
      </c>
      <c r="BS30" s="10" t="str">
        <f t="shared" si="16"/>
        <v/>
      </c>
      <c r="BT30" s="10" t="str">
        <f t="shared" si="16"/>
        <v>x</v>
      </c>
      <c r="BU30" s="10" t="str">
        <f t="shared" si="16"/>
        <v/>
      </c>
      <c r="BV30" s="10" t="str">
        <f t="shared" si="16"/>
        <v/>
      </c>
      <c r="BW30" s="10" t="str">
        <f t="shared" si="16"/>
        <v/>
      </c>
      <c r="BX30" s="10" t="s">
        <v>249</v>
      </c>
      <c r="BY30" s="10" t="s">
        <v>249</v>
      </c>
      <c r="BZ30" s="10" t="s">
        <v>218</v>
      </c>
      <c r="CA30" s="10" t="s">
        <v>249</v>
      </c>
      <c r="CB30" s="10" t="s">
        <v>249</v>
      </c>
      <c r="CC30" s="10" t="str">
        <f t="shared" si="17"/>
        <v/>
      </c>
      <c r="CD30" s="10" t="str">
        <f t="shared" si="17"/>
        <v/>
      </c>
      <c r="CE30" s="10" t="str">
        <f t="shared" si="17"/>
        <v>x</v>
      </c>
      <c r="CF30" s="10" t="str">
        <f t="shared" si="17"/>
        <v/>
      </c>
      <c r="CG30" s="10" t="str">
        <f t="shared" si="17"/>
        <v/>
      </c>
      <c r="CH30" s="82" t="str">
        <f>HYPERLINK("[SUMPs_Measures_Selection_Tool_EN_enhanced.xlsx]PRR!A1","Access to measure")</f>
        <v>Access to measure</v>
      </c>
    </row>
    <row r="31" spans="1:86" ht="30" customHeight="1" x14ac:dyDescent="0.35">
      <c r="A31" s="26" t="str">
        <f t="shared" si="114"/>
        <v>PRR</v>
      </c>
      <c r="B31" s="26" t="str">
        <f t="shared" si="114"/>
        <v xml:space="preserve">Parking regulation </v>
      </c>
      <c r="C31" s="5" t="str">
        <f>Overview_Measures!C34</f>
        <v>Shared parking facilities</v>
      </c>
      <c r="D31" s="10" t="str">
        <f t="shared" si="0"/>
        <v>Yes</v>
      </c>
      <c r="E31" s="10" t="str">
        <f t="shared" si="6"/>
        <v>Yes</v>
      </c>
      <c r="F31" s="10" t="str">
        <f t="shared" si="7"/>
        <v>No</v>
      </c>
      <c r="G31" s="10" t="str">
        <f t="shared" si="8"/>
        <v>No</v>
      </c>
      <c r="H31" s="10" t="str">
        <f t="shared" si="9"/>
        <v>No</v>
      </c>
      <c r="I31" s="10" t="str">
        <f t="shared" si="10"/>
        <v>No</v>
      </c>
      <c r="J31" s="10" t="str">
        <f>Overview_Measures!E34</f>
        <v>x</v>
      </c>
      <c r="K31" s="10" t="str">
        <f>Overview_Measures!F34</f>
        <v>x</v>
      </c>
      <c r="L31" s="10" t="str">
        <f>Overview_Measures!G34</f>
        <v xml:space="preserve"> </v>
      </c>
      <c r="M31" s="10" t="str">
        <f>Overview_Measures!H34</f>
        <v xml:space="preserve"> </v>
      </c>
      <c r="N31" s="10" t="str">
        <f>Overview_Measures!I34</f>
        <v xml:space="preserve"> </v>
      </c>
      <c r="O31" s="10" t="str">
        <f>Overview_Measures!J34</f>
        <v xml:space="preserve"> </v>
      </c>
      <c r="P31" s="10" t="str">
        <f t="shared" si="101"/>
        <v>Partial</v>
      </c>
      <c r="Q31" s="10" t="str">
        <f t="shared" si="102"/>
        <v>Partial</v>
      </c>
      <c r="R31" s="10" t="str">
        <f t="shared" si="103"/>
        <v xml:space="preserve"> </v>
      </c>
      <c r="S31" s="10" t="str">
        <f t="shared" si="104"/>
        <v>Strong</v>
      </c>
      <c r="T31" s="10" t="str">
        <f t="shared" si="105"/>
        <v>Partial</v>
      </c>
      <c r="U31" s="10" t="str">
        <f t="shared" si="106"/>
        <v>Strong</v>
      </c>
      <c r="V31" s="10" t="str">
        <f t="shared" si="107"/>
        <v>Strong</v>
      </c>
      <c r="W31" s="10" t="str">
        <f t="shared" si="108"/>
        <v xml:space="preserve"> </v>
      </c>
      <c r="X31" s="10" t="str">
        <f t="shared" si="109"/>
        <v>Strong</v>
      </c>
      <c r="Y31" s="10" t="str" cm="1">
        <f t="array" ref="Y31">_xlfn.IFS(P31="Strong","Yes",P31="Partial","Yes",P31=" ","No")</f>
        <v>Yes</v>
      </c>
      <c r="Z31" s="10" t="str" cm="1">
        <f t="array" ref="Z31">_xlfn.IFS(Q31="Strong","Yes",Q31="Partial","Yes",Q31=" ","No")</f>
        <v>Yes</v>
      </c>
      <c r="AA31" s="10" t="str" cm="1">
        <f t="array" ref="AA31">_xlfn.IFS(R31="Strong","Yes",R31="Partial","Yes",R31=" ","No")</f>
        <v>No</v>
      </c>
      <c r="AB31" s="10" t="str" cm="1">
        <f t="array" ref="AB31">_xlfn.IFS(S31="Strong","Yes",S31="Partial","Yes",S31=" ","No")</f>
        <v>Yes</v>
      </c>
      <c r="AC31" s="10" t="str" cm="1">
        <f t="array" ref="AC31">_xlfn.IFS(T31="Strong","Yes",T31="Partial","Yes",T31=" ","No")</f>
        <v>Yes</v>
      </c>
      <c r="AD31" s="10" t="str" cm="1">
        <f t="array" ref="AD31">_xlfn.IFS(U31="Strong","Yes",U31="Partial","Yes",U31=" ","No")</f>
        <v>Yes</v>
      </c>
      <c r="AE31" s="10" t="str" cm="1">
        <f t="array" ref="AE31">_xlfn.IFS(V31="Strong","Yes",V31="Partial","Yes",V31=" ","No")</f>
        <v>Yes</v>
      </c>
      <c r="AF31" s="10" t="str" cm="1">
        <f t="array" ref="AF31">_xlfn.IFS(W31="Strong","Yes",W31="Partial","Yes",W31=" ","No")</f>
        <v>No</v>
      </c>
      <c r="AG31" s="10" t="str" cm="1">
        <f t="array" ref="AG31">_xlfn.IFS(X31="Strong","Yes",X31="Partial","Yes",X31=" ","No")</f>
        <v>Yes</v>
      </c>
      <c r="AH31" s="10" t="str">
        <f t="shared" si="110"/>
        <v xml:space="preserve"> </v>
      </c>
      <c r="AI31" s="10" t="str">
        <f t="shared" si="111"/>
        <v>Partial</v>
      </c>
      <c r="AJ31" s="10" t="str">
        <f t="shared" si="112"/>
        <v>Strong</v>
      </c>
      <c r="AK31" s="10" t="str">
        <f t="shared" si="113"/>
        <v xml:space="preserve"> </v>
      </c>
      <c r="AL31" s="10" t="str" cm="1">
        <f t="array" ref="AL31">_xlfn.IFS(AH31="Strong","Yes",AH31="Partial","Yes",AH31=" ","No")</f>
        <v>No</v>
      </c>
      <c r="AM31" s="10" t="str" cm="1">
        <f t="array" ref="AM31">_xlfn.IFS(AI31="Strong","Yes",AI31="Partial","Yes",AI31=" ","No")</f>
        <v>Yes</v>
      </c>
      <c r="AN31" s="10" t="str" cm="1">
        <f t="array" ref="AN31">_xlfn.IFS(AJ31="Strong","Yes",AJ31="Partial","Yes",AJ31=" ","No")</f>
        <v>Yes</v>
      </c>
      <c r="AO31" s="10" t="str" cm="1">
        <f t="array" ref="AO31">_xlfn.IFS(AK31="Strong","Yes",AK31="Partial","Yes",AK31=" ","No")</f>
        <v>No</v>
      </c>
      <c r="AP31" s="10" t="s">
        <v>249</v>
      </c>
      <c r="AQ31" s="10" t="s">
        <v>218</v>
      </c>
      <c r="AR31" s="10" t="s">
        <v>218</v>
      </c>
      <c r="AS31" s="10" t="s">
        <v>249</v>
      </c>
      <c r="AT31" s="10" t="s">
        <v>249</v>
      </c>
      <c r="AU31" s="10" t="str">
        <f t="shared" si="13"/>
        <v/>
      </c>
      <c r="AV31" s="10" t="str">
        <f t="shared" si="13"/>
        <v>x</v>
      </c>
      <c r="AW31" s="10" t="str">
        <f t="shared" si="13"/>
        <v>x</v>
      </c>
      <c r="AX31" s="10" t="str">
        <f t="shared" si="13"/>
        <v/>
      </c>
      <c r="AY31" s="10" t="str">
        <f t="shared" si="13"/>
        <v/>
      </c>
      <c r="AZ31" s="10" t="s">
        <v>218</v>
      </c>
      <c r="BA31" s="10" t="s">
        <v>218</v>
      </c>
      <c r="BB31" s="10" t="str">
        <f t="shared" si="14"/>
        <v>x</v>
      </c>
      <c r="BC31" s="10" t="str">
        <f t="shared" si="14"/>
        <v>x</v>
      </c>
      <c r="BD31" s="10" t="s">
        <v>249</v>
      </c>
      <c r="BE31" s="10" t="s">
        <v>218</v>
      </c>
      <c r="BF31" s="10" t="s">
        <v>249</v>
      </c>
      <c r="BG31" s="10" t="s">
        <v>249</v>
      </c>
      <c r="BH31" s="10" t="s">
        <v>249</v>
      </c>
      <c r="BI31" s="10" t="str">
        <f t="shared" si="15"/>
        <v/>
      </c>
      <c r="BJ31" s="10" t="str">
        <f t="shared" si="15"/>
        <v>x</v>
      </c>
      <c r="BK31" s="10" t="str">
        <f t="shared" si="15"/>
        <v/>
      </c>
      <c r="BL31" s="10" t="str">
        <f t="shared" si="15"/>
        <v/>
      </c>
      <c r="BM31" s="10" t="str">
        <f t="shared" si="15"/>
        <v/>
      </c>
      <c r="BN31" s="10" t="s">
        <v>249</v>
      </c>
      <c r="BO31" s="10" t="s">
        <v>218</v>
      </c>
      <c r="BP31" s="10" t="s">
        <v>249</v>
      </c>
      <c r="BQ31" s="10" t="s">
        <v>249</v>
      </c>
      <c r="BR31" s="10" t="s">
        <v>249</v>
      </c>
      <c r="BS31" s="10" t="str">
        <f t="shared" si="16"/>
        <v/>
      </c>
      <c r="BT31" s="10" t="str">
        <f t="shared" si="16"/>
        <v>x</v>
      </c>
      <c r="BU31" s="10" t="str">
        <f t="shared" si="16"/>
        <v/>
      </c>
      <c r="BV31" s="10" t="str">
        <f t="shared" si="16"/>
        <v/>
      </c>
      <c r="BW31" s="10" t="str">
        <f t="shared" si="16"/>
        <v/>
      </c>
      <c r="BX31" s="10" t="s">
        <v>249</v>
      </c>
      <c r="BY31" s="10" t="s">
        <v>249</v>
      </c>
      <c r="BZ31" s="10" t="s">
        <v>218</v>
      </c>
      <c r="CA31" s="10" t="s">
        <v>249</v>
      </c>
      <c r="CB31" s="10" t="s">
        <v>249</v>
      </c>
      <c r="CC31" s="10" t="str">
        <f t="shared" si="17"/>
        <v/>
      </c>
      <c r="CD31" s="10" t="str">
        <f t="shared" si="17"/>
        <v/>
      </c>
      <c r="CE31" s="10" t="str">
        <f t="shared" si="17"/>
        <v>x</v>
      </c>
      <c r="CF31" s="10" t="str">
        <f t="shared" si="17"/>
        <v/>
      </c>
      <c r="CG31" s="10" t="str">
        <f t="shared" si="17"/>
        <v/>
      </c>
      <c r="CH31" s="82" t="str">
        <f>HYPERLINK("[SUMPs_Measures_Selection_Tool_EN_enhanced.xlsx]PRR!A1","Access to measure")</f>
        <v>Access to measure</v>
      </c>
    </row>
    <row r="32" spans="1:86" ht="30" customHeight="1" x14ac:dyDescent="0.35">
      <c r="A32" s="25" t="str">
        <f>Overview_Measures!A35</f>
        <v>UVR</v>
      </c>
      <c r="B32" s="25" t="str">
        <f>Overview_Measures!B35</f>
        <v xml:space="preserve">Urban vehicle access regulation schemes </v>
      </c>
      <c r="C32" s="5" t="str">
        <f>Overview_Measures!C35</f>
        <v>Pedestrian zones</v>
      </c>
      <c r="D32" s="10" t="str">
        <f t="shared" si="0"/>
        <v>Yes</v>
      </c>
      <c r="E32" s="10" t="str">
        <f t="shared" si="6"/>
        <v>Yes</v>
      </c>
      <c r="F32" s="10" t="str">
        <f t="shared" si="7"/>
        <v>Yes</v>
      </c>
      <c r="G32" s="10" t="str">
        <f t="shared" si="8"/>
        <v>Yes</v>
      </c>
      <c r="H32" s="10" t="str">
        <f t="shared" si="9"/>
        <v>No</v>
      </c>
      <c r="I32" s="10" t="str">
        <f t="shared" si="10"/>
        <v>Yes</v>
      </c>
      <c r="J32" s="10" t="str">
        <f>Overview_Measures!E35</f>
        <v>x</v>
      </c>
      <c r="K32" s="10" t="str">
        <f>Overview_Measures!F35</f>
        <v>x</v>
      </c>
      <c r="L32" s="10" t="str">
        <f>Overview_Measures!G35</f>
        <v>x</v>
      </c>
      <c r="M32" s="10" t="str">
        <f>Overview_Measures!H35</f>
        <v>x</v>
      </c>
      <c r="N32" s="10" t="str">
        <f>Overview_Measures!I35</f>
        <v xml:space="preserve"> </v>
      </c>
      <c r="O32" s="10" t="str">
        <f>Overview_Measures!J35</f>
        <v>x</v>
      </c>
      <c r="P32" s="10" t="str">
        <f>Overview_Measures!P35</f>
        <v>Partial</v>
      </c>
      <c r="Q32" s="10" t="str">
        <f>Overview_Measures!Q35</f>
        <v xml:space="preserve"> </v>
      </c>
      <c r="R32" s="10" t="str">
        <f>Overview_Measures!R35</f>
        <v xml:space="preserve"> </v>
      </c>
      <c r="S32" s="10" t="str">
        <f>Overview_Measures!S35</f>
        <v xml:space="preserve"> </v>
      </c>
      <c r="T32" s="10" t="str">
        <f>Overview_Measures!T35</f>
        <v>Partial</v>
      </c>
      <c r="U32" s="10" t="str">
        <f>Overview_Measures!U35</f>
        <v>Strong</v>
      </c>
      <c r="V32" s="10" t="str">
        <f>Overview_Measures!V35</f>
        <v>Strong</v>
      </c>
      <c r="W32" s="10" t="str">
        <f>Overview_Measures!W35</f>
        <v xml:space="preserve"> </v>
      </c>
      <c r="X32" s="10" t="str">
        <f>Overview_Measures!X35</f>
        <v>Partial</v>
      </c>
      <c r="Y32" s="10" t="str" cm="1">
        <f t="array" ref="Y32">_xlfn.IFS(P32="Strong","Yes",P32="Partial","Yes",P32=" ","No")</f>
        <v>Yes</v>
      </c>
      <c r="Z32" s="10" t="str" cm="1">
        <f t="array" ref="Z32">_xlfn.IFS(Q32="Strong","Yes",Q32="Partial","Yes",Q32=" ","No")</f>
        <v>No</v>
      </c>
      <c r="AA32" s="10" t="str" cm="1">
        <f t="array" ref="AA32">_xlfn.IFS(R32="Strong","Yes",R32="Partial","Yes",R32=" ","No")</f>
        <v>No</v>
      </c>
      <c r="AB32" s="10" t="str" cm="1">
        <f t="array" ref="AB32">_xlfn.IFS(S32="Strong","Yes",S32="Partial","Yes",S32=" ","No")</f>
        <v>No</v>
      </c>
      <c r="AC32" s="10" t="str" cm="1">
        <f t="array" ref="AC32">_xlfn.IFS(T32="Strong","Yes",T32="Partial","Yes",T32=" ","No")</f>
        <v>Yes</v>
      </c>
      <c r="AD32" s="10" t="str" cm="1">
        <f t="array" ref="AD32">_xlfn.IFS(U32="Strong","Yes",U32="Partial","Yes",U32=" ","No")</f>
        <v>Yes</v>
      </c>
      <c r="AE32" s="10" t="str" cm="1">
        <f t="array" ref="AE32">_xlfn.IFS(V32="Strong","Yes",V32="Partial","Yes",V32=" ","No")</f>
        <v>Yes</v>
      </c>
      <c r="AF32" s="10" t="str" cm="1">
        <f t="array" ref="AF32">_xlfn.IFS(W32="Strong","Yes",W32="Partial","Yes",W32=" ","No")</f>
        <v>No</v>
      </c>
      <c r="AG32" s="10" t="str" cm="1">
        <f t="array" ref="AG32">_xlfn.IFS(X32="Strong","Yes",X32="Partial","Yes",X32=" ","No")</f>
        <v>Yes</v>
      </c>
      <c r="AH32" s="10" t="str">
        <f>Overview_Measures!Y35</f>
        <v xml:space="preserve"> </v>
      </c>
      <c r="AI32" s="10" t="str">
        <f>Overview_Measures!Z35</f>
        <v>Strong</v>
      </c>
      <c r="AJ32" s="10" t="str">
        <f>Overview_Measures!AA35</f>
        <v>Strong</v>
      </c>
      <c r="AK32" s="10" t="str">
        <f>Overview_Measures!AB35</f>
        <v xml:space="preserve"> </v>
      </c>
      <c r="AL32" s="10" t="str" cm="1">
        <f t="array" ref="AL32">_xlfn.IFS(AH32="Strong","Yes",AH32="Partial","Yes",AH32=" ","No")</f>
        <v>No</v>
      </c>
      <c r="AM32" s="10" t="str" cm="1">
        <f t="array" ref="AM32">_xlfn.IFS(AI32="Strong","Yes",AI32="Partial","Yes",AI32=" ","No")</f>
        <v>Yes</v>
      </c>
      <c r="AN32" s="10" t="str" cm="1">
        <f t="array" ref="AN32">_xlfn.IFS(AJ32="Strong","Yes",AJ32="Partial","Yes",AJ32=" ","No")</f>
        <v>Yes</v>
      </c>
      <c r="AO32" s="10" t="str" cm="1">
        <f t="array" ref="AO32">_xlfn.IFS(AK32="Strong","Yes",AK32="Partial","Yes",AK32=" ","No")</f>
        <v>No</v>
      </c>
      <c r="AP32" s="10" t="s">
        <v>218</v>
      </c>
      <c r="AQ32" s="10" t="s">
        <v>218</v>
      </c>
      <c r="AR32" s="10" t="s">
        <v>249</v>
      </c>
      <c r="AS32" s="10" t="s">
        <v>249</v>
      </c>
      <c r="AT32" s="10" t="s">
        <v>249</v>
      </c>
      <c r="AU32" s="10" t="str">
        <f t="shared" si="13"/>
        <v>x</v>
      </c>
      <c r="AV32" s="10" t="str">
        <f t="shared" si="13"/>
        <v>x</v>
      </c>
      <c r="AW32" s="10" t="str">
        <f t="shared" si="13"/>
        <v/>
      </c>
      <c r="AX32" s="10" t="str">
        <f t="shared" si="13"/>
        <v/>
      </c>
      <c r="AY32" s="10" t="str">
        <f t="shared" si="13"/>
        <v/>
      </c>
      <c r="AZ32" s="10" t="s">
        <v>218</v>
      </c>
      <c r="BA32" s="10" t="s">
        <v>218</v>
      </c>
      <c r="BB32" s="10" t="str">
        <f t="shared" si="14"/>
        <v>x</v>
      </c>
      <c r="BC32" s="10" t="str">
        <f t="shared" si="14"/>
        <v>x</v>
      </c>
      <c r="BD32" s="10" t="s">
        <v>249</v>
      </c>
      <c r="BE32" s="10" t="s">
        <v>249</v>
      </c>
      <c r="BF32" s="10" t="s">
        <v>218</v>
      </c>
      <c r="BG32" s="10" t="s">
        <v>249</v>
      </c>
      <c r="BH32" s="10" t="s">
        <v>249</v>
      </c>
      <c r="BI32" s="10" t="str">
        <f t="shared" si="15"/>
        <v/>
      </c>
      <c r="BJ32" s="10" t="str">
        <f t="shared" si="15"/>
        <v/>
      </c>
      <c r="BK32" s="10" t="str">
        <f t="shared" si="15"/>
        <v>x</v>
      </c>
      <c r="BL32" s="10" t="str">
        <f t="shared" si="15"/>
        <v/>
      </c>
      <c r="BM32" s="10" t="str">
        <f t="shared" si="15"/>
        <v/>
      </c>
      <c r="BN32" s="10" t="s">
        <v>249</v>
      </c>
      <c r="BO32" s="10" t="s">
        <v>249</v>
      </c>
      <c r="BP32" s="10" t="s">
        <v>249</v>
      </c>
      <c r="BQ32" s="10" t="s">
        <v>218</v>
      </c>
      <c r="BR32" s="10" t="s">
        <v>249</v>
      </c>
      <c r="BS32" s="10" t="str">
        <f t="shared" si="16"/>
        <v/>
      </c>
      <c r="BT32" s="10" t="str">
        <f t="shared" si="16"/>
        <v/>
      </c>
      <c r="BU32" s="10" t="str">
        <f t="shared" si="16"/>
        <v/>
      </c>
      <c r="BV32" s="10" t="str">
        <f t="shared" si="16"/>
        <v>x</v>
      </c>
      <c r="BW32" s="10" t="str">
        <f t="shared" si="16"/>
        <v/>
      </c>
      <c r="BX32" s="10" t="s">
        <v>249</v>
      </c>
      <c r="BY32" s="10" t="s">
        <v>249</v>
      </c>
      <c r="BZ32" s="10" t="s">
        <v>218</v>
      </c>
      <c r="CA32" s="10" t="s">
        <v>249</v>
      </c>
      <c r="CB32" s="10" t="s">
        <v>249</v>
      </c>
      <c r="CC32" s="10" t="str">
        <f t="shared" si="17"/>
        <v/>
      </c>
      <c r="CD32" s="10" t="str">
        <f t="shared" si="17"/>
        <v/>
      </c>
      <c r="CE32" s="10" t="str">
        <f t="shared" si="17"/>
        <v>x</v>
      </c>
      <c r="CF32" s="10" t="str">
        <f t="shared" si="17"/>
        <v/>
      </c>
      <c r="CG32" s="10" t="str">
        <f t="shared" si="17"/>
        <v/>
      </c>
      <c r="CH32" s="82" t="str">
        <f t="shared" ref="CH32:CH37" si="115">HYPERLINK("[SUMPs_Measures_Selection_Tool_EN_enhanced.xlsx]UVR!A1","Access to measure")</f>
        <v>Access to measure</v>
      </c>
    </row>
    <row r="33" spans="1:86" ht="30" customHeight="1" x14ac:dyDescent="0.35">
      <c r="A33" s="25" t="str">
        <f>A32</f>
        <v>UVR</v>
      </c>
      <c r="B33" s="25" t="str">
        <f>B32</f>
        <v xml:space="preserve">Urban vehicle access regulation schemes </v>
      </c>
      <c r="C33" s="5" t="str">
        <f>Overview_Measures!C36</f>
        <v xml:space="preserve">Limited Traffic Zones (LTZs) </v>
      </c>
      <c r="D33" s="10" t="str">
        <f t="shared" si="0"/>
        <v>Yes</v>
      </c>
      <c r="E33" s="10" t="str">
        <f t="shared" si="6"/>
        <v>Yes</v>
      </c>
      <c r="F33" s="10" t="str">
        <f t="shared" si="7"/>
        <v>No</v>
      </c>
      <c r="G33" s="10" t="str">
        <f t="shared" si="8"/>
        <v>No</v>
      </c>
      <c r="H33" s="10" t="str">
        <f t="shared" si="9"/>
        <v>No</v>
      </c>
      <c r="I33" s="10" t="str">
        <f t="shared" si="10"/>
        <v>Yes</v>
      </c>
      <c r="J33" s="10" t="str">
        <f>Overview_Measures!E36</f>
        <v>x</v>
      </c>
      <c r="K33" s="10" t="str">
        <f>Overview_Measures!F36</f>
        <v>x</v>
      </c>
      <c r="L33" s="10" t="str">
        <f>Overview_Measures!G36</f>
        <v xml:space="preserve"> </v>
      </c>
      <c r="M33" s="10" t="str">
        <f>Overview_Measures!H36</f>
        <v xml:space="preserve"> </v>
      </c>
      <c r="N33" s="10" t="str">
        <f>Overview_Measures!I36</f>
        <v xml:space="preserve"> </v>
      </c>
      <c r="O33" s="10" t="str">
        <f>Overview_Measures!J36</f>
        <v>x</v>
      </c>
      <c r="P33" s="10" t="str">
        <f t="shared" ref="P33:P37" si="116">P32</f>
        <v>Partial</v>
      </c>
      <c r="Q33" s="10" t="str">
        <f t="shared" ref="Q33:Q37" si="117">Q32</f>
        <v xml:space="preserve"> </v>
      </c>
      <c r="R33" s="10" t="str">
        <f t="shared" ref="R33:R37" si="118">R32</f>
        <v xml:space="preserve"> </v>
      </c>
      <c r="S33" s="10" t="str">
        <f t="shared" ref="S33:S37" si="119">S32</f>
        <v xml:space="preserve"> </v>
      </c>
      <c r="T33" s="10" t="str">
        <f t="shared" ref="T33:T37" si="120">T32</f>
        <v>Partial</v>
      </c>
      <c r="U33" s="10" t="str">
        <f t="shared" ref="U33:U37" si="121">U32</f>
        <v>Strong</v>
      </c>
      <c r="V33" s="10" t="str">
        <f t="shared" ref="V33:V37" si="122">V32</f>
        <v>Strong</v>
      </c>
      <c r="W33" s="10" t="str">
        <f t="shared" ref="W33:W37" si="123">W32</f>
        <v xml:space="preserve"> </v>
      </c>
      <c r="X33" s="10" t="str">
        <f t="shared" ref="X33:X37" si="124">X32</f>
        <v>Partial</v>
      </c>
      <c r="Y33" s="10" t="str" cm="1">
        <f t="array" ref="Y33">_xlfn.IFS(P33="Strong","Yes",P33="Partial","Yes",P33=" ","No")</f>
        <v>Yes</v>
      </c>
      <c r="Z33" s="10" t="str" cm="1">
        <f t="array" ref="Z33">_xlfn.IFS(Q33="Strong","Yes",Q33="Partial","Yes",Q33=" ","No")</f>
        <v>No</v>
      </c>
      <c r="AA33" s="10" t="str" cm="1">
        <f t="array" ref="AA33">_xlfn.IFS(R33="Strong","Yes",R33="Partial","Yes",R33=" ","No")</f>
        <v>No</v>
      </c>
      <c r="AB33" s="10" t="str" cm="1">
        <f t="array" ref="AB33">_xlfn.IFS(S33="Strong","Yes",S33="Partial","Yes",S33=" ","No")</f>
        <v>No</v>
      </c>
      <c r="AC33" s="10" t="str" cm="1">
        <f t="array" ref="AC33">_xlfn.IFS(T33="Strong","Yes",T33="Partial","Yes",T33=" ","No")</f>
        <v>Yes</v>
      </c>
      <c r="AD33" s="10" t="str" cm="1">
        <f t="array" ref="AD33">_xlfn.IFS(U33="Strong","Yes",U33="Partial","Yes",U33=" ","No")</f>
        <v>Yes</v>
      </c>
      <c r="AE33" s="10" t="str" cm="1">
        <f t="array" ref="AE33">_xlfn.IFS(V33="Strong","Yes",V33="Partial","Yes",V33=" ","No")</f>
        <v>Yes</v>
      </c>
      <c r="AF33" s="10" t="str" cm="1">
        <f t="array" ref="AF33">_xlfn.IFS(W33="Strong","Yes",W33="Partial","Yes",W33=" ","No")</f>
        <v>No</v>
      </c>
      <c r="AG33" s="10" t="str" cm="1">
        <f t="array" ref="AG33">_xlfn.IFS(X33="Strong","Yes",X33="Partial","Yes",X33=" ","No")</f>
        <v>Yes</v>
      </c>
      <c r="AH33" s="10" t="str">
        <f t="shared" ref="AH33:AH37" si="125">AH32</f>
        <v xml:space="preserve"> </v>
      </c>
      <c r="AI33" s="10" t="str">
        <f t="shared" ref="AI33:AI37" si="126">AI32</f>
        <v>Strong</v>
      </c>
      <c r="AJ33" s="10" t="str">
        <f t="shared" ref="AJ33:AJ37" si="127">AJ32</f>
        <v>Strong</v>
      </c>
      <c r="AK33" s="10" t="str">
        <f t="shared" ref="AK33:AK37" si="128">AK32</f>
        <v xml:space="preserve"> </v>
      </c>
      <c r="AL33" s="10" t="str" cm="1">
        <f t="array" ref="AL33">_xlfn.IFS(AH33="Strong","Yes",AH33="Partial","Yes",AH33=" ","No")</f>
        <v>No</v>
      </c>
      <c r="AM33" s="10" t="str" cm="1">
        <f t="array" ref="AM33">_xlfn.IFS(AI33="Strong","Yes",AI33="Partial","Yes",AI33=" ","No")</f>
        <v>Yes</v>
      </c>
      <c r="AN33" s="10" t="str" cm="1">
        <f t="array" ref="AN33">_xlfn.IFS(AJ33="Strong","Yes",AJ33="Partial","Yes",AJ33=" ","No")</f>
        <v>Yes</v>
      </c>
      <c r="AO33" s="10" t="str" cm="1">
        <f t="array" ref="AO33">_xlfn.IFS(AK33="Strong","Yes",AK33="Partial","Yes",AK33=" ","No")</f>
        <v>No</v>
      </c>
      <c r="AP33" s="10" t="s">
        <v>218</v>
      </c>
      <c r="AQ33" s="10" t="s">
        <v>218</v>
      </c>
      <c r="AR33" s="10" t="s">
        <v>249</v>
      </c>
      <c r="AS33" s="10" t="s">
        <v>249</v>
      </c>
      <c r="AT33" s="10" t="s">
        <v>249</v>
      </c>
      <c r="AU33" s="10" t="str">
        <f t="shared" si="13"/>
        <v>x</v>
      </c>
      <c r="AV33" s="10" t="str">
        <f t="shared" si="13"/>
        <v>x</v>
      </c>
      <c r="AW33" s="10" t="str">
        <f t="shared" si="13"/>
        <v/>
      </c>
      <c r="AX33" s="10" t="str">
        <f t="shared" si="13"/>
        <v/>
      </c>
      <c r="AY33" s="10" t="str">
        <f t="shared" si="13"/>
        <v/>
      </c>
      <c r="AZ33" s="10" t="s">
        <v>218</v>
      </c>
      <c r="BA33" s="10" t="s">
        <v>218</v>
      </c>
      <c r="BB33" s="10" t="str">
        <f t="shared" si="14"/>
        <v>x</v>
      </c>
      <c r="BC33" s="10" t="str">
        <f t="shared" si="14"/>
        <v>x</v>
      </c>
      <c r="BD33" s="10" t="s">
        <v>249</v>
      </c>
      <c r="BE33" s="10" t="s">
        <v>249</v>
      </c>
      <c r="BF33" s="10" t="s">
        <v>218</v>
      </c>
      <c r="BG33" s="10" t="s">
        <v>249</v>
      </c>
      <c r="BH33" s="10" t="s">
        <v>249</v>
      </c>
      <c r="BI33" s="10" t="str">
        <f t="shared" si="15"/>
        <v/>
      </c>
      <c r="BJ33" s="10" t="str">
        <f t="shared" si="15"/>
        <v/>
      </c>
      <c r="BK33" s="10" t="str">
        <f t="shared" si="15"/>
        <v>x</v>
      </c>
      <c r="BL33" s="10" t="str">
        <f t="shared" si="15"/>
        <v/>
      </c>
      <c r="BM33" s="10" t="str">
        <f t="shared" si="15"/>
        <v/>
      </c>
      <c r="BN33" s="10" t="s">
        <v>249</v>
      </c>
      <c r="BO33" s="10" t="s">
        <v>249</v>
      </c>
      <c r="BP33" s="10" t="s">
        <v>249</v>
      </c>
      <c r="BQ33" s="10" t="s">
        <v>218</v>
      </c>
      <c r="BR33" s="10" t="s">
        <v>249</v>
      </c>
      <c r="BS33" s="10" t="str">
        <f t="shared" si="16"/>
        <v/>
      </c>
      <c r="BT33" s="10" t="str">
        <f t="shared" si="16"/>
        <v/>
      </c>
      <c r="BU33" s="10" t="str">
        <f t="shared" si="16"/>
        <v/>
      </c>
      <c r="BV33" s="10" t="str">
        <f t="shared" si="16"/>
        <v>x</v>
      </c>
      <c r="BW33" s="10" t="str">
        <f t="shared" si="16"/>
        <v/>
      </c>
      <c r="BX33" s="10" t="s">
        <v>249</v>
      </c>
      <c r="BY33" s="10" t="s">
        <v>249</v>
      </c>
      <c r="BZ33" s="10" t="s">
        <v>218</v>
      </c>
      <c r="CA33" s="10" t="s">
        <v>249</v>
      </c>
      <c r="CB33" s="10" t="s">
        <v>249</v>
      </c>
      <c r="CC33" s="10" t="str">
        <f t="shared" si="17"/>
        <v/>
      </c>
      <c r="CD33" s="10" t="str">
        <f t="shared" si="17"/>
        <v/>
      </c>
      <c r="CE33" s="10" t="str">
        <f t="shared" si="17"/>
        <v>x</v>
      </c>
      <c r="CF33" s="10" t="str">
        <f t="shared" si="17"/>
        <v/>
      </c>
      <c r="CG33" s="10" t="str">
        <f t="shared" si="17"/>
        <v/>
      </c>
      <c r="CH33" s="82" t="str">
        <f t="shared" si="115"/>
        <v>Access to measure</v>
      </c>
    </row>
    <row r="34" spans="1:86" ht="30" customHeight="1" x14ac:dyDescent="0.35">
      <c r="A34" s="25" t="str">
        <f t="shared" ref="A34:B37" si="129">A33</f>
        <v>UVR</v>
      </c>
      <c r="B34" s="25" t="str">
        <f t="shared" si="129"/>
        <v xml:space="preserve">Urban vehicle access regulation schemes </v>
      </c>
      <c r="C34" s="5" t="str">
        <f>Overview_Measures!C37</f>
        <v xml:space="preserve">Low emission zones (LEZs) </v>
      </c>
      <c r="D34" s="10" t="str">
        <f t="shared" si="0"/>
        <v>Yes</v>
      </c>
      <c r="E34" s="10" t="str">
        <f t="shared" si="6"/>
        <v>Yes</v>
      </c>
      <c r="F34" s="10" t="str">
        <f t="shared" si="7"/>
        <v>No</v>
      </c>
      <c r="G34" s="10" t="str">
        <f t="shared" si="8"/>
        <v>No</v>
      </c>
      <c r="H34" s="10" t="str">
        <f t="shared" si="9"/>
        <v>No</v>
      </c>
      <c r="I34" s="10" t="str">
        <f t="shared" si="10"/>
        <v>No</v>
      </c>
      <c r="J34" s="10" t="str">
        <f>Overview_Measures!E37</f>
        <v>x</v>
      </c>
      <c r="K34" s="10" t="str">
        <f>Overview_Measures!F37</f>
        <v>x</v>
      </c>
      <c r="L34" s="10" t="str">
        <f>Overview_Measures!G37</f>
        <v xml:space="preserve"> </v>
      </c>
      <c r="M34" s="10" t="str">
        <f>Overview_Measures!H37</f>
        <v xml:space="preserve"> </v>
      </c>
      <c r="N34" s="10" t="str">
        <f>Overview_Measures!I37</f>
        <v xml:space="preserve"> </v>
      </c>
      <c r="O34" s="10" t="str">
        <f>Overview_Measures!J37</f>
        <v xml:space="preserve"> </v>
      </c>
      <c r="P34" s="10" t="str">
        <f t="shared" si="116"/>
        <v>Partial</v>
      </c>
      <c r="Q34" s="10" t="str">
        <f t="shared" si="117"/>
        <v xml:space="preserve"> </v>
      </c>
      <c r="R34" s="10" t="str">
        <f t="shared" si="118"/>
        <v xml:space="preserve"> </v>
      </c>
      <c r="S34" s="10" t="str">
        <f t="shared" si="119"/>
        <v xml:space="preserve"> </v>
      </c>
      <c r="T34" s="10" t="str">
        <f t="shared" si="120"/>
        <v>Partial</v>
      </c>
      <c r="U34" s="10" t="str">
        <f t="shared" si="121"/>
        <v>Strong</v>
      </c>
      <c r="V34" s="10" t="str">
        <f t="shared" si="122"/>
        <v>Strong</v>
      </c>
      <c r="W34" s="10" t="str">
        <f t="shared" si="123"/>
        <v xml:space="preserve"> </v>
      </c>
      <c r="X34" s="10" t="str">
        <f t="shared" si="124"/>
        <v>Partial</v>
      </c>
      <c r="Y34" s="10" t="str" cm="1">
        <f t="array" ref="Y34">_xlfn.IFS(P34="Strong","Yes",P34="Partial","Yes",P34=" ","No")</f>
        <v>Yes</v>
      </c>
      <c r="Z34" s="10" t="str" cm="1">
        <f t="array" ref="Z34">_xlfn.IFS(Q34="Strong","Yes",Q34="Partial","Yes",Q34=" ","No")</f>
        <v>No</v>
      </c>
      <c r="AA34" s="10" t="str" cm="1">
        <f t="array" ref="AA34">_xlfn.IFS(R34="Strong","Yes",R34="Partial","Yes",R34=" ","No")</f>
        <v>No</v>
      </c>
      <c r="AB34" s="10" t="str" cm="1">
        <f t="array" ref="AB34">_xlfn.IFS(S34="Strong","Yes",S34="Partial","Yes",S34=" ","No")</f>
        <v>No</v>
      </c>
      <c r="AC34" s="10" t="str" cm="1">
        <f t="array" ref="AC34">_xlfn.IFS(T34="Strong","Yes",T34="Partial","Yes",T34=" ","No")</f>
        <v>Yes</v>
      </c>
      <c r="AD34" s="10" t="str" cm="1">
        <f t="array" ref="AD34">_xlfn.IFS(U34="Strong","Yes",U34="Partial","Yes",U34=" ","No")</f>
        <v>Yes</v>
      </c>
      <c r="AE34" s="10" t="str" cm="1">
        <f t="array" ref="AE34">_xlfn.IFS(V34="Strong","Yes",V34="Partial","Yes",V34=" ","No")</f>
        <v>Yes</v>
      </c>
      <c r="AF34" s="10" t="str" cm="1">
        <f t="array" ref="AF34">_xlfn.IFS(W34="Strong","Yes",W34="Partial","Yes",W34=" ","No")</f>
        <v>No</v>
      </c>
      <c r="AG34" s="10" t="str" cm="1">
        <f t="array" ref="AG34">_xlfn.IFS(X34="Strong","Yes",X34="Partial","Yes",X34=" ","No")</f>
        <v>Yes</v>
      </c>
      <c r="AH34" s="10" t="str">
        <f t="shared" si="125"/>
        <v xml:space="preserve"> </v>
      </c>
      <c r="AI34" s="10" t="str">
        <f t="shared" si="126"/>
        <v>Strong</v>
      </c>
      <c r="AJ34" s="10" t="str">
        <f t="shared" si="127"/>
        <v>Strong</v>
      </c>
      <c r="AK34" s="10" t="str">
        <f t="shared" si="128"/>
        <v xml:space="preserve"> </v>
      </c>
      <c r="AL34" s="10" t="str" cm="1">
        <f t="array" ref="AL34">_xlfn.IFS(AH34="Strong","Yes",AH34="Partial","Yes",AH34=" ","No")</f>
        <v>No</v>
      </c>
      <c r="AM34" s="10" t="str" cm="1">
        <f t="array" ref="AM34">_xlfn.IFS(AI34="Strong","Yes",AI34="Partial","Yes",AI34=" ","No")</f>
        <v>Yes</v>
      </c>
      <c r="AN34" s="10" t="str" cm="1">
        <f t="array" ref="AN34">_xlfn.IFS(AJ34="Strong","Yes",AJ34="Partial","Yes",AJ34=" ","No")</f>
        <v>Yes</v>
      </c>
      <c r="AO34" s="10" t="str" cm="1">
        <f t="array" ref="AO34">_xlfn.IFS(AK34="Strong","Yes",AK34="Partial","Yes",AK34=" ","No")</f>
        <v>No</v>
      </c>
      <c r="AP34" s="10" t="s">
        <v>218</v>
      </c>
      <c r="AQ34" s="10" t="s">
        <v>218</v>
      </c>
      <c r="AR34" s="10" t="s">
        <v>249</v>
      </c>
      <c r="AS34" s="10" t="s">
        <v>249</v>
      </c>
      <c r="AT34" s="10" t="s">
        <v>249</v>
      </c>
      <c r="AU34" s="10" t="str">
        <f t="shared" si="13"/>
        <v>x</v>
      </c>
      <c r="AV34" s="10" t="str">
        <f t="shared" si="13"/>
        <v>x</v>
      </c>
      <c r="AW34" s="10" t="str">
        <f t="shared" si="13"/>
        <v/>
      </c>
      <c r="AX34" s="10" t="str">
        <f t="shared" si="13"/>
        <v/>
      </c>
      <c r="AY34" s="10" t="str">
        <f t="shared" si="13"/>
        <v/>
      </c>
      <c r="AZ34" s="10" t="s">
        <v>218</v>
      </c>
      <c r="BA34" s="10" t="s">
        <v>218</v>
      </c>
      <c r="BB34" s="10" t="str">
        <f t="shared" si="14"/>
        <v>x</v>
      </c>
      <c r="BC34" s="10" t="str">
        <f t="shared" si="14"/>
        <v>x</v>
      </c>
      <c r="BD34" s="10" t="s">
        <v>249</v>
      </c>
      <c r="BE34" s="10" t="s">
        <v>249</v>
      </c>
      <c r="BF34" s="10" t="s">
        <v>218</v>
      </c>
      <c r="BG34" s="10" t="s">
        <v>249</v>
      </c>
      <c r="BH34" s="10" t="s">
        <v>249</v>
      </c>
      <c r="BI34" s="10" t="str">
        <f t="shared" si="15"/>
        <v/>
      </c>
      <c r="BJ34" s="10" t="str">
        <f t="shared" si="15"/>
        <v/>
      </c>
      <c r="BK34" s="10" t="str">
        <f t="shared" si="15"/>
        <v>x</v>
      </c>
      <c r="BL34" s="10" t="str">
        <f t="shared" si="15"/>
        <v/>
      </c>
      <c r="BM34" s="10" t="str">
        <f t="shared" si="15"/>
        <v/>
      </c>
      <c r="BN34" s="10" t="s">
        <v>249</v>
      </c>
      <c r="BO34" s="10" t="s">
        <v>249</v>
      </c>
      <c r="BP34" s="10" t="s">
        <v>249</v>
      </c>
      <c r="BQ34" s="10" t="s">
        <v>218</v>
      </c>
      <c r="BR34" s="10" t="s">
        <v>249</v>
      </c>
      <c r="BS34" s="10" t="str">
        <f t="shared" si="16"/>
        <v/>
      </c>
      <c r="BT34" s="10" t="str">
        <f t="shared" si="16"/>
        <v/>
      </c>
      <c r="BU34" s="10" t="str">
        <f t="shared" si="16"/>
        <v/>
      </c>
      <c r="BV34" s="10" t="str">
        <f t="shared" si="16"/>
        <v>x</v>
      </c>
      <c r="BW34" s="10" t="str">
        <f t="shared" si="16"/>
        <v/>
      </c>
      <c r="BX34" s="10" t="s">
        <v>249</v>
      </c>
      <c r="BY34" s="10" t="s">
        <v>249</v>
      </c>
      <c r="BZ34" s="10" t="s">
        <v>218</v>
      </c>
      <c r="CA34" s="10" t="s">
        <v>249</v>
      </c>
      <c r="CB34" s="10" t="s">
        <v>249</v>
      </c>
      <c r="CC34" s="10" t="str">
        <f t="shared" si="17"/>
        <v/>
      </c>
      <c r="CD34" s="10" t="str">
        <f t="shared" si="17"/>
        <v/>
      </c>
      <c r="CE34" s="10" t="str">
        <f t="shared" si="17"/>
        <v>x</v>
      </c>
      <c r="CF34" s="10" t="str">
        <f t="shared" si="17"/>
        <v/>
      </c>
      <c r="CG34" s="10" t="str">
        <f t="shared" si="17"/>
        <v/>
      </c>
      <c r="CH34" s="82" t="str">
        <f t="shared" si="115"/>
        <v>Access to measure</v>
      </c>
    </row>
    <row r="35" spans="1:86" ht="30" customHeight="1" x14ac:dyDescent="0.35">
      <c r="A35" s="25" t="str">
        <f t="shared" si="129"/>
        <v>UVR</v>
      </c>
      <c r="B35" s="25" t="str">
        <f t="shared" si="129"/>
        <v xml:space="preserve">Urban vehicle access regulation schemes </v>
      </c>
      <c r="C35" s="5" t="str">
        <f>Overview_Measures!C38</f>
        <v>Zero emission zones (ZEZs)</v>
      </c>
      <c r="D35" s="10" t="str">
        <f t="shared" si="0"/>
        <v>Yes</v>
      </c>
      <c r="E35" s="10" t="str">
        <f t="shared" si="6"/>
        <v>Yes</v>
      </c>
      <c r="F35" s="10" t="str">
        <f t="shared" si="7"/>
        <v>No</v>
      </c>
      <c r="G35" s="10" t="str">
        <f t="shared" si="8"/>
        <v>No</v>
      </c>
      <c r="H35" s="10" t="str">
        <f t="shared" si="9"/>
        <v>No</v>
      </c>
      <c r="I35" s="10" t="str">
        <f t="shared" si="10"/>
        <v>No</v>
      </c>
      <c r="J35" s="10" t="str">
        <f>Overview_Measures!E38</f>
        <v>x</v>
      </c>
      <c r="K35" s="10" t="str">
        <f>Overview_Measures!F38</f>
        <v>x</v>
      </c>
      <c r="L35" s="10" t="str">
        <f>Overview_Measures!G38</f>
        <v xml:space="preserve"> </v>
      </c>
      <c r="M35" s="10" t="str">
        <f>Overview_Measures!H38</f>
        <v xml:space="preserve"> </v>
      </c>
      <c r="N35" s="10" t="str">
        <f>Overview_Measures!I38</f>
        <v xml:space="preserve"> </v>
      </c>
      <c r="O35" s="10" t="str">
        <f>Overview_Measures!J38</f>
        <v xml:space="preserve"> </v>
      </c>
      <c r="P35" s="10" t="str">
        <f t="shared" si="116"/>
        <v>Partial</v>
      </c>
      <c r="Q35" s="10" t="str">
        <f t="shared" si="117"/>
        <v xml:space="preserve"> </v>
      </c>
      <c r="R35" s="10" t="str">
        <f t="shared" si="118"/>
        <v xml:space="preserve"> </v>
      </c>
      <c r="S35" s="10" t="str">
        <f t="shared" si="119"/>
        <v xml:space="preserve"> </v>
      </c>
      <c r="T35" s="10" t="str">
        <f t="shared" si="120"/>
        <v>Partial</v>
      </c>
      <c r="U35" s="10" t="str">
        <f t="shared" si="121"/>
        <v>Strong</v>
      </c>
      <c r="V35" s="10" t="str">
        <f t="shared" si="122"/>
        <v>Strong</v>
      </c>
      <c r="W35" s="10" t="str">
        <f t="shared" si="123"/>
        <v xml:space="preserve"> </v>
      </c>
      <c r="X35" s="10" t="str">
        <f t="shared" si="124"/>
        <v>Partial</v>
      </c>
      <c r="Y35" s="10" t="str" cm="1">
        <f t="array" ref="Y35">_xlfn.IFS(P35="Strong","Yes",P35="Partial","Yes",P35=" ","No")</f>
        <v>Yes</v>
      </c>
      <c r="Z35" s="10" t="str" cm="1">
        <f t="array" ref="Z35">_xlfn.IFS(Q35="Strong","Yes",Q35="Partial","Yes",Q35=" ","No")</f>
        <v>No</v>
      </c>
      <c r="AA35" s="10" t="str" cm="1">
        <f t="array" ref="AA35">_xlfn.IFS(R35="Strong","Yes",R35="Partial","Yes",R35=" ","No")</f>
        <v>No</v>
      </c>
      <c r="AB35" s="10" t="str" cm="1">
        <f t="array" ref="AB35">_xlfn.IFS(S35="Strong","Yes",S35="Partial","Yes",S35=" ","No")</f>
        <v>No</v>
      </c>
      <c r="AC35" s="10" t="str" cm="1">
        <f t="array" ref="AC35">_xlfn.IFS(T35="Strong","Yes",T35="Partial","Yes",T35=" ","No")</f>
        <v>Yes</v>
      </c>
      <c r="AD35" s="10" t="str" cm="1">
        <f t="array" ref="AD35">_xlfn.IFS(U35="Strong","Yes",U35="Partial","Yes",U35=" ","No")</f>
        <v>Yes</v>
      </c>
      <c r="AE35" s="10" t="str" cm="1">
        <f t="array" ref="AE35">_xlfn.IFS(V35="Strong","Yes",V35="Partial","Yes",V35=" ","No")</f>
        <v>Yes</v>
      </c>
      <c r="AF35" s="10" t="str" cm="1">
        <f t="array" ref="AF35">_xlfn.IFS(W35="Strong","Yes",W35="Partial","Yes",W35=" ","No")</f>
        <v>No</v>
      </c>
      <c r="AG35" s="10" t="str" cm="1">
        <f t="array" ref="AG35">_xlfn.IFS(X35="Strong","Yes",X35="Partial","Yes",X35=" ","No")</f>
        <v>Yes</v>
      </c>
      <c r="AH35" s="10" t="str">
        <f t="shared" si="125"/>
        <v xml:space="preserve"> </v>
      </c>
      <c r="AI35" s="10" t="str">
        <f t="shared" si="126"/>
        <v>Strong</v>
      </c>
      <c r="AJ35" s="10" t="str">
        <f t="shared" si="127"/>
        <v>Strong</v>
      </c>
      <c r="AK35" s="10" t="str">
        <f t="shared" si="128"/>
        <v xml:space="preserve"> </v>
      </c>
      <c r="AL35" s="10" t="str" cm="1">
        <f t="array" ref="AL35">_xlfn.IFS(AH35="Strong","Yes",AH35="Partial","Yes",AH35=" ","No")</f>
        <v>No</v>
      </c>
      <c r="AM35" s="10" t="str" cm="1">
        <f t="array" ref="AM35">_xlfn.IFS(AI35="Strong","Yes",AI35="Partial","Yes",AI35=" ","No")</f>
        <v>Yes</v>
      </c>
      <c r="AN35" s="10" t="str" cm="1">
        <f t="array" ref="AN35">_xlfn.IFS(AJ35="Strong","Yes",AJ35="Partial","Yes",AJ35=" ","No")</f>
        <v>Yes</v>
      </c>
      <c r="AO35" s="10" t="str" cm="1">
        <f t="array" ref="AO35">_xlfn.IFS(AK35="Strong","Yes",AK35="Partial","Yes",AK35=" ","No")</f>
        <v>No</v>
      </c>
      <c r="AP35" s="10" t="s">
        <v>218</v>
      </c>
      <c r="AQ35" s="10" t="s">
        <v>218</v>
      </c>
      <c r="AR35" s="10" t="s">
        <v>249</v>
      </c>
      <c r="AS35" s="10" t="s">
        <v>249</v>
      </c>
      <c r="AT35" s="10" t="s">
        <v>249</v>
      </c>
      <c r="AU35" s="10" t="str">
        <f t="shared" si="13"/>
        <v>x</v>
      </c>
      <c r="AV35" s="10" t="str">
        <f t="shared" si="13"/>
        <v>x</v>
      </c>
      <c r="AW35" s="10" t="str">
        <f t="shared" si="13"/>
        <v/>
      </c>
      <c r="AX35" s="10" t="str">
        <f t="shared" si="13"/>
        <v/>
      </c>
      <c r="AY35" s="10" t="str">
        <f t="shared" si="13"/>
        <v/>
      </c>
      <c r="AZ35" s="10" t="s">
        <v>218</v>
      </c>
      <c r="BA35" s="10" t="s">
        <v>218</v>
      </c>
      <c r="BB35" s="10" t="str">
        <f t="shared" si="14"/>
        <v>x</v>
      </c>
      <c r="BC35" s="10" t="str">
        <f t="shared" si="14"/>
        <v>x</v>
      </c>
      <c r="BD35" s="10" t="s">
        <v>249</v>
      </c>
      <c r="BE35" s="10" t="s">
        <v>249</v>
      </c>
      <c r="BF35" s="10" t="s">
        <v>218</v>
      </c>
      <c r="BG35" s="10" t="s">
        <v>249</v>
      </c>
      <c r="BH35" s="10" t="s">
        <v>249</v>
      </c>
      <c r="BI35" s="10" t="str">
        <f t="shared" si="15"/>
        <v/>
      </c>
      <c r="BJ35" s="10" t="str">
        <f t="shared" si="15"/>
        <v/>
      </c>
      <c r="BK35" s="10" t="str">
        <f t="shared" si="15"/>
        <v>x</v>
      </c>
      <c r="BL35" s="10" t="str">
        <f t="shared" si="15"/>
        <v/>
      </c>
      <c r="BM35" s="10" t="str">
        <f t="shared" si="15"/>
        <v/>
      </c>
      <c r="BN35" s="10" t="s">
        <v>249</v>
      </c>
      <c r="BO35" s="10" t="s">
        <v>249</v>
      </c>
      <c r="BP35" s="10" t="s">
        <v>249</v>
      </c>
      <c r="BQ35" s="10" t="s">
        <v>218</v>
      </c>
      <c r="BR35" s="10" t="s">
        <v>249</v>
      </c>
      <c r="BS35" s="10" t="str">
        <f t="shared" si="16"/>
        <v/>
      </c>
      <c r="BT35" s="10" t="str">
        <f t="shared" si="16"/>
        <v/>
      </c>
      <c r="BU35" s="10" t="str">
        <f t="shared" si="16"/>
        <v/>
      </c>
      <c r="BV35" s="10" t="str">
        <f t="shared" si="16"/>
        <v>x</v>
      </c>
      <c r="BW35" s="10" t="str">
        <f t="shared" si="16"/>
        <v/>
      </c>
      <c r="BX35" s="10" t="s">
        <v>249</v>
      </c>
      <c r="BY35" s="10" t="s">
        <v>249</v>
      </c>
      <c r="BZ35" s="10" t="s">
        <v>218</v>
      </c>
      <c r="CA35" s="10" t="s">
        <v>249</v>
      </c>
      <c r="CB35" s="10" t="s">
        <v>249</v>
      </c>
      <c r="CC35" s="10" t="str">
        <f t="shared" si="17"/>
        <v/>
      </c>
      <c r="CD35" s="10" t="str">
        <f t="shared" si="17"/>
        <v/>
      </c>
      <c r="CE35" s="10" t="str">
        <f t="shared" si="17"/>
        <v>x</v>
      </c>
      <c r="CF35" s="10" t="str">
        <f t="shared" si="17"/>
        <v/>
      </c>
      <c r="CG35" s="10" t="str">
        <f t="shared" si="17"/>
        <v/>
      </c>
      <c r="CH35" s="82" t="str">
        <f t="shared" si="115"/>
        <v>Access to measure</v>
      </c>
    </row>
    <row r="36" spans="1:86" ht="30" customHeight="1" x14ac:dyDescent="0.35">
      <c r="A36" s="25" t="str">
        <f t="shared" si="129"/>
        <v>UVR</v>
      </c>
      <c r="B36" s="25" t="str">
        <f t="shared" si="129"/>
        <v xml:space="preserve">Urban vehicle access regulation schemes </v>
      </c>
      <c r="C36" s="5" t="str">
        <f>Overview_Measures!C39</f>
        <v>Delivery regulations/restrictions/windows</v>
      </c>
      <c r="D36" s="10" t="str">
        <f t="shared" si="0"/>
        <v>Yes</v>
      </c>
      <c r="E36" s="10" t="str">
        <f t="shared" si="6"/>
        <v>Yes</v>
      </c>
      <c r="F36" s="10" t="str">
        <f t="shared" si="7"/>
        <v>No</v>
      </c>
      <c r="G36" s="10" t="str">
        <f t="shared" si="8"/>
        <v>No</v>
      </c>
      <c r="H36" s="10" t="str">
        <f t="shared" si="9"/>
        <v>No</v>
      </c>
      <c r="I36" s="10" t="str">
        <f t="shared" si="10"/>
        <v>Yes</v>
      </c>
      <c r="J36" s="10" t="str">
        <f>Overview_Measures!E39</f>
        <v>x</v>
      </c>
      <c r="K36" s="10" t="str">
        <f>Overview_Measures!F39</f>
        <v>x</v>
      </c>
      <c r="L36" s="10" t="str">
        <f>Overview_Measures!G39</f>
        <v xml:space="preserve"> </v>
      </c>
      <c r="M36" s="10" t="str">
        <f>Overview_Measures!H39</f>
        <v xml:space="preserve"> </v>
      </c>
      <c r="N36" s="10" t="str">
        <f>Overview_Measures!I39</f>
        <v xml:space="preserve"> </v>
      </c>
      <c r="O36" s="10" t="str">
        <f>Overview_Measures!J39</f>
        <v>x</v>
      </c>
      <c r="P36" s="10" t="str">
        <f t="shared" si="116"/>
        <v>Partial</v>
      </c>
      <c r="Q36" s="10" t="str">
        <f t="shared" si="117"/>
        <v xml:space="preserve"> </v>
      </c>
      <c r="R36" s="10" t="str">
        <f t="shared" si="118"/>
        <v xml:space="preserve"> </v>
      </c>
      <c r="S36" s="10" t="str">
        <f t="shared" si="119"/>
        <v xml:space="preserve"> </v>
      </c>
      <c r="T36" s="10" t="str">
        <f t="shared" si="120"/>
        <v>Partial</v>
      </c>
      <c r="U36" s="10" t="str">
        <f t="shared" si="121"/>
        <v>Strong</v>
      </c>
      <c r="V36" s="10" t="str">
        <f t="shared" si="122"/>
        <v>Strong</v>
      </c>
      <c r="W36" s="10" t="str">
        <f t="shared" si="123"/>
        <v xml:space="preserve"> </v>
      </c>
      <c r="X36" s="10" t="str">
        <f t="shared" si="124"/>
        <v>Partial</v>
      </c>
      <c r="Y36" s="10" t="str" cm="1">
        <f t="array" ref="Y36">_xlfn.IFS(P36="Strong","Yes",P36="Partial","Yes",P36=" ","No")</f>
        <v>Yes</v>
      </c>
      <c r="Z36" s="10" t="str" cm="1">
        <f t="array" ref="Z36">_xlfn.IFS(Q36="Strong","Yes",Q36="Partial","Yes",Q36=" ","No")</f>
        <v>No</v>
      </c>
      <c r="AA36" s="10" t="str" cm="1">
        <f t="array" ref="AA36">_xlfn.IFS(R36="Strong","Yes",R36="Partial","Yes",R36=" ","No")</f>
        <v>No</v>
      </c>
      <c r="AB36" s="10" t="str" cm="1">
        <f t="array" ref="AB36">_xlfn.IFS(S36="Strong","Yes",S36="Partial","Yes",S36=" ","No")</f>
        <v>No</v>
      </c>
      <c r="AC36" s="10" t="str" cm="1">
        <f t="array" ref="AC36">_xlfn.IFS(T36="Strong","Yes",T36="Partial","Yes",T36=" ","No")</f>
        <v>Yes</v>
      </c>
      <c r="AD36" s="10" t="str" cm="1">
        <f t="array" ref="AD36">_xlfn.IFS(U36="Strong","Yes",U36="Partial","Yes",U36=" ","No")</f>
        <v>Yes</v>
      </c>
      <c r="AE36" s="10" t="str" cm="1">
        <f t="array" ref="AE36">_xlfn.IFS(V36="Strong","Yes",V36="Partial","Yes",V36=" ","No")</f>
        <v>Yes</v>
      </c>
      <c r="AF36" s="10" t="str" cm="1">
        <f t="array" ref="AF36">_xlfn.IFS(W36="Strong","Yes",W36="Partial","Yes",W36=" ","No")</f>
        <v>No</v>
      </c>
      <c r="AG36" s="10" t="str" cm="1">
        <f t="array" ref="AG36">_xlfn.IFS(X36="Strong","Yes",X36="Partial","Yes",X36=" ","No")</f>
        <v>Yes</v>
      </c>
      <c r="AH36" s="10" t="str">
        <f t="shared" si="125"/>
        <v xml:space="preserve"> </v>
      </c>
      <c r="AI36" s="10" t="str">
        <f t="shared" si="126"/>
        <v>Strong</v>
      </c>
      <c r="AJ36" s="10" t="str">
        <f t="shared" si="127"/>
        <v>Strong</v>
      </c>
      <c r="AK36" s="10" t="str">
        <f t="shared" si="128"/>
        <v xml:space="preserve"> </v>
      </c>
      <c r="AL36" s="10" t="str" cm="1">
        <f t="array" ref="AL36">_xlfn.IFS(AH36="Strong","Yes",AH36="Partial","Yes",AH36=" ","No")</f>
        <v>No</v>
      </c>
      <c r="AM36" s="10" t="str" cm="1">
        <f t="array" ref="AM36">_xlfn.IFS(AI36="Strong","Yes",AI36="Partial","Yes",AI36=" ","No")</f>
        <v>Yes</v>
      </c>
      <c r="AN36" s="10" t="str" cm="1">
        <f t="array" ref="AN36">_xlfn.IFS(AJ36="Strong","Yes",AJ36="Partial","Yes",AJ36=" ","No")</f>
        <v>Yes</v>
      </c>
      <c r="AO36" s="10" t="str" cm="1">
        <f t="array" ref="AO36">_xlfn.IFS(AK36="Strong","Yes",AK36="Partial","Yes",AK36=" ","No")</f>
        <v>No</v>
      </c>
      <c r="AP36" s="10" t="s">
        <v>218</v>
      </c>
      <c r="AQ36" s="10" t="s">
        <v>218</v>
      </c>
      <c r="AR36" s="10" t="s">
        <v>249</v>
      </c>
      <c r="AS36" s="10" t="s">
        <v>249</v>
      </c>
      <c r="AT36" s="10" t="s">
        <v>249</v>
      </c>
      <c r="AU36" s="10" t="str">
        <f t="shared" si="13"/>
        <v>x</v>
      </c>
      <c r="AV36" s="10" t="str">
        <f t="shared" si="13"/>
        <v>x</v>
      </c>
      <c r="AW36" s="10" t="str">
        <f t="shared" si="13"/>
        <v/>
      </c>
      <c r="AX36" s="10" t="str">
        <f t="shared" si="13"/>
        <v/>
      </c>
      <c r="AY36" s="10" t="str">
        <f t="shared" si="13"/>
        <v/>
      </c>
      <c r="AZ36" s="10" t="s">
        <v>218</v>
      </c>
      <c r="BA36" s="10" t="s">
        <v>218</v>
      </c>
      <c r="BB36" s="10" t="str">
        <f t="shared" si="14"/>
        <v>x</v>
      </c>
      <c r="BC36" s="10" t="str">
        <f t="shared" si="14"/>
        <v>x</v>
      </c>
      <c r="BD36" s="10" t="s">
        <v>249</v>
      </c>
      <c r="BE36" s="10" t="s">
        <v>249</v>
      </c>
      <c r="BF36" s="10" t="s">
        <v>218</v>
      </c>
      <c r="BG36" s="10" t="s">
        <v>249</v>
      </c>
      <c r="BH36" s="10" t="s">
        <v>249</v>
      </c>
      <c r="BI36" s="10" t="str">
        <f t="shared" si="15"/>
        <v/>
      </c>
      <c r="BJ36" s="10" t="str">
        <f t="shared" si="15"/>
        <v/>
      </c>
      <c r="BK36" s="10" t="str">
        <f t="shared" si="15"/>
        <v>x</v>
      </c>
      <c r="BL36" s="10" t="str">
        <f t="shared" si="15"/>
        <v/>
      </c>
      <c r="BM36" s="10" t="str">
        <f t="shared" si="15"/>
        <v/>
      </c>
      <c r="BN36" s="10" t="s">
        <v>249</v>
      </c>
      <c r="BO36" s="10" t="s">
        <v>249</v>
      </c>
      <c r="BP36" s="10" t="s">
        <v>249</v>
      </c>
      <c r="BQ36" s="10" t="s">
        <v>218</v>
      </c>
      <c r="BR36" s="10" t="s">
        <v>249</v>
      </c>
      <c r="BS36" s="10" t="str">
        <f t="shared" si="16"/>
        <v/>
      </c>
      <c r="BT36" s="10" t="str">
        <f t="shared" si="16"/>
        <v/>
      </c>
      <c r="BU36" s="10" t="str">
        <f t="shared" si="16"/>
        <v/>
      </c>
      <c r="BV36" s="10" t="str">
        <f t="shared" si="16"/>
        <v>x</v>
      </c>
      <c r="BW36" s="10" t="str">
        <f t="shared" si="16"/>
        <v/>
      </c>
      <c r="BX36" s="10" t="s">
        <v>249</v>
      </c>
      <c r="BY36" s="10" t="s">
        <v>249</v>
      </c>
      <c r="BZ36" s="10" t="s">
        <v>218</v>
      </c>
      <c r="CA36" s="10" t="s">
        <v>249</v>
      </c>
      <c r="CB36" s="10" t="s">
        <v>249</v>
      </c>
      <c r="CC36" s="10" t="str">
        <f t="shared" si="17"/>
        <v/>
      </c>
      <c r="CD36" s="10" t="str">
        <f t="shared" si="17"/>
        <v/>
      </c>
      <c r="CE36" s="10" t="str">
        <f t="shared" si="17"/>
        <v>x</v>
      </c>
      <c r="CF36" s="10" t="str">
        <f t="shared" si="17"/>
        <v/>
      </c>
      <c r="CG36" s="10" t="str">
        <f t="shared" si="17"/>
        <v/>
      </c>
      <c r="CH36" s="82" t="str">
        <f t="shared" si="115"/>
        <v>Access to measure</v>
      </c>
    </row>
    <row r="37" spans="1:86" ht="30" customHeight="1" x14ac:dyDescent="0.35">
      <c r="A37" s="25" t="str">
        <f t="shared" si="129"/>
        <v>UVR</v>
      </c>
      <c r="B37" s="25" t="str">
        <f t="shared" si="129"/>
        <v xml:space="preserve">Urban vehicle access regulation schemes </v>
      </c>
      <c r="C37" s="5" t="str">
        <f>Overview_Measures!C40</f>
        <v xml:space="preserve">Spatial interventions </v>
      </c>
      <c r="D37" s="10" t="str">
        <f t="shared" si="0"/>
        <v>Yes</v>
      </c>
      <c r="E37" s="10" t="str">
        <f t="shared" si="6"/>
        <v>Yes</v>
      </c>
      <c r="F37" s="10" t="str">
        <f t="shared" si="7"/>
        <v>Yes</v>
      </c>
      <c r="G37" s="10" t="str">
        <f t="shared" si="8"/>
        <v>Yes</v>
      </c>
      <c r="H37" s="10" t="str">
        <f t="shared" si="9"/>
        <v>No</v>
      </c>
      <c r="I37" s="10" t="str">
        <f t="shared" si="10"/>
        <v>Yes</v>
      </c>
      <c r="J37" s="10" t="str">
        <f>Overview_Measures!E40</f>
        <v>x</v>
      </c>
      <c r="K37" s="10" t="str">
        <f>Overview_Measures!F40</f>
        <v>x</v>
      </c>
      <c r="L37" s="10" t="str">
        <f>Overview_Measures!G40</f>
        <v>x</v>
      </c>
      <c r="M37" s="10" t="str">
        <f>Overview_Measures!H40</f>
        <v>x</v>
      </c>
      <c r="N37" s="10" t="str">
        <f>Overview_Measures!I40</f>
        <v xml:space="preserve"> </v>
      </c>
      <c r="O37" s="10" t="str">
        <f>Overview_Measures!J40</f>
        <v>x</v>
      </c>
      <c r="P37" s="10" t="str">
        <f t="shared" si="116"/>
        <v>Partial</v>
      </c>
      <c r="Q37" s="10" t="str">
        <f t="shared" si="117"/>
        <v xml:space="preserve"> </v>
      </c>
      <c r="R37" s="10" t="str">
        <f t="shared" si="118"/>
        <v xml:space="preserve"> </v>
      </c>
      <c r="S37" s="10" t="str">
        <f t="shared" si="119"/>
        <v xml:space="preserve"> </v>
      </c>
      <c r="T37" s="10" t="str">
        <f t="shared" si="120"/>
        <v>Partial</v>
      </c>
      <c r="U37" s="10" t="str">
        <f t="shared" si="121"/>
        <v>Strong</v>
      </c>
      <c r="V37" s="10" t="str">
        <f t="shared" si="122"/>
        <v>Strong</v>
      </c>
      <c r="W37" s="10" t="str">
        <f t="shared" si="123"/>
        <v xml:space="preserve"> </v>
      </c>
      <c r="X37" s="10" t="str">
        <f t="shared" si="124"/>
        <v>Partial</v>
      </c>
      <c r="Y37" s="10" t="str" cm="1">
        <f t="array" ref="Y37">_xlfn.IFS(P37="Strong","Yes",P37="Partial","Yes",P37=" ","No")</f>
        <v>Yes</v>
      </c>
      <c r="Z37" s="10" t="str" cm="1">
        <f t="array" ref="Z37">_xlfn.IFS(Q37="Strong","Yes",Q37="Partial","Yes",Q37=" ","No")</f>
        <v>No</v>
      </c>
      <c r="AA37" s="10" t="str" cm="1">
        <f t="array" ref="AA37">_xlfn.IFS(R37="Strong","Yes",R37="Partial","Yes",R37=" ","No")</f>
        <v>No</v>
      </c>
      <c r="AB37" s="10" t="str" cm="1">
        <f t="array" ref="AB37">_xlfn.IFS(S37="Strong","Yes",S37="Partial","Yes",S37=" ","No")</f>
        <v>No</v>
      </c>
      <c r="AC37" s="10" t="str" cm="1">
        <f t="array" ref="AC37">_xlfn.IFS(T37="Strong","Yes",T37="Partial","Yes",T37=" ","No")</f>
        <v>Yes</v>
      </c>
      <c r="AD37" s="10" t="str" cm="1">
        <f t="array" ref="AD37">_xlfn.IFS(U37="Strong","Yes",U37="Partial","Yes",U37=" ","No")</f>
        <v>Yes</v>
      </c>
      <c r="AE37" s="10" t="str" cm="1">
        <f t="array" ref="AE37">_xlfn.IFS(V37="Strong","Yes",V37="Partial","Yes",V37=" ","No")</f>
        <v>Yes</v>
      </c>
      <c r="AF37" s="10" t="str" cm="1">
        <f t="array" ref="AF37">_xlfn.IFS(W37="Strong","Yes",W37="Partial","Yes",W37=" ","No")</f>
        <v>No</v>
      </c>
      <c r="AG37" s="10" t="str" cm="1">
        <f t="array" ref="AG37">_xlfn.IFS(X37="Strong","Yes",X37="Partial","Yes",X37=" ","No")</f>
        <v>Yes</v>
      </c>
      <c r="AH37" s="10" t="str">
        <f t="shared" si="125"/>
        <v xml:space="preserve"> </v>
      </c>
      <c r="AI37" s="10" t="str">
        <f t="shared" si="126"/>
        <v>Strong</v>
      </c>
      <c r="AJ37" s="10" t="str">
        <f t="shared" si="127"/>
        <v>Strong</v>
      </c>
      <c r="AK37" s="10" t="str">
        <f t="shared" si="128"/>
        <v xml:space="preserve"> </v>
      </c>
      <c r="AL37" s="10" t="str" cm="1">
        <f t="array" ref="AL37">_xlfn.IFS(AH37="Strong","Yes",AH37="Partial","Yes",AH37=" ","No")</f>
        <v>No</v>
      </c>
      <c r="AM37" s="10" t="str" cm="1">
        <f t="array" ref="AM37">_xlfn.IFS(AI37="Strong","Yes",AI37="Partial","Yes",AI37=" ","No")</f>
        <v>Yes</v>
      </c>
      <c r="AN37" s="10" t="str" cm="1">
        <f t="array" ref="AN37">_xlfn.IFS(AJ37="Strong","Yes",AJ37="Partial","Yes",AJ37=" ","No")</f>
        <v>Yes</v>
      </c>
      <c r="AO37" s="10" t="str" cm="1">
        <f t="array" ref="AO37">_xlfn.IFS(AK37="Strong","Yes",AK37="Partial","Yes",AK37=" ","No")</f>
        <v>No</v>
      </c>
      <c r="AP37" s="10" t="s">
        <v>218</v>
      </c>
      <c r="AQ37" s="10" t="s">
        <v>218</v>
      </c>
      <c r="AR37" s="10" t="s">
        <v>249</v>
      </c>
      <c r="AS37" s="10" t="s">
        <v>249</v>
      </c>
      <c r="AT37" s="10" t="s">
        <v>249</v>
      </c>
      <c r="AU37" s="10" t="str">
        <f t="shared" si="13"/>
        <v>x</v>
      </c>
      <c r="AV37" s="10" t="str">
        <f t="shared" si="13"/>
        <v>x</v>
      </c>
      <c r="AW37" s="10" t="str">
        <f t="shared" si="13"/>
        <v/>
      </c>
      <c r="AX37" s="10" t="str">
        <f t="shared" si="13"/>
        <v/>
      </c>
      <c r="AY37" s="10" t="str">
        <f t="shared" si="13"/>
        <v/>
      </c>
      <c r="AZ37" s="10" t="s">
        <v>218</v>
      </c>
      <c r="BA37" s="10" t="s">
        <v>218</v>
      </c>
      <c r="BB37" s="10" t="str">
        <f t="shared" si="14"/>
        <v>x</v>
      </c>
      <c r="BC37" s="10" t="str">
        <f t="shared" si="14"/>
        <v>x</v>
      </c>
      <c r="BD37" s="10" t="s">
        <v>249</v>
      </c>
      <c r="BE37" s="10" t="s">
        <v>249</v>
      </c>
      <c r="BF37" s="10" t="s">
        <v>218</v>
      </c>
      <c r="BG37" s="10" t="s">
        <v>249</v>
      </c>
      <c r="BH37" s="10" t="s">
        <v>249</v>
      </c>
      <c r="BI37" s="10" t="str">
        <f t="shared" si="15"/>
        <v/>
      </c>
      <c r="BJ37" s="10" t="str">
        <f t="shared" si="15"/>
        <v/>
      </c>
      <c r="BK37" s="10" t="str">
        <f t="shared" si="15"/>
        <v>x</v>
      </c>
      <c r="BL37" s="10" t="str">
        <f t="shared" si="15"/>
        <v/>
      </c>
      <c r="BM37" s="10" t="str">
        <f t="shared" si="15"/>
        <v/>
      </c>
      <c r="BN37" s="10" t="s">
        <v>249</v>
      </c>
      <c r="BO37" s="10" t="s">
        <v>249</v>
      </c>
      <c r="BP37" s="10" t="s">
        <v>249</v>
      </c>
      <c r="BQ37" s="10" t="s">
        <v>218</v>
      </c>
      <c r="BR37" s="10" t="s">
        <v>249</v>
      </c>
      <c r="BS37" s="10" t="str">
        <f t="shared" si="16"/>
        <v/>
      </c>
      <c r="BT37" s="10" t="str">
        <f t="shared" si="16"/>
        <v/>
      </c>
      <c r="BU37" s="10" t="str">
        <f t="shared" si="16"/>
        <v/>
      </c>
      <c r="BV37" s="10" t="str">
        <f t="shared" si="16"/>
        <v>x</v>
      </c>
      <c r="BW37" s="10" t="str">
        <f t="shared" si="16"/>
        <v/>
      </c>
      <c r="BX37" s="10" t="s">
        <v>249</v>
      </c>
      <c r="BY37" s="10" t="s">
        <v>249</v>
      </c>
      <c r="BZ37" s="10" t="s">
        <v>218</v>
      </c>
      <c r="CA37" s="10" t="s">
        <v>249</v>
      </c>
      <c r="CB37" s="10" t="s">
        <v>249</v>
      </c>
      <c r="CC37" s="10" t="str">
        <f t="shared" si="17"/>
        <v/>
      </c>
      <c r="CD37" s="10" t="str">
        <f t="shared" si="17"/>
        <v/>
      </c>
      <c r="CE37" s="10" t="str">
        <f t="shared" si="17"/>
        <v>x</v>
      </c>
      <c r="CF37" s="10" t="str">
        <f t="shared" si="17"/>
        <v/>
      </c>
      <c r="CG37" s="10" t="str">
        <f t="shared" si="17"/>
        <v/>
      </c>
      <c r="CH37" s="82" t="str">
        <f t="shared" si="115"/>
        <v>Access to measure</v>
      </c>
    </row>
    <row r="38" spans="1:86" ht="30" customHeight="1" x14ac:dyDescent="0.35">
      <c r="A38" s="25" t="str">
        <f>Overview_Measures!A41</f>
        <v>ENR</v>
      </c>
      <c r="B38" s="25" t="str">
        <f>Overview_Measures!B41</f>
        <v xml:space="preserve">Enforcement to avoid irregular street use </v>
      </c>
      <c r="C38" s="5" t="str">
        <f>Overview_Measures!C41</f>
        <v>Traffic enforcement</v>
      </c>
      <c r="D38" s="10" t="str">
        <f t="shared" si="0"/>
        <v>Yes</v>
      </c>
      <c r="E38" s="10" t="str">
        <f t="shared" si="6"/>
        <v>Yes</v>
      </c>
      <c r="F38" s="10" t="str">
        <f t="shared" si="7"/>
        <v>Yes</v>
      </c>
      <c r="G38" s="10" t="str">
        <f t="shared" si="8"/>
        <v>Yes</v>
      </c>
      <c r="H38" s="10" t="str">
        <f t="shared" si="9"/>
        <v>Yes</v>
      </c>
      <c r="I38" s="10" t="str">
        <f t="shared" si="10"/>
        <v>Yes</v>
      </c>
      <c r="J38" s="10" t="str">
        <f>Overview_Measures!E41</f>
        <v>x</v>
      </c>
      <c r="K38" s="10" t="str">
        <f>Overview_Measures!F41</f>
        <v>x</v>
      </c>
      <c r="L38" s="10" t="str">
        <f>Overview_Measures!G41</f>
        <v>x</v>
      </c>
      <c r="M38" s="10" t="str">
        <f>Overview_Measures!H41</f>
        <v>x</v>
      </c>
      <c r="N38" s="10" t="str">
        <f>Overview_Measures!I41</f>
        <v>x</v>
      </c>
      <c r="O38" s="10" t="str">
        <f>Overview_Measures!J41</f>
        <v>x</v>
      </c>
      <c r="P38" s="10" t="str">
        <f>Overview_Measures!P41</f>
        <v>Partial</v>
      </c>
      <c r="Q38" s="10" t="str">
        <f>Overview_Measures!Q41</f>
        <v>Partial</v>
      </c>
      <c r="R38" s="10" t="str">
        <f>Overview_Measures!R41</f>
        <v>Strong</v>
      </c>
      <c r="S38" s="10" t="str">
        <f>Overview_Measures!S41</f>
        <v>Strong</v>
      </c>
      <c r="T38" s="10" t="str">
        <f>Overview_Measures!T41</f>
        <v>Strong</v>
      </c>
      <c r="U38" s="10" t="str">
        <f>Overview_Measures!U41</f>
        <v>Strong</v>
      </c>
      <c r="V38" s="10" t="str">
        <f>Overview_Measures!V41</f>
        <v xml:space="preserve"> </v>
      </c>
      <c r="W38" s="10" t="str">
        <f>Overview_Measures!W41</f>
        <v xml:space="preserve"> </v>
      </c>
      <c r="X38" s="10" t="str">
        <f>Overview_Measures!X41</f>
        <v>Strong</v>
      </c>
      <c r="Y38" s="10" t="str" cm="1">
        <f t="array" ref="Y38">_xlfn.IFS(P38="Strong","Yes",P38="Partial","Yes",P38=" ","No")</f>
        <v>Yes</v>
      </c>
      <c r="Z38" s="10" t="str" cm="1">
        <f t="array" ref="Z38">_xlfn.IFS(Q38="Strong","Yes",Q38="Partial","Yes",Q38=" ","No")</f>
        <v>Yes</v>
      </c>
      <c r="AA38" s="10" t="str" cm="1">
        <f t="array" ref="AA38">_xlfn.IFS(R38="Strong","Yes",R38="Partial","Yes",R38=" ","No")</f>
        <v>Yes</v>
      </c>
      <c r="AB38" s="10" t="str" cm="1">
        <f t="array" ref="AB38">_xlfn.IFS(S38="Strong","Yes",S38="Partial","Yes",S38=" ","No")</f>
        <v>Yes</v>
      </c>
      <c r="AC38" s="10" t="str" cm="1">
        <f t="array" ref="AC38">_xlfn.IFS(T38="Strong","Yes",T38="Partial","Yes",T38=" ","No")</f>
        <v>Yes</v>
      </c>
      <c r="AD38" s="10" t="str" cm="1">
        <f t="array" ref="AD38">_xlfn.IFS(U38="Strong","Yes",U38="Partial","Yes",U38=" ","No")</f>
        <v>Yes</v>
      </c>
      <c r="AE38" s="10" t="str" cm="1">
        <f t="array" ref="AE38">_xlfn.IFS(V38="Strong","Yes",V38="Partial","Yes",V38=" ","No")</f>
        <v>No</v>
      </c>
      <c r="AF38" s="10" t="str" cm="1">
        <f t="array" ref="AF38">_xlfn.IFS(W38="Strong","Yes",W38="Partial","Yes",W38=" ","No")</f>
        <v>No</v>
      </c>
      <c r="AG38" s="10" t="str" cm="1">
        <f t="array" ref="AG38">_xlfn.IFS(X38="Strong","Yes",X38="Partial","Yes",X38=" ","No")</f>
        <v>Yes</v>
      </c>
      <c r="AH38" s="10" t="str">
        <f>Overview_Measures!Y41</f>
        <v xml:space="preserve"> </v>
      </c>
      <c r="AI38" s="10" t="str">
        <f>Overview_Measures!Z41</f>
        <v xml:space="preserve"> </v>
      </c>
      <c r="AJ38" s="10" t="str">
        <f>Overview_Measures!AA41</f>
        <v>Strong</v>
      </c>
      <c r="AK38" s="10" t="str">
        <f>Overview_Measures!AB41</f>
        <v xml:space="preserve"> </v>
      </c>
      <c r="AL38" s="10" t="str" cm="1">
        <f t="array" ref="AL38">_xlfn.IFS(AH38="Strong","Yes",AH38="Partial","Yes",AH38=" ","No")</f>
        <v>No</v>
      </c>
      <c r="AM38" s="10" t="str" cm="1">
        <f t="array" ref="AM38">_xlfn.IFS(AI38="Strong","Yes",AI38="Partial","Yes",AI38=" ","No")</f>
        <v>No</v>
      </c>
      <c r="AN38" s="10" t="str" cm="1">
        <f t="array" ref="AN38">_xlfn.IFS(AJ38="Strong","Yes",AJ38="Partial","Yes",AJ38=" ","No")</f>
        <v>Yes</v>
      </c>
      <c r="AO38" s="10" t="str" cm="1">
        <f t="array" ref="AO38">_xlfn.IFS(AK38="Strong","Yes",AK38="Partial","Yes",AK38=" ","No")</f>
        <v>No</v>
      </c>
      <c r="AP38" s="10" t="s">
        <v>249</v>
      </c>
      <c r="AQ38" s="10" t="s">
        <v>218</v>
      </c>
      <c r="AR38" s="10" t="s">
        <v>249</v>
      </c>
      <c r="AS38" s="10" t="s">
        <v>249</v>
      </c>
      <c r="AT38" s="10" t="s">
        <v>249</v>
      </c>
      <c r="AU38" s="10" t="str">
        <f t="shared" si="13"/>
        <v/>
      </c>
      <c r="AV38" s="10" t="str">
        <f t="shared" si="13"/>
        <v>x</v>
      </c>
      <c r="AW38" s="10" t="str">
        <f t="shared" si="13"/>
        <v/>
      </c>
      <c r="AX38" s="10" t="str">
        <f t="shared" si="13"/>
        <v/>
      </c>
      <c r="AY38" s="10" t="str">
        <f t="shared" si="13"/>
        <v/>
      </c>
      <c r="AZ38" s="10" t="s">
        <v>218</v>
      </c>
      <c r="BA38" s="10" t="s">
        <v>218</v>
      </c>
      <c r="BB38" s="10" t="str">
        <f t="shared" si="14"/>
        <v>x</v>
      </c>
      <c r="BC38" s="10" t="str">
        <f t="shared" si="14"/>
        <v>x</v>
      </c>
      <c r="BD38" s="10" t="s">
        <v>249</v>
      </c>
      <c r="BE38" s="10" t="s">
        <v>218</v>
      </c>
      <c r="BF38" s="10" t="s">
        <v>249</v>
      </c>
      <c r="BG38" s="10" t="s">
        <v>249</v>
      </c>
      <c r="BH38" s="10" t="s">
        <v>249</v>
      </c>
      <c r="BI38" s="10" t="str">
        <f t="shared" si="15"/>
        <v/>
      </c>
      <c r="BJ38" s="10" t="str">
        <f t="shared" si="15"/>
        <v>x</v>
      </c>
      <c r="BK38" s="10" t="str">
        <f t="shared" si="15"/>
        <v/>
      </c>
      <c r="BL38" s="10" t="str">
        <f t="shared" si="15"/>
        <v/>
      </c>
      <c r="BM38" s="10" t="str">
        <f t="shared" si="15"/>
        <v/>
      </c>
      <c r="BN38" s="10" t="s">
        <v>249</v>
      </c>
      <c r="BO38" s="10" t="s">
        <v>218</v>
      </c>
      <c r="BP38" s="10" t="s">
        <v>249</v>
      </c>
      <c r="BQ38" s="10" t="s">
        <v>249</v>
      </c>
      <c r="BR38" s="10" t="s">
        <v>249</v>
      </c>
      <c r="BS38" s="10" t="str">
        <f t="shared" si="16"/>
        <v/>
      </c>
      <c r="BT38" s="10" t="str">
        <f t="shared" si="16"/>
        <v>x</v>
      </c>
      <c r="BU38" s="10" t="str">
        <f t="shared" si="16"/>
        <v/>
      </c>
      <c r="BV38" s="10" t="str">
        <f t="shared" si="16"/>
        <v/>
      </c>
      <c r="BW38" s="10" t="str">
        <f t="shared" si="16"/>
        <v/>
      </c>
      <c r="BX38" s="10" t="s">
        <v>249</v>
      </c>
      <c r="BY38" s="10" t="s">
        <v>218</v>
      </c>
      <c r="BZ38" s="10" t="s">
        <v>249</v>
      </c>
      <c r="CA38" s="10" t="s">
        <v>249</v>
      </c>
      <c r="CB38" s="10" t="s">
        <v>249</v>
      </c>
      <c r="CC38" s="10" t="str">
        <f t="shared" si="17"/>
        <v/>
      </c>
      <c r="CD38" s="10" t="str">
        <f t="shared" si="17"/>
        <v>x</v>
      </c>
      <c r="CE38" s="10" t="str">
        <f t="shared" si="17"/>
        <v/>
      </c>
      <c r="CF38" s="10" t="str">
        <f t="shared" si="17"/>
        <v/>
      </c>
      <c r="CG38" s="10" t="str">
        <f t="shared" si="17"/>
        <v/>
      </c>
      <c r="CH38" s="82" t="str">
        <f>HYPERLINK("[SUMPs_Measures_Selection_Tool_EN_enhanced.xlsx]ENR!A1","Access to measure")</f>
        <v>Access to measure</v>
      </c>
    </row>
    <row r="39" spans="1:86" ht="30" customHeight="1" x14ac:dyDescent="0.35">
      <c r="A39" s="25" t="str">
        <f>A38</f>
        <v>ENR</v>
      </c>
      <c r="B39" s="25" t="str">
        <f>B38</f>
        <v xml:space="preserve">Enforcement to avoid irregular street use </v>
      </c>
      <c r="C39" s="5" t="str">
        <f>Overview_Measures!C42</f>
        <v>Parking enforcement</v>
      </c>
      <c r="D39" s="10" t="str">
        <f t="shared" si="0"/>
        <v>Yes</v>
      </c>
      <c r="E39" s="10" t="str">
        <f t="shared" si="6"/>
        <v>Yes</v>
      </c>
      <c r="F39" s="10" t="str">
        <f t="shared" si="7"/>
        <v>Yes</v>
      </c>
      <c r="G39" s="10" t="str">
        <f t="shared" si="8"/>
        <v>Yes</v>
      </c>
      <c r="H39" s="10" t="str">
        <f t="shared" si="9"/>
        <v>No</v>
      </c>
      <c r="I39" s="10" t="str">
        <f t="shared" si="10"/>
        <v>Yes</v>
      </c>
      <c r="J39" s="10" t="str">
        <f>Overview_Measures!E42</f>
        <v>x</v>
      </c>
      <c r="K39" s="10" t="str">
        <f>Overview_Measures!F42</f>
        <v>x</v>
      </c>
      <c r="L39" s="10" t="str">
        <f>Overview_Measures!G42</f>
        <v>x</v>
      </c>
      <c r="M39" s="10" t="str">
        <f>Overview_Measures!H42</f>
        <v>x</v>
      </c>
      <c r="N39" s="10" t="str">
        <f>Overview_Measures!I42</f>
        <v xml:space="preserve"> </v>
      </c>
      <c r="O39" s="10" t="str">
        <f>Overview_Measures!J42</f>
        <v>x</v>
      </c>
      <c r="P39" s="10" t="str">
        <f t="shared" ref="P39:P41" si="130">P38</f>
        <v>Partial</v>
      </c>
      <c r="Q39" s="10" t="str">
        <f t="shared" ref="Q39:Q41" si="131">Q38</f>
        <v>Partial</v>
      </c>
      <c r="R39" s="10" t="str">
        <f t="shared" ref="R39:R41" si="132">R38</f>
        <v>Strong</v>
      </c>
      <c r="S39" s="10" t="str">
        <f t="shared" ref="S39:S41" si="133">S38</f>
        <v>Strong</v>
      </c>
      <c r="T39" s="10" t="str">
        <f t="shared" ref="T39:T41" si="134">T38</f>
        <v>Strong</v>
      </c>
      <c r="U39" s="10" t="str">
        <f t="shared" ref="U39:U41" si="135">U38</f>
        <v>Strong</v>
      </c>
      <c r="V39" s="10" t="str">
        <f t="shared" ref="V39:V41" si="136">V38</f>
        <v xml:space="preserve"> </v>
      </c>
      <c r="W39" s="10" t="str">
        <f t="shared" ref="W39:W41" si="137">W38</f>
        <v xml:space="preserve"> </v>
      </c>
      <c r="X39" s="10" t="str">
        <f t="shared" ref="X39:X41" si="138">X38</f>
        <v>Strong</v>
      </c>
      <c r="Y39" s="10" t="str" cm="1">
        <f t="array" ref="Y39">_xlfn.IFS(P39="Strong","Yes",P39="Partial","Yes",P39=" ","No")</f>
        <v>Yes</v>
      </c>
      <c r="Z39" s="10" t="str" cm="1">
        <f t="array" ref="Z39">_xlfn.IFS(Q39="Strong","Yes",Q39="Partial","Yes",Q39=" ","No")</f>
        <v>Yes</v>
      </c>
      <c r="AA39" s="10" t="str" cm="1">
        <f t="array" ref="AA39">_xlfn.IFS(R39="Strong","Yes",R39="Partial","Yes",R39=" ","No")</f>
        <v>Yes</v>
      </c>
      <c r="AB39" s="10" t="str" cm="1">
        <f t="array" ref="AB39">_xlfn.IFS(S39="Strong","Yes",S39="Partial","Yes",S39=" ","No")</f>
        <v>Yes</v>
      </c>
      <c r="AC39" s="10" t="str" cm="1">
        <f t="array" ref="AC39">_xlfn.IFS(T39="Strong","Yes",T39="Partial","Yes",T39=" ","No")</f>
        <v>Yes</v>
      </c>
      <c r="AD39" s="10" t="str" cm="1">
        <f t="array" ref="AD39">_xlfn.IFS(U39="Strong","Yes",U39="Partial","Yes",U39=" ","No")</f>
        <v>Yes</v>
      </c>
      <c r="AE39" s="10" t="str" cm="1">
        <f t="array" ref="AE39">_xlfn.IFS(V39="Strong","Yes",V39="Partial","Yes",V39=" ","No")</f>
        <v>No</v>
      </c>
      <c r="AF39" s="10" t="str" cm="1">
        <f t="array" ref="AF39">_xlfn.IFS(W39="Strong","Yes",W39="Partial","Yes",W39=" ","No")</f>
        <v>No</v>
      </c>
      <c r="AG39" s="10" t="str" cm="1">
        <f t="array" ref="AG39">_xlfn.IFS(X39="Strong","Yes",X39="Partial","Yes",X39=" ","No")</f>
        <v>Yes</v>
      </c>
      <c r="AH39" s="10" t="str">
        <f t="shared" ref="AH39:AH41" si="139">AH38</f>
        <v xml:space="preserve"> </v>
      </c>
      <c r="AI39" s="10" t="str">
        <f t="shared" ref="AI39:AI41" si="140">AI38</f>
        <v xml:space="preserve"> </v>
      </c>
      <c r="AJ39" s="10" t="str">
        <f t="shared" ref="AJ39:AJ41" si="141">AJ38</f>
        <v>Strong</v>
      </c>
      <c r="AK39" s="10" t="str">
        <f t="shared" ref="AK39:AK41" si="142">AK38</f>
        <v xml:space="preserve"> </v>
      </c>
      <c r="AL39" s="10" t="str" cm="1">
        <f t="array" ref="AL39">_xlfn.IFS(AH39="Strong","Yes",AH39="Partial","Yes",AH39=" ","No")</f>
        <v>No</v>
      </c>
      <c r="AM39" s="10" t="str" cm="1">
        <f t="array" ref="AM39">_xlfn.IFS(AI39="Strong","Yes",AI39="Partial","Yes",AI39=" ","No")</f>
        <v>No</v>
      </c>
      <c r="AN39" s="10" t="str" cm="1">
        <f t="array" ref="AN39">_xlfn.IFS(AJ39="Strong","Yes",AJ39="Partial","Yes",AJ39=" ","No")</f>
        <v>Yes</v>
      </c>
      <c r="AO39" s="10" t="str" cm="1">
        <f t="array" ref="AO39">_xlfn.IFS(AK39="Strong","Yes",AK39="Partial","Yes",AK39=" ","No")</f>
        <v>No</v>
      </c>
      <c r="AP39" s="10" t="s">
        <v>249</v>
      </c>
      <c r="AQ39" s="10" t="s">
        <v>218</v>
      </c>
      <c r="AR39" s="10" t="s">
        <v>249</v>
      </c>
      <c r="AS39" s="10" t="s">
        <v>249</v>
      </c>
      <c r="AT39" s="10" t="s">
        <v>249</v>
      </c>
      <c r="AU39" s="10" t="str">
        <f t="shared" si="13"/>
        <v/>
      </c>
      <c r="AV39" s="10" t="str">
        <f t="shared" si="13"/>
        <v>x</v>
      </c>
      <c r="AW39" s="10" t="str">
        <f t="shared" si="13"/>
        <v/>
      </c>
      <c r="AX39" s="10" t="str">
        <f t="shared" si="13"/>
        <v/>
      </c>
      <c r="AY39" s="10" t="str">
        <f t="shared" si="13"/>
        <v/>
      </c>
      <c r="AZ39" s="10" t="s">
        <v>218</v>
      </c>
      <c r="BA39" s="10" t="s">
        <v>218</v>
      </c>
      <c r="BB39" s="10" t="str">
        <f t="shared" si="14"/>
        <v>x</v>
      </c>
      <c r="BC39" s="10" t="str">
        <f t="shared" si="14"/>
        <v>x</v>
      </c>
      <c r="BD39" s="10" t="s">
        <v>249</v>
      </c>
      <c r="BE39" s="10" t="s">
        <v>218</v>
      </c>
      <c r="BF39" s="10" t="s">
        <v>249</v>
      </c>
      <c r="BG39" s="10" t="s">
        <v>249</v>
      </c>
      <c r="BH39" s="10" t="s">
        <v>249</v>
      </c>
      <c r="BI39" s="10" t="str">
        <f t="shared" si="15"/>
        <v/>
      </c>
      <c r="BJ39" s="10" t="str">
        <f t="shared" si="15"/>
        <v>x</v>
      </c>
      <c r="BK39" s="10" t="str">
        <f t="shared" si="15"/>
        <v/>
      </c>
      <c r="BL39" s="10" t="str">
        <f t="shared" si="15"/>
        <v/>
      </c>
      <c r="BM39" s="10" t="str">
        <f t="shared" si="15"/>
        <v/>
      </c>
      <c r="BN39" s="10" t="s">
        <v>249</v>
      </c>
      <c r="BO39" s="10" t="s">
        <v>218</v>
      </c>
      <c r="BP39" s="10" t="s">
        <v>249</v>
      </c>
      <c r="BQ39" s="10" t="s">
        <v>249</v>
      </c>
      <c r="BR39" s="10" t="s">
        <v>249</v>
      </c>
      <c r="BS39" s="10" t="str">
        <f t="shared" si="16"/>
        <v/>
      </c>
      <c r="BT39" s="10" t="str">
        <f t="shared" si="16"/>
        <v>x</v>
      </c>
      <c r="BU39" s="10" t="str">
        <f t="shared" si="16"/>
        <v/>
      </c>
      <c r="BV39" s="10" t="str">
        <f t="shared" si="16"/>
        <v/>
      </c>
      <c r="BW39" s="10" t="str">
        <f t="shared" si="16"/>
        <v/>
      </c>
      <c r="BX39" s="10" t="s">
        <v>249</v>
      </c>
      <c r="BY39" s="10" t="s">
        <v>218</v>
      </c>
      <c r="BZ39" s="10" t="s">
        <v>249</v>
      </c>
      <c r="CA39" s="10" t="s">
        <v>249</v>
      </c>
      <c r="CB39" s="10" t="s">
        <v>249</v>
      </c>
      <c r="CC39" s="10" t="str">
        <f t="shared" si="17"/>
        <v/>
      </c>
      <c r="CD39" s="10" t="str">
        <f t="shared" si="17"/>
        <v>x</v>
      </c>
      <c r="CE39" s="10" t="str">
        <f t="shared" si="17"/>
        <v/>
      </c>
      <c r="CF39" s="10" t="str">
        <f t="shared" si="17"/>
        <v/>
      </c>
      <c r="CG39" s="10" t="str">
        <f t="shared" si="17"/>
        <v/>
      </c>
      <c r="CH39" s="82" t="str">
        <f>HYPERLINK("[SUMPs_Measures_Selection_Tool_EN_enhanced.xlsx]ENR!A1","Access to measure")</f>
        <v>Access to measure</v>
      </c>
    </row>
    <row r="40" spans="1:86" ht="30" customHeight="1" x14ac:dyDescent="0.35">
      <c r="A40" s="25" t="str">
        <f t="shared" ref="A40:B41" si="143">A39</f>
        <v>ENR</v>
      </c>
      <c r="B40" s="25" t="str">
        <f t="shared" si="143"/>
        <v xml:space="preserve">Enforcement to avoid irregular street use </v>
      </c>
      <c r="C40" s="5" t="str">
        <f>Overview_Measures!C43</f>
        <v>Micromobility use and parking enforcement</v>
      </c>
      <c r="D40" s="10" t="str">
        <f t="shared" si="0"/>
        <v>Yes</v>
      </c>
      <c r="E40" s="10" t="str">
        <f t="shared" si="6"/>
        <v>Yes</v>
      </c>
      <c r="F40" s="10" t="str">
        <f t="shared" si="7"/>
        <v>No</v>
      </c>
      <c r="G40" s="10" t="str">
        <f t="shared" si="8"/>
        <v>No</v>
      </c>
      <c r="H40" s="10" t="str">
        <f t="shared" si="9"/>
        <v>No</v>
      </c>
      <c r="I40" s="10" t="str">
        <f t="shared" si="10"/>
        <v>Yes</v>
      </c>
      <c r="J40" s="10" t="str">
        <f>Overview_Measures!E43</f>
        <v>x</v>
      </c>
      <c r="K40" s="10" t="str">
        <f>Overview_Measures!F43</f>
        <v>x</v>
      </c>
      <c r="L40" s="10" t="str">
        <f>Overview_Measures!G43</f>
        <v xml:space="preserve"> </v>
      </c>
      <c r="M40" s="10" t="str">
        <f>Overview_Measures!H43</f>
        <v xml:space="preserve"> </v>
      </c>
      <c r="N40" s="10" t="str">
        <f>Overview_Measures!I43</f>
        <v xml:space="preserve"> </v>
      </c>
      <c r="O40" s="10" t="str">
        <f>Overview_Measures!J43</f>
        <v>x</v>
      </c>
      <c r="P40" s="10" t="str">
        <f t="shared" si="130"/>
        <v>Partial</v>
      </c>
      <c r="Q40" s="10" t="str">
        <f t="shared" si="131"/>
        <v>Partial</v>
      </c>
      <c r="R40" s="10" t="str">
        <f t="shared" si="132"/>
        <v>Strong</v>
      </c>
      <c r="S40" s="10" t="str">
        <f t="shared" si="133"/>
        <v>Strong</v>
      </c>
      <c r="T40" s="10" t="str">
        <f t="shared" si="134"/>
        <v>Strong</v>
      </c>
      <c r="U40" s="10" t="str">
        <f t="shared" si="135"/>
        <v>Strong</v>
      </c>
      <c r="V40" s="10" t="str">
        <f t="shared" si="136"/>
        <v xml:space="preserve"> </v>
      </c>
      <c r="W40" s="10" t="str">
        <f t="shared" si="137"/>
        <v xml:space="preserve"> </v>
      </c>
      <c r="X40" s="10" t="str">
        <f t="shared" si="138"/>
        <v>Strong</v>
      </c>
      <c r="Y40" s="10" t="str" cm="1">
        <f t="array" ref="Y40">_xlfn.IFS(P40="Strong","Yes",P40="Partial","Yes",P40=" ","No")</f>
        <v>Yes</v>
      </c>
      <c r="Z40" s="10" t="str" cm="1">
        <f t="array" ref="Z40">_xlfn.IFS(Q40="Strong","Yes",Q40="Partial","Yes",Q40=" ","No")</f>
        <v>Yes</v>
      </c>
      <c r="AA40" s="10" t="str" cm="1">
        <f t="array" ref="AA40">_xlfn.IFS(R40="Strong","Yes",R40="Partial","Yes",R40=" ","No")</f>
        <v>Yes</v>
      </c>
      <c r="AB40" s="10" t="str" cm="1">
        <f t="array" ref="AB40">_xlfn.IFS(S40="Strong","Yes",S40="Partial","Yes",S40=" ","No")</f>
        <v>Yes</v>
      </c>
      <c r="AC40" s="10" t="str" cm="1">
        <f t="array" ref="AC40">_xlfn.IFS(T40="Strong","Yes",T40="Partial","Yes",T40=" ","No")</f>
        <v>Yes</v>
      </c>
      <c r="AD40" s="10" t="str" cm="1">
        <f t="array" ref="AD40">_xlfn.IFS(U40="Strong","Yes",U40="Partial","Yes",U40=" ","No")</f>
        <v>Yes</v>
      </c>
      <c r="AE40" s="10" t="str" cm="1">
        <f t="array" ref="AE40">_xlfn.IFS(V40="Strong","Yes",V40="Partial","Yes",V40=" ","No")</f>
        <v>No</v>
      </c>
      <c r="AF40" s="10" t="str" cm="1">
        <f t="array" ref="AF40">_xlfn.IFS(W40="Strong","Yes",W40="Partial","Yes",W40=" ","No")</f>
        <v>No</v>
      </c>
      <c r="AG40" s="10" t="str" cm="1">
        <f t="array" ref="AG40">_xlfn.IFS(X40="Strong","Yes",X40="Partial","Yes",X40=" ","No")</f>
        <v>Yes</v>
      </c>
      <c r="AH40" s="10" t="str">
        <f t="shared" si="139"/>
        <v xml:space="preserve"> </v>
      </c>
      <c r="AI40" s="10" t="str">
        <f t="shared" si="140"/>
        <v xml:space="preserve"> </v>
      </c>
      <c r="AJ40" s="10" t="str">
        <f t="shared" si="141"/>
        <v>Strong</v>
      </c>
      <c r="AK40" s="10" t="str">
        <f t="shared" si="142"/>
        <v xml:space="preserve"> </v>
      </c>
      <c r="AL40" s="10" t="str" cm="1">
        <f t="array" ref="AL40">_xlfn.IFS(AH40="Strong","Yes",AH40="Partial","Yes",AH40=" ","No")</f>
        <v>No</v>
      </c>
      <c r="AM40" s="10" t="str" cm="1">
        <f t="array" ref="AM40">_xlfn.IFS(AI40="Strong","Yes",AI40="Partial","Yes",AI40=" ","No")</f>
        <v>No</v>
      </c>
      <c r="AN40" s="10" t="str" cm="1">
        <f t="array" ref="AN40">_xlfn.IFS(AJ40="Strong","Yes",AJ40="Partial","Yes",AJ40=" ","No")</f>
        <v>Yes</v>
      </c>
      <c r="AO40" s="10" t="str" cm="1">
        <f t="array" ref="AO40">_xlfn.IFS(AK40="Strong","Yes",AK40="Partial","Yes",AK40=" ","No")</f>
        <v>No</v>
      </c>
      <c r="AP40" s="10" t="s">
        <v>249</v>
      </c>
      <c r="AQ40" s="10" t="s">
        <v>218</v>
      </c>
      <c r="AR40" s="10" t="s">
        <v>249</v>
      </c>
      <c r="AS40" s="10" t="s">
        <v>249</v>
      </c>
      <c r="AT40" s="10" t="s">
        <v>249</v>
      </c>
      <c r="AU40" s="10" t="str">
        <f t="shared" si="13"/>
        <v/>
      </c>
      <c r="AV40" s="10" t="str">
        <f t="shared" si="13"/>
        <v>x</v>
      </c>
      <c r="AW40" s="10" t="str">
        <f t="shared" si="13"/>
        <v/>
      </c>
      <c r="AX40" s="10" t="str">
        <f t="shared" si="13"/>
        <v/>
      </c>
      <c r="AY40" s="10" t="str">
        <f t="shared" si="13"/>
        <v/>
      </c>
      <c r="AZ40" s="10" t="s">
        <v>218</v>
      </c>
      <c r="BA40" s="10" t="s">
        <v>218</v>
      </c>
      <c r="BB40" s="10" t="str">
        <f t="shared" si="14"/>
        <v>x</v>
      </c>
      <c r="BC40" s="10" t="str">
        <f t="shared" si="14"/>
        <v>x</v>
      </c>
      <c r="BD40" s="10" t="s">
        <v>249</v>
      </c>
      <c r="BE40" s="10" t="s">
        <v>218</v>
      </c>
      <c r="BF40" s="10" t="s">
        <v>249</v>
      </c>
      <c r="BG40" s="10" t="s">
        <v>249</v>
      </c>
      <c r="BH40" s="10" t="s">
        <v>249</v>
      </c>
      <c r="BI40" s="10" t="str">
        <f t="shared" si="15"/>
        <v/>
      </c>
      <c r="BJ40" s="10" t="str">
        <f t="shared" si="15"/>
        <v>x</v>
      </c>
      <c r="BK40" s="10" t="str">
        <f t="shared" si="15"/>
        <v/>
      </c>
      <c r="BL40" s="10" t="str">
        <f t="shared" si="15"/>
        <v/>
      </c>
      <c r="BM40" s="10" t="str">
        <f t="shared" si="15"/>
        <v/>
      </c>
      <c r="BN40" s="10" t="s">
        <v>249</v>
      </c>
      <c r="BO40" s="10" t="s">
        <v>218</v>
      </c>
      <c r="BP40" s="10" t="s">
        <v>249</v>
      </c>
      <c r="BQ40" s="10" t="s">
        <v>249</v>
      </c>
      <c r="BR40" s="10" t="s">
        <v>249</v>
      </c>
      <c r="BS40" s="10" t="str">
        <f t="shared" si="16"/>
        <v/>
      </c>
      <c r="BT40" s="10" t="str">
        <f t="shared" si="16"/>
        <v>x</v>
      </c>
      <c r="BU40" s="10" t="str">
        <f t="shared" si="16"/>
        <v/>
      </c>
      <c r="BV40" s="10" t="str">
        <f t="shared" si="16"/>
        <v/>
      </c>
      <c r="BW40" s="10" t="str">
        <f t="shared" si="16"/>
        <v/>
      </c>
      <c r="BX40" s="10" t="s">
        <v>249</v>
      </c>
      <c r="BY40" s="10" t="s">
        <v>218</v>
      </c>
      <c r="BZ40" s="10" t="s">
        <v>249</v>
      </c>
      <c r="CA40" s="10" t="s">
        <v>249</v>
      </c>
      <c r="CB40" s="10" t="s">
        <v>249</v>
      </c>
      <c r="CC40" s="10" t="str">
        <f t="shared" si="17"/>
        <v/>
      </c>
      <c r="CD40" s="10" t="str">
        <f t="shared" si="17"/>
        <v>x</v>
      </c>
      <c r="CE40" s="10" t="str">
        <f t="shared" si="17"/>
        <v/>
      </c>
      <c r="CF40" s="10" t="str">
        <f t="shared" si="17"/>
        <v/>
      </c>
      <c r="CG40" s="10" t="str">
        <f t="shared" si="17"/>
        <v/>
      </c>
      <c r="CH40" s="82" t="str">
        <f>HYPERLINK("[SUMPs_Measures_Selection_Tool_EN_enhanced.xlsx]ENR!A1","Access to measure")</f>
        <v>Access to measure</v>
      </c>
    </row>
    <row r="41" spans="1:86" ht="30" customHeight="1" x14ac:dyDescent="0.35">
      <c r="A41" s="25" t="str">
        <f t="shared" si="143"/>
        <v>ENR</v>
      </c>
      <c r="B41" s="25" t="str">
        <f t="shared" si="143"/>
        <v xml:space="preserve">Enforcement to avoid irregular street use </v>
      </c>
      <c r="C41" s="5" t="str">
        <f>Overview_Measures!C44</f>
        <v xml:space="preserve">Automated methods for traffic and parking enforcement </v>
      </c>
      <c r="D41" s="10" t="str">
        <f t="shared" si="0"/>
        <v>Yes</v>
      </c>
      <c r="E41" s="10" t="str">
        <f t="shared" si="6"/>
        <v>Yes</v>
      </c>
      <c r="F41" s="10" t="str">
        <f t="shared" si="7"/>
        <v>No</v>
      </c>
      <c r="G41" s="10" t="str">
        <f t="shared" si="8"/>
        <v>No</v>
      </c>
      <c r="H41" s="10" t="str">
        <f t="shared" si="9"/>
        <v>Yes</v>
      </c>
      <c r="I41" s="10" t="str">
        <f t="shared" si="10"/>
        <v>No</v>
      </c>
      <c r="J41" s="10" t="str">
        <f>Overview_Measures!E44</f>
        <v>x</v>
      </c>
      <c r="K41" s="10" t="str">
        <f>Overview_Measures!F44</f>
        <v>x</v>
      </c>
      <c r="L41" s="10" t="str">
        <f>Overview_Measures!G44</f>
        <v xml:space="preserve"> </v>
      </c>
      <c r="M41" s="10" t="str">
        <f>Overview_Measures!H44</f>
        <v xml:space="preserve"> </v>
      </c>
      <c r="N41" s="10" t="str">
        <f>Overview_Measures!I44</f>
        <v>x</v>
      </c>
      <c r="O41" s="10" t="str">
        <f>Overview_Measures!J44</f>
        <v xml:space="preserve"> </v>
      </c>
      <c r="P41" s="10" t="str">
        <f t="shared" si="130"/>
        <v>Partial</v>
      </c>
      <c r="Q41" s="10" t="str">
        <f t="shared" si="131"/>
        <v>Partial</v>
      </c>
      <c r="R41" s="10" t="str">
        <f t="shared" si="132"/>
        <v>Strong</v>
      </c>
      <c r="S41" s="10" t="str">
        <f t="shared" si="133"/>
        <v>Strong</v>
      </c>
      <c r="T41" s="10" t="str">
        <f t="shared" si="134"/>
        <v>Strong</v>
      </c>
      <c r="U41" s="10" t="str">
        <f t="shared" si="135"/>
        <v>Strong</v>
      </c>
      <c r="V41" s="10" t="str">
        <f t="shared" si="136"/>
        <v xml:space="preserve"> </v>
      </c>
      <c r="W41" s="10" t="str">
        <f t="shared" si="137"/>
        <v xml:space="preserve"> </v>
      </c>
      <c r="X41" s="10" t="str">
        <f t="shared" si="138"/>
        <v>Strong</v>
      </c>
      <c r="Y41" s="10" t="str" cm="1">
        <f t="array" ref="Y41">_xlfn.IFS(P41="Strong","Yes",P41="Partial","Yes",P41=" ","No")</f>
        <v>Yes</v>
      </c>
      <c r="Z41" s="10" t="str" cm="1">
        <f t="array" ref="Z41">_xlfn.IFS(Q41="Strong","Yes",Q41="Partial","Yes",Q41=" ","No")</f>
        <v>Yes</v>
      </c>
      <c r="AA41" s="10" t="str" cm="1">
        <f t="array" ref="AA41">_xlfn.IFS(R41="Strong","Yes",R41="Partial","Yes",R41=" ","No")</f>
        <v>Yes</v>
      </c>
      <c r="AB41" s="10" t="str" cm="1">
        <f t="array" ref="AB41">_xlfn.IFS(S41="Strong","Yes",S41="Partial","Yes",S41=" ","No")</f>
        <v>Yes</v>
      </c>
      <c r="AC41" s="10" t="str" cm="1">
        <f t="array" ref="AC41">_xlfn.IFS(T41="Strong","Yes",T41="Partial","Yes",T41=" ","No")</f>
        <v>Yes</v>
      </c>
      <c r="AD41" s="10" t="str" cm="1">
        <f t="array" ref="AD41">_xlfn.IFS(U41="Strong","Yes",U41="Partial","Yes",U41=" ","No")</f>
        <v>Yes</v>
      </c>
      <c r="AE41" s="10" t="str" cm="1">
        <f t="array" ref="AE41">_xlfn.IFS(V41="Strong","Yes",V41="Partial","Yes",V41=" ","No")</f>
        <v>No</v>
      </c>
      <c r="AF41" s="10" t="str" cm="1">
        <f t="array" ref="AF41">_xlfn.IFS(W41="Strong","Yes",W41="Partial","Yes",W41=" ","No")</f>
        <v>No</v>
      </c>
      <c r="AG41" s="10" t="str" cm="1">
        <f t="array" ref="AG41">_xlfn.IFS(X41="Strong","Yes",X41="Partial","Yes",X41=" ","No")</f>
        <v>Yes</v>
      </c>
      <c r="AH41" s="10" t="str">
        <f t="shared" si="139"/>
        <v xml:space="preserve"> </v>
      </c>
      <c r="AI41" s="10" t="str">
        <f t="shared" si="140"/>
        <v xml:space="preserve"> </v>
      </c>
      <c r="AJ41" s="10" t="str">
        <f t="shared" si="141"/>
        <v>Strong</v>
      </c>
      <c r="AK41" s="10" t="str">
        <f t="shared" si="142"/>
        <v xml:space="preserve"> </v>
      </c>
      <c r="AL41" s="10" t="str" cm="1">
        <f t="array" ref="AL41">_xlfn.IFS(AH41="Strong","Yes",AH41="Partial","Yes",AH41=" ","No")</f>
        <v>No</v>
      </c>
      <c r="AM41" s="10" t="str" cm="1">
        <f t="array" ref="AM41">_xlfn.IFS(AI41="Strong","Yes",AI41="Partial","Yes",AI41=" ","No")</f>
        <v>No</v>
      </c>
      <c r="AN41" s="10" t="str" cm="1">
        <f t="array" ref="AN41">_xlfn.IFS(AJ41="Strong","Yes",AJ41="Partial","Yes",AJ41=" ","No")</f>
        <v>Yes</v>
      </c>
      <c r="AO41" s="10" t="str" cm="1">
        <f t="array" ref="AO41">_xlfn.IFS(AK41="Strong","Yes",AK41="Partial","Yes",AK41=" ","No")</f>
        <v>No</v>
      </c>
      <c r="AP41" s="10" t="s">
        <v>249</v>
      </c>
      <c r="AQ41" s="10" t="s">
        <v>218</v>
      </c>
      <c r="AR41" s="10" t="s">
        <v>249</v>
      </c>
      <c r="AS41" s="10" t="s">
        <v>249</v>
      </c>
      <c r="AT41" s="10" t="s">
        <v>249</v>
      </c>
      <c r="AU41" s="10" t="str">
        <f t="shared" si="13"/>
        <v/>
      </c>
      <c r="AV41" s="10" t="str">
        <f t="shared" si="13"/>
        <v>x</v>
      </c>
      <c r="AW41" s="10" t="str">
        <f t="shared" si="13"/>
        <v/>
      </c>
      <c r="AX41" s="10" t="str">
        <f t="shared" si="13"/>
        <v/>
      </c>
      <c r="AY41" s="10" t="str">
        <f t="shared" si="13"/>
        <v/>
      </c>
      <c r="AZ41" s="10" t="s">
        <v>218</v>
      </c>
      <c r="BA41" s="10" t="s">
        <v>218</v>
      </c>
      <c r="BB41" s="10" t="str">
        <f t="shared" si="14"/>
        <v>x</v>
      </c>
      <c r="BC41" s="10" t="str">
        <f t="shared" si="14"/>
        <v>x</v>
      </c>
      <c r="BD41" s="10" t="s">
        <v>249</v>
      </c>
      <c r="BE41" s="10" t="s">
        <v>218</v>
      </c>
      <c r="BF41" s="10" t="s">
        <v>249</v>
      </c>
      <c r="BG41" s="10" t="s">
        <v>249</v>
      </c>
      <c r="BH41" s="10" t="s">
        <v>249</v>
      </c>
      <c r="BI41" s="10" t="str">
        <f t="shared" si="15"/>
        <v/>
      </c>
      <c r="BJ41" s="10" t="str">
        <f t="shared" si="15"/>
        <v>x</v>
      </c>
      <c r="BK41" s="10" t="str">
        <f t="shared" si="15"/>
        <v/>
      </c>
      <c r="BL41" s="10" t="str">
        <f t="shared" si="15"/>
        <v/>
      </c>
      <c r="BM41" s="10" t="str">
        <f t="shared" si="15"/>
        <v/>
      </c>
      <c r="BN41" s="10" t="s">
        <v>249</v>
      </c>
      <c r="BO41" s="10" t="s">
        <v>218</v>
      </c>
      <c r="BP41" s="10" t="s">
        <v>249</v>
      </c>
      <c r="BQ41" s="10" t="s">
        <v>249</v>
      </c>
      <c r="BR41" s="10" t="s">
        <v>249</v>
      </c>
      <c r="BS41" s="10" t="str">
        <f t="shared" si="16"/>
        <v/>
      </c>
      <c r="BT41" s="10" t="str">
        <f t="shared" si="16"/>
        <v>x</v>
      </c>
      <c r="BU41" s="10" t="str">
        <f t="shared" si="16"/>
        <v/>
      </c>
      <c r="BV41" s="10" t="str">
        <f t="shared" si="16"/>
        <v/>
      </c>
      <c r="BW41" s="10" t="str">
        <f t="shared" si="16"/>
        <v/>
      </c>
      <c r="BX41" s="10" t="s">
        <v>249</v>
      </c>
      <c r="BY41" s="10" t="s">
        <v>218</v>
      </c>
      <c r="BZ41" s="10" t="s">
        <v>249</v>
      </c>
      <c r="CA41" s="10" t="s">
        <v>249</v>
      </c>
      <c r="CB41" s="10" t="s">
        <v>249</v>
      </c>
      <c r="CC41" s="10" t="str">
        <f t="shared" si="17"/>
        <v/>
      </c>
      <c r="CD41" s="10" t="str">
        <f t="shared" si="17"/>
        <v>x</v>
      </c>
      <c r="CE41" s="10" t="str">
        <f t="shared" si="17"/>
        <v/>
      </c>
      <c r="CF41" s="10" t="str">
        <f t="shared" si="17"/>
        <v/>
      </c>
      <c r="CG41" s="10" t="str">
        <f t="shared" si="17"/>
        <v/>
      </c>
      <c r="CH41" s="82" t="str">
        <f>HYPERLINK("[SUMPs_Measures_Selection_Tool_EN_enhanced.xlsx]ENR!A1","Access to measure")</f>
        <v>Access to measure</v>
      </c>
    </row>
    <row r="42" spans="1:86" ht="30" customHeight="1" x14ac:dyDescent="0.35">
      <c r="A42" s="25" t="str">
        <f>Overview_Measures!A45</f>
        <v>ACM</v>
      </c>
      <c r="B42" s="25" t="str">
        <f>Overview_Measures!B45</f>
        <v xml:space="preserve">Wide availability of high-quality active and micromobility infrastructure </v>
      </c>
      <c r="C42" s="5" t="str">
        <f>Overview_Measures!C45</f>
        <v>Sidewalks, protected bicycle/ micromobility lanes and other dedicated infrastructure</v>
      </c>
      <c r="D42" s="10" t="str">
        <f t="shared" si="0"/>
        <v>Yes</v>
      </c>
      <c r="E42" s="10" t="str">
        <f t="shared" si="6"/>
        <v>Yes</v>
      </c>
      <c r="F42" s="10" t="str">
        <f t="shared" si="7"/>
        <v>Yes</v>
      </c>
      <c r="G42" s="10" t="str">
        <f t="shared" si="8"/>
        <v>Yes</v>
      </c>
      <c r="H42" s="10" t="str">
        <f t="shared" si="9"/>
        <v>No</v>
      </c>
      <c r="I42" s="10" t="str">
        <f t="shared" si="10"/>
        <v>Yes</v>
      </c>
      <c r="J42" s="10" t="str">
        <f>Overview_Measures!E45</f>
        <v>x</v>
      </c>
      <c r="K42" s="10" t="str">
        <f>Overview_Measures!F45</f>
        <v>x</v>
      </c>
      <c r="L42" s="10" t="str">
        <f>Overview_Measures!G45</f>
        <v>x</v>
      </c>
      <c r="M42" s="10" t="str">
        <f>Overview_Measures!H45</f>
        <v>x</v>
      </c>
      <c r="N42" s="10" t="str">
        <f>Overview_Measures!I45</f>
        <v xml:space="preserve"> </v>
      </c>
      <c r="O42" s="10" t="str">
        <f>Overview_Measures!J45</f>
        <v>x</v>
      </c>
      <c r="P42" s="10" t="str">
        <f>Overview_Measures!P45</f>
        <v xml:space="preserve"> </v>
      </c>
      <c r="Q42" s="10" t="str">
        <f>Overview_Measures!Q45</f>
        <v>Strong</v>
      </c>
      <c r="R42" s="10" t="str">
        <f>Overview_Measures!R45</f>
        <v>Partial</v>
      </c>
      <c r="S42" s="10" t="str">
        <f>Overview_Measures!S45</f>
        <v xml:space="preserve"> </v>
      </c>
      <c r="T42" s="10" t="str">
        <f>Overview_Measures!T45</f>
        <v>Partial</v>
      </c>
      <c r="U42" s="10" t="str">
        <f>Overview_Measures!U45</f>
        <v>Partial</v>
      </c>
      <c r="V42" s="10" t="str">
        <f>Overview_Measures!V45</f>
        <v xml:space="preserve"> </v>
      </c>
      <c r="W42" s="10" t="str">
        <f>Overview_Measures!W45</f>
        <v xml:space="preserve"> </v>
      </c>
      <c r="X42" s="10" t="str">
        <f>Overview_Measures!X45</f>
        <v xml:space="preserve"> </v>
      </c>
      <c r="Y42" s="10" t="str" cm="1">
        <f t="array" ref="Y42">_xlfn.IFS(P42="Strong","Yes",P42="Partial","Yes",P42=" ","No")</f>
        <v>No</v>
      </c>
      <c r="Z42" s="10" t="str" cm="1">
        <f t="array" ref="Z42">_xlfn.IFS(Q42="Strong","Yes",Q42="Partial","Yes",Q42=" ","No")</f>
        <v>Yes</v>
      </c>
      <c r="AA42" s="10" t="str" cm="1">
        <f t="array" ref="AA42">_xlfn.IFS(R42="Strong","Yes",R42="Partial","Yes",R42=" ","No")</f>
        <v>Yes</v>
      </c>
      <c r="AB42" s="10" t="str" cm="1">
        <f t="array" ref="AB42">_xlfn.IFS(S42="Strong","Yes",S42="Partial","Yes",S42=" ","No")</f>
        <v>No</v>
      </c>
      <c r="AC42" s="10" t="str" cm="1">
        <f t="array" ref="AC42">_xlfn.IFS(T42="Strong","Yes",T42="Partial","Yes",T42=" ","No")</f>
        <v>Yes</v>
      </c>
      <c r="AD42" s="10" t="str" cm="1">
        <f t="array" ref="AD42">_xlfn.IFS(U42="Strong","Yes",U42="Partial","Yes",U42=" ","No")</f>
        <v>Yes</v>
      </c>
      <c r="AE42" s="10" t="str" cm="1">
        <f t="array" ref="AE42">_xlfn.IFS(V42="Strong","Yes",V42="Partial","Yes",V42=" ","No")</f>
        <v>No</v>
      </c>
      <c r="AF42" s="10" t="str" cm="1">
        <f t="array" ref="AF42">_xlfn.IFS(W42="Strong","Yes",W42="Partial","Yes",W42=" ","No")</f>
        <v>No</v>
      </c>
      <c r="AG42" s="10" t="str" cm="1">
        <f t="array" ref="AG42">_xlfn.IFS(X42="Strong","Yes",X42="Partial","Yes",X42=" ","No")</f>
        <v>No</v>
      </c>
      <c r="AH42" s="10" t="str">
        <f>Overview_Measures!Y45</f>
        <v>Partial</v>
      </c>
      <c r="AI42" s="10" t="str">
        <f>Overview_Measures!Z45</f>
        <v>Partial</v>
      </c>
      <c r="AJ42" s="10" t="str">
        <f>Overview_Measures!AA45</f>
        <v>Strong</v>
      </c>
      <c r="AK42" s="10" t="str">
        <f>Overview_Measures!AB45</f>
        <v xml:space="preserve"> </v>
      </c>
      <c r="AL42" s="10" t="str" cm="1">
        <f t="array" ref="AL42">_xlfn.IFS(AH42="Strong","Yes",AH42="Partial","Yes",AH42=" ","No")</f>
        <v>Yes</v>
      </c>
      <c r="AM42" s="10" t="str" cm="1">
        <f t="array" ref="AM42">_xlfn.IFS(AI42="Strong","Yes",AI42="Partial","Yes",AI42=" ","No")</f>
        <v>Yes</v>
      </c>
      <c r="AN42" s="10" t="str" cm="1">
        <f t="array" ref="AN42">_xlfn.IFS(AJ42="Strong","Yes",AJ42="Partial","Yes",AJ42=" ","No")</f>
        <v>Yes</v>
      </c>
      <c r="AO42" s="10" t="str" cm="1">
        <f t="array" ref="AO42">_xlfn.IFS(AK42="Strong","Yes",AK42="Partial","Yes",AK42=" ","No")</f>
        <v>No</v>
      </c>
      <c r="AP42" s="10" t="s">
        <v>218</v>
      </c>
      <c r="AQ42" s="10" t="s">
        <v>249</v>
      </c>
      <c r="AR42" s="10" t="s">
        <v>249</v>
      </c>
      <c r="AS42" s="10" t="s">
        <v>249</v>
      </c>
      <c r="AT42" s="10" t="s">
        <v>249</v>
      </c>
      <c r="AU42" s="10" t="str">
        <f t="shared" si="13"/>
        <v>x</v>
      </c>
      <c r="AV42" s="10" t="str">
        <f t="shared" si="13"/>
        <v/>
      </c>
      <c r="AW42" s="10" t="str">
        <f t="shared" si="13"/>
        <v/>
      </c>
      <c r="AX42" s="10" t="str">
        <f t="shared" si="13"/>
        <v/>
      </c>
      <c r="AY42" s="10" t="str">
        <f t="shared" si="13"/>
        <v/>
      </c>
      <c r="AZ42" s="10" t="s">
        <v>218</v>
      </c>
      <c r="BA42" s="10" t="s">
        <v>249</v>
      </c>
      <c r="BB42" s="10" t="str">
        <f t="shared" si="14"/>
        <v>x</v>
      </c>
      <c r="BC42" s="10" t="str">
        <f t="shared" si="14"/>
        <v/>
      </c>
      <c r="BD42" s="10" t="s">
        <v>249</v>
      </c>
      <c r="BE42" s="10" t="s">
        <v>218</v>
      </c>
      <c r="BF42" s="10" t="s">
        <v>249</v>
      </c>
      <c r="BG42" s="10" t="s">
        <v>249</v>
      </c>
      <c r="BH42" s="10" t="s">
        <v>249</v>
      </c>
      <c r="BI42" s="10" t="str">
        <f t="shared" si="15"/>
        <v/>
      </c>
      <c r="BJ42" s="10" t="str">
        <f t="shared" si="15"/>
        <v>x</v>
      </c>
      <c r="BK42" s="10" t="str">
        <f t="shared" si="15"/>
        <v/>
      </c>
      <c r="BL42" s="10" t="str">
        <f t="shared" si="15"/>
        <v/>
      </c>
      <c r="BM42" s="10" t="str">
        <f t="shared" si="15"/>
        <v/>
      </c>
      <c r="BN42" s="10" t="s">
        <v>249</v>
      </c>
      <c r="BO42" s="10" t="s">
        <v>218</v>
      </c>
      <c r="BP42" s="10" t="s">
        <v>249</v>
      </c>
      <c r="BQ42" s="10" t="s">
        <v>249</v>
      </c>
      <c r="BR42" s="10" t="s">
        <v>249</v>
      </c>
      <c r="BS42" s="10" t="str">
        <f t="shared" si="16"/>
        <v/>
      </c>
      <c r="BT42" s="10" t="str">
        <f t="shared" si="16"/>
        <v>x</v>
      </c>
      <c r="BU42" s="10" t="str">
        <f t="shared" si="16"/>
        <v/>
      </c>
      <c r="BV42" s="10" t="str">
        <f t="shared" si="16"/>
        <v/>
      </c>
      <c r="BW42" s="10" t="str">
        <f t="shared" si="16"/>
        <v/>
      </c>
      <c r="BX42" s="10" t="s">
        <v>249</v>
      </c>
      <c r="BY42" s="10" t="s">
        <v>249</v>
      </c>
      <c r="BZ42" s="10" t="s">
        <v>218</v>
      </c>
      <c r="CA42" s="10" t="s">
        <v>249</v>
      </c>
      <c r="CB42" s="10" t="s">
        <v>249</v>
      </c>
      <c r="CC42" s="10" t="str">
        <f t="shared" si="17"/>
        <v/>
      </c>
      <c r="CD42" s="10" t="str">
        <f t="shared" si="17"/>
        <v/>
      </c>
      <c r="CE42" s="10" t="str">
        <f t="shared" si="17"/>
        <v>x</v>
      </c>
      <c r="CF42" s="10" t="str">
        <f t="shared" si="17"/>
        <v/>
      </c>
      <c r="CG42" s="10" t="str">
        <f t="shared" si="17"/>
        <v/>
      </c>
      <c r="CH42" s="82" t="str">
        <f>HYPERLINK("[SUMPs_Measures_Selection_Tool_EN_enhanced.xlsx]ACM!A1","Access to measure")</f>
        <v>Access to measure</v>
      </c>
    </row>
    <row r="43" spans="1:86" ht="30" customHeight="1" x14ac:dyDescent="0.35">
      <c r="A43" s="25" t="str">
        <f>A42</f>
        <v>ACM</v>
      </c>
      <c r="B43" s="25" t="str">
        <f>B42</f>
        <v xml:space="preserve">Wide availability of high-quality active and micromobility infrastructure </v>
      </c>
      <c r="C43" s="5" t="str">
        <f>Overview_Measures!C46</f>
        <v>Traffic calming measures</v>
      </c>
      <c r="D43" s="10" t="str">
        <f t="shared" si="0"/>
        <v>Yes</v>
      </c>
      <c r="E43" s="10" t="str">
        <f t="shared" si="6"/>
        <v>Yes</v>
      </c>
      <c r="F43" s="10" t="str">
        <f t="shared" si="7"/>
        <v>Yes</v>
      </c>
      <c r="G43" s="10" t="str">
        <f t="shared" si="8"/>
        <v>Yes</v>
      </c>
      <c r="H43" s="10" t="str">
        <f t="shared" si="9"/>
        <v>No</v>
      </c>
      <c r="I43" s="10" t="str">
        <f t="shared" si="10"/>
        <v>Yes</v>
      </c>
      <c r="J43" s="10" t="str">
        <f>Overview_Measures!E46</f>
        <v>x</v>
      </c>
      <c r="K43" s="10" t="str">
        <f>Overview_Measures!F46</f>
        <v>x</v>
      </c>
      <c r="L43" s="10" t="str">
        <f>Overview_Measures!G46</f>
        <v>x</v>
      </c>
      <c r="M43" s="10" t="str">
        <f>Overview_Measures!H46</f>
        <v>x</v>
      </c>
      <c r="N43" s="10" t="str">
        <f>Overview_Measures!I46</f>
        <v xml:space="preserve"> </v>
      </c>
      <c r="O43" s="10" t="str">
        <f>Overview_Measures!J46</f>
        <v>x</v>
      </c>
      <c r="P43" s="10" t="str">
        <f t="shared" ref="P43:P44" si="144">P42</f>
        <v xml:space="preserve"> </v>
      </c>
      <c r="Q43" s="10" t="str">
        <f t="shared" ref="Q43:Q44" si="145">Q42</f>
        <v>Strong</v>
      </c>
      <c r="R43" s="10" t="str">
        <f t="shared" ref="R43:R44" si="146">R42</f>
        <v>Partial</v>
      </c>
      <c r="S43" s="10" t="str">
        <f t="shared" ref="S43:S44" si="147">S42</f>
        <v xml:space="preserve"> </v>
      </c>
      <c r="T43" s="10" t="str">
        <f t="shared" ref="T43:T44" si="148">T42</f>
        <v>Partial</v>
      </c>
      <c r="U43" s="10" t="str">
        <f t="shared" ref="U43:U44" si="149">U42</f>
        <v>Partial</v>
      </c>
      <c r="V43" s="10" t="str">
        <f t="shared" ref="V43:V44" si="150">V42</f>
        <v xml:space="preserve"> </v>
      </c>
      <c r="W43" s="10" t="str">
        <f t="shared" ref="W43:W44" si="151">W42</f>
        <v xml:space="preserve"> </v>
      </c>
      <c r="X43" s="10" t="str">
        <f t="shared" ref="X43:X44" si="152">X42</f>
        <v xml:space="preserve"> </v>
      </c>
      <c r="Y43" s="10" t="str" cm="1">
        <f t="array" ref="Y43">_xlfn.IFS(P43="Strong","Yes",P43="Partial","Yes",P43=" ","No")</f>
        <v>No</v>
      </c>
      <c r="Z43" s="10" t="str" cm="1">
        <f t="array" ref="Z43">_xlfn.IFS(Q43="Strong","Yes",Q43="Partial","Yes",Q43=" ","No")</f>
        <v>Yes</v>
      </c>
      <c r="AA43" s="10" t="str" cm="1">
        <f t="array" ref="AA43">_xlfn.IFS(R43="Strong","Yes",R43="Partial","Yes",R43=" ","No")</f>
        <v>Yes</v>
      </c>
      <c r="AB43" s="10" t="str" cm="1">
        <f t="array" ref="AB43">_xlfn.IFS(S43="Strong","Yes",S43="Partial","Yes",S43=" ","No")</f>
        <v>No</v>
      </c>
      <c r="AC43" s="10" t="str" cm="1">
        <f t="array" ref="AC43">_xlfn.IFS(T43="Strong","Yes",T43="Partial","Yes",T43=" ","No")</f>
        <v>Yes</v>
      </c>
      <c r="AD43" s="10" t="str" cm="1">
        <f t="array" ref="AD43">_xlfn.IFS(U43="Strong","Yes",U43="Partial","Yes",U43=" ","No")</f>
        <v>Yes</v>
      </c>
      <c r="AE43" s="10" t="str" cm="1">
        <f t="array" ref="AE43">_xlfn.IFS(V43="Strong","Yes",V43="Partial","Yes",V43=" ","No")</f>
        <v>No</v>
      </c>
      <c r="AF43" s="10" t="str" cm="1">
        <f t="array" ref="AF43">_xlfn.IFS(W43="Strong","Yes",W43="Partial","Yes",W43=" ","No")</f>
        <v>No</v>
      </c>
      <c r="AG43" s="10" t="str" cm="1">
        <f t="array" ref="AG43">_xlfn.IFS(X43="Strong","Yes",X43="Partial","Yes",X43=" ","No")</f>
        <v>No</v>
      </c>
      <c r="AH43" s="10" t="str">
        <f t="shared" ref="AH43:AH44" si="153">AH42</f>
        <v>Partial</v>
      </c>
      <c r="AI43" s="10" t="str">
        <f t="shared" ref="AI43:AI44" si="154">AI42</f>
        <v>Partial</v>
      </c>
      <c r="AJ43" s="10" t="str">
        <f t="shared" ref="AJ43:AJ44" si="155">AJ42</f>
        <v>Strong</v>
      </c>
      <c r="AK43" s="10" t="str">
        <f t="shared" ref="AK43:AK44" si="156">AK42</f>
        <v xml:space="preserve"> </v>
      </c>
      <c r="AL43" s="10" t="str" cm="1">
        <f t="array" ref="AL43">_xlfn.IFS(AH43="Strong","Yes",AH43="Partial","Yes",AH43=" ","No")</f>
        <v>Yes</v>
      </c>
      <c r="AM43" s="10" t="str" cm="1">
        <f t="array" ref="AM43">_xlfn.IFS(AI43="Strong","Yes",AI43="Partial","Yes",AI43=" ","No")</f>
        <v>Yes</v>
      </c>
      <c r="AN43" s="10" t="str" cm="1">
        <f t="array" ref="AN43">_xlfn.IFS(AJ43="Strong","Yes",AJ43="Partial","Yes",AJ43=" ","No")</f>
        <v>Yes</v>
      </c>
      <c r="AO43" s="10" t="str" cm="1">
        <f t="array" ref="AO43">_xlfn.IFS(AK43="Strong","Yes",AK43="Partial","Yes",AK43=" ","No")</f>
        <v>No</v>
      </c>
      <c r="AP43" s="10" t="s">
        <v>218</v>
      </c>
      <c r="AQ43" s="10" t="s">
        <v>249</v>
      </c>
      <c r="AR43" s="10" t="s">
        <v>249</v>
      </c>
      <c r="AS43" s="10" t="s">
        <v>249</v>
      </c>
      <c r="AT43" s="10" t="s">
        <v>249</v>
      </c>
      <c r="AU43" s="10" t="str">
        <f t="shared" si="13"/>
        <v>x</v>
      </c>
      <c r="AV43" s="10" t="str">
        <f t="shared" si="13"/>
        <v/>
      </c>
      <c r="AW43" s="10" t="str">
        <f t="shared" si="13"/>
        <v/>
      </c>
      <c r="AX43" s="10" t="str">
        <f t="shared" si="13"/>
        <v/>
      </c>
      <c r="AY43" s="10" t="str">
        <f t="shared" si="13"/>
        <v/>
      </c>
      <c r="AZ43" s="10" t="s">
        <v>218</v>
      </c>
      <c r="BA43" s="10" t="s">
        <v>249</v>
      </c>
      <c r="BB43" s="10" t="str">
        <f t="shared" si="14"/>
        <v>x</v>
      </c>
      <c r="BC43" s="10" t="str">
        <f t="shared" si="14"/>
        <v/>
      </c>
      <c r="BD43" s="10" t="s">
        <v>249</v>
      </c>
      <c r="BE43" s="10" t="s">
        <v>218</v>
      </c>
      <c r="BF43" s="10" t="s">
        <v>249</v>
      </c>
      <c r="BG43" s="10" t="s">
        <v>249</v>
      </c>
      <c r="BH43" s="10" t="s">
        <v>249</v>
      </c>
      <c r="BI43" s="10" t="str">
        <f t="shared" si="15"/>
        <v/>
      </c>
      <c r="BJ43" s="10" t="str">
        <f t="shared" si="15"/>
        <v>x</v>
      </c>
      <c r="BK43" s="10" t="str">
        <f t="shared" si="15"/>
        <v/>
      </c>
      <c r="BL43" s="10" t="str">
        <f t="shared" si="15"/>
        <v/>
      </c>
      <c r="BM43" s="10" t="str">
        <f t="shared" si="15"/>
        <v/>
      </c>
      <c r="BN43" s="10" t="s">
        <v>249</v>
      </c>
      <c r="BO43" s="10" t="s">
        <v>218</v>
      </c>
      <c r="BP43" s="10" t="s">
        <v>249</v>
      </c>
      <c r="BQ43" s="10" t="s">
        <v>249</v>
      </c>
      <c r="BR43" s="10" t="s">
        <v>249</v>
      </c>
      <c r="BS43" s="10" t="str">
        <f t="shared" si="16"/>
        <v/>
      </c>
      <c r="BT43" s="10" t="str">
        <f t="shared" si="16"/>
        <v>x</v>
      </c>
      <c r="BU43" s="10" t="str">
        <f t="shared" si="16"/>
        <v/>
      </c>
      <c r="BV43" s="10" t="str">
        <f t="shared" si="16"/>
        <v/>
      </c>
      <c r="BW43" s="10" t="str">
        <f t="shared" si="16"/>
        <v/>
      </c>
      <c r="BX43" s="10" t="s">
        <v>249</v>
      </c>
      <c r="BY43" s="10" t="s">
        <v>249</v>
      </c>
      <c r="BZ43" s="10" t="s">
        <v>218</v>
      </c>
      <c r="CA43" s="10" t="s">
        <v>249</v>
      </c>
      <c r="CB43" s="10" t="s">
        <v>249</v>
      </c>
      <c r="CC43" s="10" t="str">
        <f t="shared" si="17"/>
        <v/>
      </c>
      <c r="CD43" s="10" t="str">
        <f t="shared" si="17"/>
        <v/>
      </c>
      <c r="CE43" s="10" t="str">
        <f t="shared" si="17"/>
        <v>x</v>
      </c>
      <c r="CF43" s="10" t="str">
        <f t="shared" si="17"/>
        <v/>
      </c>
      <c r="CG43" s="10" t="str">
        <f t="shared" si="17"/>
        <v/>
      </c>
      <c r="CH43" s="82" t="str">
        <f>HYPERLINK("[SUMPs_Measures_Selection_Tool_EN_enhanced.xlsx]ACM!A1","Access to measure")</f>
        <v>Access to measure</v>
      </c>
    </row>
    <row r="44" spans="1:86" ht="30" customHeight="1" x14ac:dyDescent="0.35">
      <c r="A44" s="25" t="str">
        <f>A43</f>
        <v>ACM</v>
      </c>
      <c r="B44" s="25" t="str">
        <f>B43</f>
        <v xml:space="preserve">Wide availability of high-quality active and micromobility infrastructure </v>
      </c>
      <c r="C44" s="5" t="str">
        <f>Overview_Measures!C47</f>
        <v>Integrated design</v>
      </c>
      <c r="D44" s="10" t="str">
        <f t="shared" si="0"/>
        <v>Yes</v>
      </c>
      <c r="E44" s="10" t="str">
        <f t="shared" si="6"/>
        <v>Yes</v>
      </c>
      <c r="F44" s="10" t="str">
        <f t="shared" si="7"/>
        <v>Yes</v>
      </c>
      <c r="G44" s="10" t="str">
        <f t="shared" si="8"/>
        <v>Yes</v>
      </c>
      <c r="H44" s="10" t="str">
        <f t="shared" si="9"/>
        <v>No</v>
      </c>
      <c r="I44" s="10" t="str">
        <f t="shared" si="10"/>
        <v>Yes</v>
      </c>
      <c r="J44" s="10" t="str">
        <f>Overview_Measures!E47</f>
        <v>x</v>
      </c>
      <c r="K44" s="10" t="str">
        <f>Overview_Measures!F47</f>
        <v>x</v>
      </c>
      <c r="L44" s="10" t="str">
        <f>Overview_Measures!G47</f>
        <v>x</v>
      </c>
      <c r="M44" s="10" t="str">
        <f>Overview_Measures!H47</f>
        <v>x</v>
      </c>
      <c r="N44" s="10" t="str">
        <f>Overview_Measures!I47</f>
        <v xml:space="preserve"> </v>
      </c>
      <c r="O44" s="10" t="str">
        <f>Overview_Measures!J47</f>
        <v>x</v>
      </c>
      <c r="P44" s="10" t="str">
        <f t="shared" si="144"/>
        <v xml:space="preserve"> </v>
      </c>
      <c r="Q44" s="10" t="str">
        <f t="shared" si="145"/>
        <v>Strong</v>
      </c>
      <c r="R44" s="10" t="str">
        <f t="shared" si="146"/>
        <v>Partial</v>
      </c>
      <c r="S44" s="10" t="str">
        <f t="shared" si="147"/>
        <v xml:space="preserve"> </v>
      </c>
      <c r="T44" s="10" t="str">
        <f t="shared" si="148"/>
        <v>Partial</v>
      </c>
      <c r="U44" s="10" t="str">
        <f t="shared" si="149"/>
        <v>Partial</v>
      </c>
      <c r="V44" s="10" t="str">
        <f t="shared" si="150"/>
        <v xml:space="preserve"> </v>
      </c>
      <c r="W44" s="10" t="str">
        <f t="shared" si="151"/>
        <v xml:space="preserve"> </v>
      </c>
      <c r="X44" s="10" t="str">
        <f t="shared" si="152"/>
        <v xml:space="preserve"> </v>
      </c>
      <c r="Y44" s="10" t="str" cm="1">
        <f t="array" ref="Y44">_xlfn.IFS(P44="Strong","Yes",P44="Partial","Yes",P44=" ","No")</f>
        <v>No</v>
      </c>
      <c r="Z44" s="10" t="str" cm="1">
        <f t="array" ref="Z44">_xlfn.IFS(Q44="Strong","Yes",Q44="Partial","Yes",Q44=" ","No")</f>
        <v>Yes</v>
      </c>
      <c r="AA44" s="10" t="str" cm="1">
        <f t="array" ref="AA44">_xlfn.IFS(R44="Strong","Yes",R44="Partial","Yes",R44=" ","No")</f>
        <v>Yes</v>
      </c>
      <c r="AB44" s="10" t="str" cm="1">
        <f t="array" ref="AB44">_xlfn.IFS(S44="Strong","Yes",S44="Partial","Yes",S44=" ","No")</f>
        <v>No</v>
      </c>
      <c r="AC44" s="10" t="str" cm="1">
        <f t="array" ref="AC44">_xlfn.IFS(T44="Strong","Yes",T44="Partial","Yes",T44=" ","No")</f>
        <v>Yes</v>
      </c>
      <c r="AD44" s="10" t="str" cm="1">
        <f t="array" ref="AD44">_xlfn.IFS(U44="Strong","Yes",U44="Partial","Yes",U44=" ","No")</f>
        <v>Yes</v>
      </c>
      <c r="AE44" s="10" t="str" cm="1">
        <f t="array" ref="AE44">_xlfn.IFS(V44="Strong","Yes",V44="Partial","Yes",V44=" ","No")</f>
        <v>No</v>
      </c>
      <c r="AF44" s="10" t="str" cm="1">
        <f t="array" ref="AF44">_xlfn.IFS(W44="Strong","Yes",W44="Partial","Yes",W44=" ","No")</f>
        <v>No</v>
      </c>
      <c r="AG44" s="10" t="str" cm="1">
        <f t="array" ref="AG44">_xlfn.IFS(X44="Strong","Yes",X44="Partial","Yes",X44=" ","No")</f>
        <v>No</v>
      </c>
      <c r="AH44" s="10" t="str">
        <f t="shared" si="153"/>
        <v>Partial</v>
      </c>
      <c r="AI44" s="10" t="str">
        <f t="shared" si="154"/>
        <v>Partial</v>
      </c>
      <c r="AJ44" s="10" t="str">
        <f t="shared" si="155"/>
        <v>Strong</v>
      </c>
      <c r="AK44" s="10" t="str">
        <f t="shared" si="156"/>
        <v xml:space="preserve"> </v>
      </c>
      <c r="AL44" s="10" t="str" cm="1">
        <f t="array" ref="AL44">_xlfn.IFS(AH44="Strong","Yes",AH44="Partial","Yes",AH44=" ","No")</f>
        <v>Yes</v>
      </c>
      <c r="AM44" s="10" t="str" cm="1">
        <f t="array" ref="AM44">_xlfn.IFS(AI44="Strong","Yes",AI44="Partial","Yes",AI44=" ","No")</f>
        <v>Yes</v>
      </c>
      <c r="AN44" s="10" t="str" cm="1">
        <f t="array" ref="AN44">_xlfn.IFS(AJ44="Strong","Yes",AJ44="Partial","Yes",AJ44=" ","No")</f>
        <v>Yes</v>
      </c>
      <c r="AO44" s="10" t="str" cm="1">
        <f t="array" ref="AO44">_xlfn.IFS(AK44="Strong","Yes",AK44="Partial","Yes",AK44=" ","No")</f>
        <v>No</v>
      </c>
      <c r="AP44" s="10" t="s">
        <v>218</v>
      </c>
      <c r="AQ44" s="10" t="s">
        <v>249</v>
      </c>
      <c r="AR44" s="10" t="s">
        <v>249</v>
      </c>
      <c r="AS44" s="10" t="s">
        <v>249</v>
      </c>
      <c r="AT44" s="10" t="s">
        <v>249</v>
      </c>
      <c r="AU44" s="10" t="str">
        <f t="shared" si="13"/>
        <v>x</v>
      </c>
      <c r="AV44" s="10" t="str">
        <f t="shared" si="13"/>
        <v/>
      </c>
      <c r="AW44" s="10" t="str">
        <f t="shared" si="13"/>
        <v/>
      </c>
      <c r="AX44" s="10" t="str">
        <f t="shared" si="13"/>
        <v/>
      </c>
      <c r="AY44" s="10" t="str">
        <f t="shared" si="13"/>
        <v/>
      </c>
      <c r="AZ44" s="10" t="s">
        <v>218</v>
      </c>
      <c r="BA44" s="10" t="s">
        <v>249</v>
      </c>
      <c r="BB44" s="10" t="str">
        <f t="shared" si="14"/>
        <v>x</v>
      </c>
      <c r="BC44" s="10" t="str">
        <f t="shared" si="14"/>
        <v/>
      </c>
      <c r="BD44" s="10" t="s">
        <v>249</v>
      </c>
      <c r="BE44" s="10" t="s">
        <v>218</v>
      </c>
      <c r="BF44" s="10" t="s">
        <v>249</v>
      </c>
      <c r="BG44" s="10" t="s">
        <v>249</v>
      </c>
      <c r="BH44" s="10" t="s">
        <v>249</v>
      </c>
      <c r="BI44" s="10" t="str">
        <f t="shared" si="15"/>
        <v/>
      </c>
      <c r="BJ44" s="10" t="str">
        <f t="shared" si="15"/>
        <v>x</v>
      </c>
      <c r="BK44" s="10" t="str">
        <f t="shared" si="15"/>
        <v/>
      </c>
      <c r="BL44" s="10" t="str">
        <f t="shared" si="15"/>
        <v/>
      </c>
      <c r="BM44" s="10" t="str">
        <f t="shared" si="15"/>
        <v/>
      </c>
      <c r="BN44" s="10" t="s">
        <v>249</v>
      </c>
      <c r="BO44" s="10" t="s">
        <v>218</v>
      </c>
      <c r="BP44" s="10" t="s">
        <v>249</v>
      </c>
      <c r="BQ44" s="10" t="s">
        <v>249</v>
      </c>
      <c r="BR44" s="10" t="s">
        <v>249</v>
      </c>
      <c r="BS44" s="10" t="str">
        <f t="shared" si="16"/>
        <v/>
      </c>
      <c r="BT44" s="10" t="str">
        <f t="shared" si="16"/>
        <v>x</v>
      </c>
      <c r="BU44" s="10" t="str">
        <f t="shared" si="16"/>
        <v/>
      </c>
      <c r="BV44" s="10" t="str">
        <f t="shared" si="16"/>
        <v/>
      </c>
      <c r="BW44" s="10" t="str">
        <f t="shared" si="16"/>
        <v/>
      </c>
      <c r="BX44" s="10" t="s">
        <v>249</v>
      </c>
      <c r="BY44" s="10" t="s">
        <v>249</v>
      </c>
      <c r="BZ44" s="10" t="s">
        <v>218</v>
      </c>
      <c r="CA44" s="10" t="s">
        <v>249</v>
      </c>
      <c r="CB44" s="10" t="s">
        <v>249</v>
      </c>
      <c r="CC44" s="10" t="str">
        <f t="shared" si="17"/>
        <v/>
      </c>
      <c r="CD44" s="10" t="str">
        <f t="shared" si="17"/>
        <v/>
      </c>
      <c r="CE44" s="10" t="str">
        <f t="shared" si="17"/>
        <v>x</v>
      </c>
      <c r="CF44" s="10" t="str">
        <f t="shared" si="17"/>
        <v/>
      </c>
      <c r="CG44" s="10" t="str">
        <f t="shared" si="17"/>
        <v/>
      </c>
      <c r="CH44" s="82" t="str">
        <f>HYPERLINK("[SUMPs_Measures_Selection_Tool_EN_enhanced.xlsx]ACM!A1","Access to measure")</f>
        <v>Access to measure</v>
      </c>
    </row>
    <row r="45" spans="1:86" ht="30" customHeight="1" x14ac:dyDescent="0.35">
      <c r="A45" s="25" t="str">
        <f>Overview_Measures!A48</f>
        <v>PED</v>
      </c>
      <c r="B45" s="25" t="str">
        <f>Overview_Measures!B48</f>
        <v>Pedestrianisation schemes and urban realm improvements</v>
      </c>
      <c r="C45" s="5" t="str">
        <f>Overview_Measures!C48</f>
        <v>Pedestrianisation schemes</v>
      </c>
      <c r="D45" s="10" t="str">
        <f t="shared" si="0"/>
        <v>Yes</v>
      </c>
      <c r="E45" s="10" t="str">
        <f t="shared" si="6"/>
        <v>Yes</v>
      </c>
      <c r="F45" s="10" t="str">
        <f t="shared" si="7"/>
        <v>Yes</v>
      </c>
      <c r="G45" s="10" t="str">
        <f t="shared" si="8"/>
        <v>Yes</v>
      </c>
      <c r="H45" s="10" t="str">
        <f t="shared" si="9"/>
        <v>No</v>
      </c>
      <c r="I45" s="10" t="str">
        <f t="shared" si="10"/>
        <v>Yes</v>
      </c>
      <c r="J45" s="10" t="str">
        <f>Overview_Measures!E48</f>
        <v>x</v>
      </c>
      <c r="K45" s="10" t="str">
        <f>Overview_Measures!F48</f>
        <v>x</v>
      </c>
      <c r="L45" s="10" t="str">
        <f>Overview_Measures!G48</f>
        <v>x</v>
      </c>
      <c r="M45" s="10" t="str">
        <f>Overview_Measures!H48</f>
        <v>x</v>
      </c>
      <c r="N45" s="10" t="str">
        <f>Overview_Measures!I48</f>
        <v xml:space="preserve"> </v>
      </c>
      <c r="O45" s="10" t="str">
        <f>Overview_Measures!J48</f>
        <v>x</v>
      </c>
      <c r="P45" s="10" t="str">
        <f>Overview_Measures!P48</f>
        <v xml:space="preserve"> </v>
      </c>
      <c r="Q45" s="10" t="str">
        <f>Overview_Measures!Q48</f>
        <v>Strong</v>
      </c>
      <c r="R45" s="10" t="str">
        <f>Overview_Measures!R48</f>
        <v>Partial</v>
      </c>
      <c r="S45" s="10" t="str">
        <f>Overview_Measures!S48</f>
        <v xml:space="preserve"> </v>
      </c>
      <c r="T45" s="10" t="str">
        <f>Overview_Measures!T48</f>
        <v>Partial</v>
      </c>
      <c r="U45" s="10" t="str">
        <f>Overview_Measures!U48</f>
        <v>Partial</v>
      </c>
      <c r="V45" s="10" t="str">
        <f>Overview_Measures!V48</f>
        <v xml:space="preserve"> </v>
      </c>
      <c r="W45" s="10" t="str">
        <f>Overview_Measures!W48</f>
        <v xml:space="preserve"> </v>
      </c>
      <c r="X45" s="10" t="str">
        <f>Overview_Measures!X48</f>
        <v xml:space="preserve"> </v>
      </c>
      <c r="Y45" s="10" t="str" cm="1">
        <f t="array" ref="Y45">_xlfn.IFS(P45="Strong","Yes",P45="Partial","Yes",P45=" ","No")</f>
        <v>No</v>
      </c>
      <c r="Z45" s="10" t="str" cm="1">
        <f t="array" ref="Z45">_xlfn.IFS(Q45="Strong","Yes",Q45="Partial","Yes",Q45=" ","No")</f>
        <v>Yes</v>
      </c>
      <c r="AA45" s="10" t="str" cm="1">
        <f t="array" ref="AA45">_xlfn.IFS(R45="Strong","Yes",R45="Partial","Yes",R45=" ","No")</f>
        <v>Yes</v>
      </c>
      <c r="AB45" s="10" t="str" cm="1">
        <f t="array" ref="AB45">_xlfn.IFS(S45="Strong","Yes",S45="Partial","Yes",S45=" ","No")</f>
        <v>No</v>
      </c>
      <c r="AC45" s="10" t="str" cm="1">
        <f t="array" ref="AC45">_xlfn.IFS(T45="Strong","Yes",T45="Partial","Yes",T45=" ","No")</f>
        <v>Yes</v>
      </c>
      <c r="AD45" s="10" t="str" cm="1">
        <f t="array" ref="AD45">_xlfn.IFS(U45="Strong","Yes",U45="Partial","Yes",U45=" ","No")</f>
        <v>Yes</v>
      </c>
      <c r="AE45" s="10" t="str" cm="1">
        <f t="array" ref="AE45">_xlfn.IFS(V45="Strong","Yes",V45="Partial","Yes",V45=" ","No")</f>
        <v>No</v>
      </c>
      <c r="AF45" s="10" t="str" cm="1">
        <f t="array" ref="AF45">_xlfn.IFS(W45="Strong","Yes",W45="Partial","Yes",W45=" ","No")</f>
        <v>No</v>
      </c>
      <c r="AG45" s="10" t="str" cm="1">
        <f t="array" ref="AG45">_xlfn.IFS(X45="Strong","Yes",X45="Partial","Yes",X45=" ","No")</f>
        <v>No</v>
      </c>
      <c r="AH45" s="10" t="str">
        <f>Overview_Measures!Y48</f>
        <v>Partial</v>
      </c>
      <c r="AI45" s="10" t="str">
        <f>Overview_Measures!Z48</f>
        <v>Partial</v>
      </c>
      <c r="AJ45" s="10" t="str">
        <f>Overview_Measures!AA48</f>
        <v>Strong</v>
      </c>
      <c r="AK45" s="10" t="str">
        <f>Overview_Measures!AB48</f>
        <v xml:space="preserve"> </v>
      </c>
      <c r="AL45" s="10" t="str" cm="1">
        <f t="array" ref="AL45">_xlfn.IFS(AH45="Strong","Yes",AH45="Partial","Yes",AH45=" ","No")</f>
        <v>Yes</v>
      </c>
      <c r="AM45" s="10" t="str" cm="1">
        <f t="array" ref="AM45">_xlfn.IFS(AI45="Strong","Yes",AI45="Partial","Yes",AI45=" ","No")</f>
        <v>Yes</v>
      </c>
      <c r="AN45" s="10" t="str" cm="1">
        <f t="array" ref="AN45">_xlfn.IFS(AJ45="Strong","Yes",AJ45="Partial","Yes",AJ45=" ","No")</f>
        <v>Yes</v>
      </c>
      <c r="AO45" s="10" t="str" cm="1">
        <f t="array" ref="AO45">_xlfn.IFS(AK45="Strong","Yes",AK45="Partial","Yes",AK45=" ","No")</f>
        <v>No</v>
      </c>
      <c r="AP45" s="10" t="s">
        <v>218</v>
      </c>
      <c r="AQ45" s="10" t="s">
        <v>218</v>
      </c>
      <c r="AR45" s="10" t="s">
        <v>249</v>
      </c>
      <c r="AS45" s="10" t="s">
        <v>249</v>
      </c>
      <c r="AT45" s="10" t="s">
        <v>249</v>
      </c>
      <c r="AU45" s="10" t="str">
        <f t="shared" si="13"/>
        <v>x</v>
      </c>
      <c r="AV45" s="10" t="str">
        <f t="shared" si="13"/>
        <v>x</v>
      </c>
      <c r="AW45" s="10" t="str">
        <f t="shared" si="13"/>
        <v/>
      </c>
      <c r="AX45" s="10" t="str">
        <f t="shared" si="13"/>
        <v/>
      </c>
      <c r="AY45" s="10" t="str">
        <f t="shared" si="13"/>
        <v/>
      </c>
      <c r="AZ45" s="10" t="s">
        <v>218</v>
      </c>
      <c r="BA45" s="10" t="s">
        <v>249</v>
      </c>
      <c r="BB45" s="10" t="str">
        <f t="shared" si="14"/>
        <v>x</v>
      </c>
      <c r="BC45" s="10" t="str">
        <f t="shared" si="14"/>
        <v/>
      </c>
      <c r="BD45" s="10" t="s">
        <v>249</v>
      </c>
      <c r="BE45" s="10" t="s">
        <v>249</v>
      </c>
      <c r="BF45" s="10" t="s">
        <v>218</v>
      </c>
      <c r="BG45" s="10" t="s">
        <v>249</v>
      </c>
      <c r="BH45" s="10" t="s">
        <v>249</v>
      </c>
      <c r="BI45" s="10" t="str">
        <f t="shared" si="15"/>
        <v/>
      </c>
      <c r="BJ45" s="10" t="str">
        <f t="shared" si="15"/>
        <v/>
      </c>
      <c r="BK45" s="10" t="str">
        <f t="shared" si="15"/>
        <v>x</v>
      </c>
      <c r="BL45" s="10" t="str">
        <f t="shared" si="15"/>
        <v/>
      </c>
      <c r="BM45" s="10" t="str">
        <f t="shared" si="15"/>
        <v/>
      </c>
      <c r="BN45" s="10" t="s">
        <v>249</v>
      </c>
      <c r="BO45" s="10" t="s">
        <v>218</v>
      </c>
      <c r="BP45" s="10" t="s">
        <v>249</v>
      </c>
      <c r="BQ45" s="10" t="s">
        <v>249</v>
      </c>
      <c r="BR45" s="10" t="s">
        <v>249</v>
      </c>
      <c r="BS45" s="10" t="str">
        <f t="shared" si="16"/>
        <v/>
      </c>
      <c r="BT45" s="10" t="str">
        <f t="shared" si="16"/>
        <v>x</v>
      </c>
      <c r="BU45" s="10" t="str">
        <f t="shared" si="16"/>
        <v/>
      </c>
      <c r="BV45" s="10" t="str">
        <f t="shared" si="16"/>
        <v/>
      </c>
      <c r="BW45" s="10" t="str">
        <f t="shared" si="16"/>
        <v/>
      </c>
      <c r="BX45" s="10" t="s">
        <v>249</v>
      </c>
      <c r="BY45" s="10" t="s">
        <v>218</v>
      </c>
      <c r="BZ45" s="10" t="s">
        <v>249</v>
      </c>
      <c r="CA45" s="10" t="s">
        <v>249</v>
      </c>
      <c r="CB45" s="10" t="s">
        <v>249</v>
      </c>
      <c r="CC45" s="10" t="str">
        <f t="shared" si="17"/>
        <v/>
      </c>
      <c r="CD45" s="10" t="str">
        <f t="shared" si="17"/>
        <v>x</v>
      </c>
      <c r="CE45" s="10" t="str">
        <f t="shared" si="17"/>
        <v/>
      </c>
      <c r="CF45" s="10" t="str">
        <f t="shared" si="17"/>
        <v/>
      </c>
      <c r="CG45" s="10" t="str">
        <f t="shared" si="17"/>
        <v/>
      </c>
      <c r="CH45" s="82" t="str">
        <f>HYPERLINK("[SUMPs_Measures_Selection_Tool_EN_enhanced.xlsx]PED!A1","Access to measure")</f>
        <v>Access to measure</v>
      </c>
    </row>
    <row r="46" spans="1:86" ht="30" customHeight="1" x14ac:dyDescent="0.35">
      <c r="A46" s="25" t="str">
        <f>A45</f>
        <v>PED</v>
      </c>
      <c r="B46" s="25" t="str">
        <f>B45</f>
        <v>Pedestrianisation schemes and urban realm improvements</v>
      </c>
      <c r="C46" s="5" t="str">
        <f>Overview_Measures!C49</f>
        <v>Urban realm improvements</v>
      </c>
      <c r="D46" s="10" t="str">
        <f t="shared" si="0"/>
        <v>Yes</v>
      </c>
      <c r="E46" s="10" t="str">
        <f t="shared" si="6"/>
        <v>Yes</v>
      </c>
      <c r="F46" s="10" t="str">
        <f t="shared" si="7"/>
        <v>Yes</v>
      </c>
      <c r="G46" s="10" t="str">
        <f t="shared" si="8"/>
        <v>Yes</v>
      </c>
      <c r="H46" s="10" t="str">
        <f t="shared" si="9"/>
        <v>No</v>
      </c>
      <c r="I46" s="10" t="str">
        <f t="shared" si="10"/>
        <v>Yes</v>
      </c>
      <c r="J46" s="10" t="str">
        <f>Overview_Measures!E49</f>
        <v>x</v>
      </c>
      <c r="K46" s="10" t="str">
        <f>Overview_Measures!F49</f>
        <v>x</v>
      </c>
      <c r="L46" s="10" t="str">
        <f>Overview_Measures!G49</f>
        <v>x</v>
      </c>
      <c r="M46" s="10" t="str">
        <f>Overview_Measures!H49</f>
        <v>x</v>
      </c>
      <c r="N46" s="10" t="str">
        <f>Overview_Measures!I49</f>
        <v xml:space="preserve"> </v>
      </c>
      <c r="O46" s="10" t="str">
        <f>Overview_Measures!J49</f>
        <v>x</v>
      </c>
      <c r="P46" s="10" t="str">
        <f>P45</f>
        <v xml:space="preserve"> </v>
      </c>
      <c r="Q46" s="10" t="str">
        <f t="shared" ref="Q46" si="157">Q45</f>
        <v>Strong</v>
      </c>
      <c r="R46" s="10" t="str">
        <f t="shared" ref="R46" si="158">R45</f>
        <v>Partial</v>
      </c>
      <c r="S46" s="10" t="str">
        <f t="shared" ref="S46" si="159">S45</f>
        <v xml:space="preserve"> </v>
      </c>
      <c r="T46" s="10" t="str">
        <f t="shared" ref="T46" si="160">T45</f>
        <v>Partial</v>
      </c>
      <c r="U46" s="10" t="str">
        <f t="shared" ref="U46" si="161">U45</f>
        <v>Partial</v>
      </c>
      <c r="V46" s="10" t="str">
        <f t="shared" ref="V46" si="162">V45</f>
        <v xml:space="preserve"> </v>
      </c>
      <c r="W46" s="10" t="str">
        <f t="shared" ref="W46" si="163">W45</f>
        <v xml:space="preserve"> </v>
      </c>
      <c r="X46" s="10" t="str">
        <f t="shared" ref="X46" si="164">X45</f>
        <v xml:space="preserve"> </v>
      </c>
      <c r="Y46" s="10" t="str" cm="1">
        <f t="array" ref="Y46">_xlfn.IFS(P46="Strong","Yes",P46="Partial","Yes",P46=" ","No")</f>
        <v>No</v>
      </c>
      <c r="Z46" s="10" t="str" cm="1">
        <f t="array" ref="Z46">_xlfn.IFS(Q46="Strong","Yes",Q46="Partial","Yes",Q46=" ","No")</f>
        <v>Yes</v>
      </c>
      <c r="AA46" s="10" t="str" cm="1">
        <f t="array" ref="AA46">_xlfn.IFS(R46="Strong","Yes",R46="Partial","Yes",R46=" ","No")</f>
        <v>Yes</v>
      </c>
      <c r="AB46" s="10" t="str" cm="1">
        <f t="array" ref="AB46">_xlfn.IFS(S46="Strong","Yes",S46="Partial","Yes",S46=" ","No")</f>
        <v>No</v>
      </c>
      <c r="AC46" s="10" t="str" cm="1">
        <f t="array" ref="AC46">_xlfn.IFS(T46="Strong","Yes",T46="Partial","Yes",T46=" ","No")</f>
        <v>Yes</v>
      </c>
      <c r="AD46" s="10" t="str" cm="1">
        <f t="array" ref="AD46">_xlfn.IFS(U46="Strong","Yes",U46="Partial","Yes",U46=" ","No")</f>
        <v>Yes</v>
      </c>
      <c r="AE46" s="10" t="str" cm="1">
        <f t="array" ref="AE46">_xlfn.IFS(V46="Strong","Yes",V46="Partial","Yes",V46=" ","No")</f>
        <v>No</v>
      </c>
      <c r="AF46" s="10" t="str" cm="1">
        <f t="array" ref="AF46">_xlfn.IFS(W46="Strong","Yes",W46="Partial","Yes",W46=" ","No")</f>
        <v>No</v>
      </c>
      <c r="AG46" s="10" t="str" cm="1">
        <f t="array" ref="AG46">_xlfn.IFS(X46="Strong","Yes",X46="Partial","Yes",X46=" ","No")</f>
        <v>No</v>
      </c>
      <c r="AH46" s="10" t="str">
        <f>AH45</f>
        <v>Partial</v>
      </c>
      <c r="AI46" s="10" t="str">
        <f t="shared" ref="AI46" si="165">AI45</f>
        <v>Partial</v>
      </c>
      <c r="AJ46" s="10" t="str">
        <f t="shared" ref="AJ46" si="166">AJ45</f>
        <v>Strong</v>
      </c>
      <c r="AK46" s="10" t="str">
        <f t="shared" ref="AK46" si="167">AK45</f>
        <v xml:space="preserve"> </v>
      </c>
      <c r="AL46" s="10" t="str" cm="1">
        <f t="array" ref="AL46">_xlfn.IFS(AH46="Strong","Yes",AH46="Partial","Yes",AH46=" ","No")</f>
        <v>Yes</v>
      </c>
      <c r="AM46" s="10" t="str" cm="1">
        <f t="array" ref="AM46">_xlfn.IFS(AI46="Strong","Yes",AI46="Partial","Yes",AI46=" ","No")</f>
        <v>Yes</v>
      </c>
      <c r="AN46" s="10" t="str" cm="1">
        <f t="array" ref="AN46">_xlfn.IFS(AJ46="Strong","Yes",AJ46="Partial","Yes",AJ46=" ","No")</f>
        <v>Yes</v>
      </c>
      <c r="AO46" s="10" t="str" cm="1">
        <f t="array" ref="AO46">_xlfn.IFS(AK46="Strong","Yes",AK46="Partial","Yes",AK46=" ","No")</f>
        <v>No</v>
      </c>
      <c r="AP46" s="10" t="s">
        <v>218</v>
      </c>
      <c r="AQ46" s="10" t="s">
        <v>218</v>
      </c>
      <c r="AR46" s="10" t="s">
        <v>249</v>
      </c>
      <c r="AS46" s="10" t="s">
        <v>249</v>
      </c>
      <c r="AT46" s="10" t="s">
        <v>249</v>
      </c>
      <c r="AU46" s="10" t="str">
        <f t="shared" si="13"/>
        <v>x</v>
      </c>
      <c r="AV46" s="10" t="str">
        <f t="shared" si="13"/>
        <v>x</v>
      </c>
      <c r="AW46" s="10" t="str">
        <f t="shared" si="13"/>
        <v/>
      </c>
      <c r="AX46" s="10" t="str">
        <f t="shared" si="13"/>
        <v/>
      </c>
      <c r="AY46" s="10" t="str">
        <f t="shared" si="13"/>
        <v/>
      </c>
      <c r="AZ46" s="10" t="s">
        <v>218</v>
      </c>
      <c r="BA46" s="10" t="s">
        <v>249</v>
      </c>
      <c r="BB46" s="10" t="str">
        <f t="shared" si="14"/>
        <v>x</v>
      </c>
      <c r="BC46" s="10" t="str">
        <f t="shared" si="14"/>
        <v/>
      </c>
      <c r="BD46" s="10" t="s">
        <v>249</v>
      </c>
      <c r="BE46" s="10" t="s">
        <v>249</v>
      </c>
      <c r="BF46" s="10" t="s">
        <v>218</v>
      </c>
      <c r="BG46" s="10" t="s">
        <v>249</v>
      </c>
      <c r="BH46" s="10" t="s">
        <v>249</v>
      </c>
      <c r="BI46" s="10" t="str">
        <f t="shared" si="15"/>
        <v/>
      </c>
      <c r="BJ46" s="10" t="str">
        <f t="shared" si="15"/>
        <v/>
      </c>
      <c r="BK46" s="10" t="str">
        <f t="shared" si="15"/>
        <v>x</v>
      </c>
      <c r="BL46" s="10" t="str">
        <f t="shared" si="15"/>
        <v/>
      </c>
      <c r="BM46" s="10" t="str">
        <f t="shared" si="15"/>
        <v/>
      </c>
      <c r="BN46" s="10" t="s">
        <v>249</v>
      </c>
      <c r="BO46" s="10" t="s">
        <v>218</v>
      </c>
      <c r="BP46" s="10" t="s">
        <v>249</v>
      </c>
      <c r="BQ46" s="10" t="s">
        <v>249</v>
      </c>
      <c r="BR46" s="10" t="s">
        <v>249</v>
      </c>
      <c r="BS46" s="10" t="str">
        <f t="shared" si="16"/>
        <v/>
      </c>
      <c r="BT46" s="10" t="str">
        <f t="shared" si="16"/>
        <v>x</v>
      </c>
      <c r="BU46" s="10" t="str">
        <f t="shared" si="16"/>
        <v/>
      </c>
      <c r="BV46" s="10" t="str">
        <f t="shared" si="16"/>
        <v/>
      </c>
      <c r="BW46" s="10" t="str">
        <f t="shared" si="16"/>
        <v/>
      </c>
      <c r="BX46" s="10" t="s">
        <v>249</v>
      </c>
      <c r="BY46" s="10" t="s">
        <v>218</v>
      </c>
      <c r="BZ46" s="10" t="s">
        <v>249</v>
      </c>
      <c r="CA46" s="10" t="s">
        <v>249</v>
      </c>
      <c r="CB46" s="10" t="s">
        <v>249</v>
      </c>
      <c r="CC46" s="10" t="str">
        <f t="shared" si="17"/>
        <v/>
      </c>
      <c r="CD46" s="10" t="str">
        <f t="shared" si="17"/>
        <v>x</v>
      </c>
      <c r="CE46" s="10" t="str">
        <f t="shared" si="17"/>
        <v/>
      </c>
      <c r="CF46" s="10" t="str">
        <f t="shared" si="17"/>
        <v/>
      </c>
      <c r="CG46" s="10" t="str">
        <f t="shared" si="17"/>
        <v/>
      </c>
      <c r="CH46" s="82" t="str">
        <f>HYPERLINK("[SUMPs_Measures_Selection_Tool_EN_enhanced.xlsx]PED!A1","Access to measure")</f>
        <v>Access to measure</v>
      </c>
    </row>
    <row r="47" spans="1:86" ht="30" customHeight="1" x14ac:dyDescent="0.35">
      <c r="A47" s="25" t="str">
        <f>Overview_Measures!A50</f>
        <v>GPP</v>
      </c>
      <c r="B47" s="25" t="str">
        <f>Overview_Measures!B50</f>
        <v>Green public procurement</v>
      </c>
      <c r="C47" s="5" t="str">
        <f>Overview_Measures!C50</f>
        <v>Green public procurement for local authority fleets</v>
      </c>
      <c r="D47" s="10" t="str">
        <f t="shared" si="0"/>
        <v>Yes</v>
      </c>
      <c r="E47" s="10" t="str">
        <f t="shared" si="6"/>
        <v>Yes</v>
      </c>
      <c r="F47" s="10" t="str">
        <f t="shared" si="7"/>
        <v>Yes</v>
      </c>
      <c r="G47" s="10" t="str">
        <f t="shared" si="8"/>
        <v>Yes</v>
      </c>
      <c r="H47" s="10" t="str">
        <f t="shared" si="9"/>
        <v>Yes</v>
      </c>
      <c r="I47" s="10" t="str">
        <f t="shared" si="10"/>
        <v>No</v>
      </c>
      <c r="J47" s="10" t="str">
        <f>Overview_Measures!E50</f>
        <v>x</v>
      </c>
      <c r="K47" s="10" t="str">
        <f>Overview_Measures!F50</f>
        <v>x</v>
      </c>
      <c r="L47" s="10" t="str">
        <f>Overview_Measures!G50</f>
        <v>x</v>
      </c>
      <c r="M47" s="10" t="str">
        <f>Overview_Measures!H50</f>
        <v>x</v>
      </c>
      <c r="N47" s="10" t="str">
        <f>Overview_Measures!I50</f>
        <v>x</v>
      </c>
      <c r="O47" s="10" t="str">
        <f>Overview_Measures!J50</f>
        <v xml:space="preserve"> </v>
      </c>
      <c r="P47" s="10" t="str">
        <f>Overview_Measures!P50</f>
        <v>Strong</v>
      </c>
      <c r="Q47" s="10" t="str">
        <f>Overview_Measures!Q50</f>
        <v xml:space="preserve"> </v>
      </c>
      <c r="R47" s="10" t="str">
        <f>Overview_Measures!R50</f>
        <v xml:space="preserve"> </v>
      </c>
      <c r="S47" s="10" t="str">
        <f>Overview_Measures!S50</f>
        <v xml:space="preserve"> </v>
      </c>
      <c r="T47" s="10" t="str">
        <f>Overview_Measures!T50</f>
        <v xml:space="preserve"> </v>
      </c>
      <c r="U47" s="10" t="str">
        <f>Overview_Measures!U50</f>
        <v xml:space="preserve"> </v>
      </c>
      <c r="V47" s="10" t="str">
        <f>Overview_Measures!V50</f>
        <v>Strong</v>
      </c>
      <c r="W47" s="10" t="str">
        <f>Overview_Measures!W50</f>
        <v xml:space="preserve"> </v>
      </c>
      <c r="X47" s="10" t="str">
        <f>Overview_Measures!X50</f>
        <v xml:space="preserve"> </v>
      </c>
      <c r="Y47" s="10" t="str" cm="1">
        <f t="array" ref="Y47">_xlfn.IFS(P47="Strong","Yes",P47="Partial","Yes",P47=" ","No")</f>
        <v>Yes</v>
      </c>
      <c r="Z47" s="10" t="str" cm="1">
        <f t="array" ref="Z47">_xlfn.IFS(Q47="Strong","Yes",Q47="Partial","Yes",Q47=" ","No")</f>
        <v>No</v>
      </c>
      <c r="AA47" s="10" t="str" cm="1">
        <f t="array" ref="AA47">_xlfn.IFS(R47="Strong","Yes",R47="Partial","Yes",R47=" ","No")</f>
        <v>No</v>
      </c>
      <c r="AB47" s="10" t="str" cm="1">
        <f t="array" ref="AB47">_xlfn.IFS(S47="Strong","Yes",S47="Partial","Yes",S47=" ","No")</f>
        <v>No</v>
      </c>
      <c r="AC47" s="10" t="str" cm="1">
        <f t="array" ref="AC47">_xlfn.IFS(T47="Strong","Yes",T47="Partial","Yes",T47=" ","No")</f>
        <v>No</v>
      </c>
      <c r="AD47" s="10" t="str" cm="1">
        <f t="array" ref="AD47">_xlfn.IFS(U47="Strong","Yes",U47="Partial","Yes",U47=" ","No")</f>
        <v>No</v>
      </c>
      <c r="AE47" s="10" t="str" cm="1">
        <f t="array" ref="AE47">_xlfn.IFS(V47="Strong","Yes",V47="Partial","Yes",V47=" ","No")</f>
        <v>Yes</v>
      </c>
      <c r="AF47" s="10" t="str" cm="1">
        <f t="array" ref="AF47">_xlfn.IFS(W47="Strong","Yes",W47="Partial","Yes",W47=" ","No")</f>
        <v>No</v>
      </c>
      <c r="AG47" s="10" t="str" cm="1">
        <f t="array" ref="AG47">_xlfn.IFS(X47="Strong","Yes",X47="Partial","Yes",X47=" ","No")</f>
        <v>No</v>
      </c>
      <c r="AH47" s="10" t="str">
        <f>Overview_Measures!Y50</f>
        <v xml:space="preserve"> </v>
      </c>
      <c r="AI47" s="10" t="str">
        <f>Overview_Measures!Z50</f>
        <v>Partial</v>
      </c>
      <c r="AJ47" s="10" t="str">
        <f>Overview_Measures!AA50</f>
        <v xml:space="preserve"> </v>
      </c>
      <c r="AK47" s="10" t="str">
        <f>Overview_Measures!AB50</f>
        <v xml:space="preserve"> </v>
      </c>
      <c r="AL47" s="10" t="str" cm="1">
        <f t="array" ref="AL47">_xlfn.IFS(AH47="Strong","Yes",AH47="Partial","Yes",AH47=" ","No")</f>
        <v>No</v>
      </c>
      <c r="AM47" s="10" t="str" cm="1">
        <f t="array" ref="AM47">_xlfn.IFS(AI47="Strong","Yes",AI47="Partial","Yes",AI47=" ","No")</f>
        <v>Yes</v>
      </c>
      <c r="AN47" s="10" t="str" cm="1">
        <f t="array" ref="AN47">_xlfn.IFS(AJ47="Strong","Yes",AJ47="Partial","Yes",AJ47=" ","No")</f>
        <v>No</v>
      </c>
      <c r="AO47" s="10" t="str" cm="1">
        <f t="array" ref="AO47">_xlfn.IFS(AK47="Strong","Yes",AK47="Partial","Yes",AK47=" ","No")</f>
        <v>No</v>
      </c>
      <c r="AP47" s="10" t="s">
        <v>249</v>
      </c>
      <c r="AQ47" s="10" t="s">
        <v>249</v>
      </c>
      <c r="AR47" s="10" t="s">
        <v>218</v>
      </c>
      <c r="AS47" s="10" t="s">
        <v>249</v>
      </c>
      <c r="AT47" s="10" t="s">
        <v>249</v>
      </c>
      <c r="AU47" s="10" t="str">
        <f t="shared" si="13"/>
        <v/>
      </c>
      <c r="AV47" s="10" t="str">
        <f t="shared" si="13"/>
        <v/>
      </c>
      <c r="AW47" s="10" t="str">
        <f t="shared" si="13"/>
        <v>x</v>
      </c>
      <c r="AX47" s="10" t="str">
        <f t="shared" si="13"/>
        <v/>
      </c>
      <c r="AY47" s="10" t="str">
        <f t="shared" si="13"/>
        <v/>
      </c>
      <c r="AZ47" s="10" t="s">
        <v>218</v>
      </c>
      <c r="BA47" s="10" t="s">
        <v>218</v>
      </c>
      <c r="BB47" s="10" t="str">
        <f t="shared" si="14"/>
        <v>x</v>
      </c>
      <c r="BC47" s="10" t="str">
        <f t="shared" si="14"/>
        <v>x</v>
      </c>
      <c r="BD47" s="10" t="s">
        <v>249</v>
      </c>
      <c r="BE47" s="10" t="s">
        <v>218</v>
      </c>
      <c r="BF47" s="10" t="s">
        <v>249</v>
      </c>
      <c r="BG47" s="10" t="s">
        <v>249</v>
      </c>
      <c r="BH47" s="10" t="s">
        <v>249</v>
      </c>
      <c r="BI47" s="10" t="str">
        <f t="shared" si="15"/>
        <v/>
      </c>
      <c r="BJ47" s="10" t="str">
        <f t="shared" si="15"/>
        <v>x</v>
      </c>
      <c r="BK47" s="10" t="str">
        <f t="shared" si="15"/>
        <v/>
      </c>
      <c r="BL47" s="10" t="str">
        <f t="shared" si="15"/>
        <v/>
      </c>
      <c r="BM47" s="10" t="str">
        <f t="shared" si="15"/>
        <v/>
      </c>
      <c r="BN47" s="10" t="s">
        <v>249</v>
      </c>
      <c r="BO47" s="10" t="s">
        <v>218</v>
      </c>
      <c r="BP47" s="10" t="s">
        <v>249</v>
      </c>
      <c r="BQ47" s="10" t="s">
        <v>249</v>
      </c>
      <c r="BR47" s="10" t="s">
        <v>249</v>
      </c>
      <c r="BS47" s="10" t="str">
        <f t="shared" si="16"/>
        <v/>
      </c>
      <c r="BT47" s="10" t="str">
        <f t="shared" si="16"/>
        <v>x</v>
      </c>
      <c r="BU47" s="10" t="str">
        <f t="shared" si="16"/>
        <v/>
      </c>
      <c r="BV47" s="10" t="str">
        <f t="shared" si="16"/>
        <v/>
      </c>
      <c r="BW47" s="10" t="str">
        <f t="shared" si="16"/>
        <v/>
      </c>
      <c r="BX47" s="10" t="s">
        <v>249</v>
      </c>
      <c r="BY47" s="10" t="s">
        <v>249</v>
      </c>
      <c r="BZ47" s="10" t="s">
        <v>218</v>
      </c>
      <c r="CA47" s="10" t="s">
        <v>249</v>
      </c>
      <c r="CB47" s="10" t="s">
        <v>249</v>
      </c>
      <c r="CC47" s="10" t="str">
        <f t="shared" si="17"/>
        <v/>
      </c>
      <c r="CD47" s="10" t="str">
        <f t="shared" si="17"/>
        <v/>
      </c>
      <c r="CE47" s="10" t="str">
        <f t="shared" si="17"/>
        <v>x</v>
      </c>
      <c r="CF47" s="10" t="str">
        <f t="shared" si="17"/>
        <v/>
      </c>
      <c r="CG47" s="10" t="str">
        <f t="shared" si="17"/>
        <v/>
      </c>
      <c r="CH47" s="82" t="str">
        <f>HYPERLINK("[SUMPs_Measures_Selection_Tool_EN_enhanced.xlsx]GPP!A1","Access to measure")</f>
        <v>Access to measure</v>
      </c>
    </row>
    <row r="48" spans="1:86" ht="30" customHeight="1" x14ac:dyDescent="0.35">
      <c r="A48" s="25" t="str">
        <f>A47</f>
        <v>GPP</v>
      </c>
      <c r="B48" s="25" t="str">
        <f>B47</f>
        <v>Green public procurement</v>
      </c>
      <c r="C48" s="5" t="str">
        <f>Overview_Measures!C51</f>
        <v>Green public procurement for public transport fleets</v>
      </c>
      <c r="D48" s="10" t="str">
        <f t="shared" si="0"/>
        <v>Yes</v>
      </c>
      <c r="E48" s="10" t="str">
        <f t="shared" si="6"/>
        <v>Yes</v>
      </c>
      <c r="F48" s="10" t="str">
        <f t="shared" si="7"/>
        <v>Yes</v>
      </c>
      <c r="G48" s="10" t="str">
        <f t="shared" si="8"/>
        <v>Yes</v>
      </c>
      <c r="H48" s="10" t="str">
        <f t="shared" si="9"/>
        <v>No</v>
      </c>
      <c r="I48" s="10" t="str">
        <f t="shared" si="10"/>
        <v>No</v>
      </c>
      <c r="J48" s="10" t="str">
        <f>Overview_Measures!E51</f>
        <v>x</v>
      </c>
      <c r="K48" s="10" t="str">
        <f>Overview_Measures!F51</f>
        <v>x</v>
      </c>
      <c r="L48" s="10" t="str">
        <f>Overview_Measures!G51</f>
        <v>x</v>
      </c>
      <c r="M48" s="10" t="str">
        <f>Overview_Measures!H51</f>
        <v>x</v>
      </c>
      <c r="N48" s="10" t="str">
        <f>Overview_Measures!I51</f>
        <v xml:space="preserve"> </v>
      </c>
      <c r="O48" s="10" t="str">
        <f>Overview_Measures!J51</f>
        <v xml:space="preserve"> </v>
      </c>
      <c r="P48" s="10" t="str">
        <f>P47</f>
        <v>Strong</v>
      </c>
      <c r="Q48" s="10" t="str">
        <f t="shared" ref="Q48" si="168">Q47</f>
        <v xml:space="preserve"> </v>
      </c>
      <c r="R48" s="10" t="str">
        <f t="shared" ref="R48" si="169">R47</f>
        <v xml:space="preserve"> </v>
      </c>
      <c r="S48" s="10" t="str">
        <f t="shared" ref="S48" si="170">S47</f>
        <v xml:space="preserve"> </v>
      </c>
      <c r="T48" s="10" t="str">
        <f t="shared" ref="T48" si="171">T47</f>
        <v xml:space="preserve"> </v>
      </c>
      <c r="U48" s="10" t="str">
        <f t="shared" ref="U48" si="172">U47</f>
        <v xml:space="preserve"> </v>
      </c>
      <c r="V48" s="10" t="str">
        <f t="shared" ref="V48" si="173">V47</f>
        <v>Strong</v>
      </c>
      <c r="W48" s="10" t="str">
        <f t="shared" ref="W48" si="174">W47</f>
        <v xml:space="preserve"> </v>
      </c>
      <c r="X48" s="10" t="str">
        <f t="shared" ref="X48" si="175">X47</f>
        <v xml:space="preserve"> </v>
      </c>
      <c r="Y48" s="10" t="str" cm="1">
        <f t="array" ref="Y48">_xlfn.IFS(P48="Strong","Yes",P48="Partial","Yes",P48=" ","No")</f>
        <v>Yes</v>
      </c>
      <c r="Z48" s="10" t="str" cm="1">
        <f t="array" ref="Z48">_xlfn.IFS(Q48="Strong","Yes",Q48="Partial","Yes",Q48=" ","No")</f>
        <v>No</v>
      </c>
      <c r="AA48" s="10" t="str" cm="1">
        <f t="array" ref="AA48">_xlfn.IFS(R48="Strong","Yes",R48="Partial","Yes",R48=" ","No")</f>
        <v>No</v>
      </c>
      <c r="AB48" s="10" t="str" cm="1">
        <f t="array" ref="AB48">_xlfn.IFS(S48="Strong","Yes",S48="Partial","Yes",S48=" ","No")</f>
        <v>No</v>
      </c>
      <c r="AC48" s="10" t="str" cm="1">
        <f t="array" ref="AC48">_xlfn.IFS(T48="Strong","Yes",T48="Partial","Yes",T48=" ","No")</f>
        <v>No</v>
      </c>
      <c r="AD48" s="10" t="str" cm="1">
        <f t="array" ref="AD48">_xlfn.IFS(U48="Strong","Yes",U48="Partial","Yes",U48=" ","No")</f>
        <v>No</v>
      </c>
      <c r="AE48" s="10" t="str" cm="1">
        <f t="array" ref="AE48">_xlfn.IFS(V48="Strong","Yes",V48="Partial","Yes",V48=" ","No")</f>
        <v>Yes</v>
      </c>
      <c r="AF48" s="10" t="str" cm="1">
        <f t="array" ref="AF48">_xlfn.IFS(W48="Strong","Yes",W48="Partial","Yes",W48=" ","No")</f>
        <v>No</v>
      </c>
      <c r="AG48" s="10" t="str" cm="1">
        <f t="array" ref="AG48">_xlfn.IFS(X48="Strong","Yes",X48="Partial","Yes",X48=" ","No")</f>
        <v>No</v>
      </c>
      <c r="AH48" s="10" t="str">
        <f>AH47</f>
        <v xml:space="preserve"> </v>
      </c>
      <c r="AI48" s="10" t="str">
        <f t="shared" ref="AI48" si="176">AI47</f>
        <v>Partial</v>
      </c>
      <c r="AJ48" s="10" t="str">
        <f t="shared" ref="AJ48" si="177">AJ47</f>
        <v xml:space="preserve"> </v>
      </c>
      <c r="AK48" s="10" t="str">
        <f t="shared" ref="AK48" si="178">AK47</f>
        <v xml:space="preserve"> </v>
      </c>
      <c r="AL48" s="10" t="str" cm="1">
        <f t="array" ref="AL48">_xlfn.IFS(AH48="Strong","Yes",AH48="Partial","Yes",AH48=" ","No")</f>
        <v>No</v>
      </c>
      <c r="AM48" s="10" t="str" cm="1">
        <f t="array" ref="AM48">_xlfn.IFS(AI48="Strong","Yes",AI48="Partial","Yes",AI48=" ","No")</f>
        <v>Yes</v>
      </c>
      <c r="AN48" s="10" t="str" cm="1">
        <f t="array" ref="AN48">_xlfn.IFS(AJ48="Strong","Yes",AJ48="Partial","Yes",AJ48=" ","No")</f>
        <v>No</v>
      </c>
      <c r="AO48" s="10" t="str" cm="1">
        <f t="array" ref="AO48">_xlfn.IFS(AK48="Strong","Yes",AK48="Partial","Yes",AK48=" ","No")</f>
        <v>No</v>
      </c>
      <c r="AP48" s="10" t="s">
        <v>249</v>
      </c>
      <c r="AQ48" s="10" t="s">
        <v>249</v>
      </c>
      <c r="AR48" s="10" t="s">
        <v>218</v>
      </c>
      <c r="AS48" s="10" t="s">
        <v>249</v>
      </c>
      <c r="AT48" s="10" t="s">
        <v>249</v>
      </c>
      <c r="AU48" s="10" t="str">
        <f t="shared" si="13"/>
        <v/>
      </c>
      <c r="AV48" s="10" t="str">
        <f t="shared" si="13"/>
        <v/>
      </c>
      <c r="AW48" s="10" t="str">
        <f t="shared" si="13"/>
        <v>x</v>
      </c>
      <c r="AX48" s="10" t="str">
        <f t="shared" si="13"/>
        <v/>
      </c>
      <c r="AY48" s="10" t="str">
        <f t="shared" si="13"/>
        <v/>
      </c>
      <c r="AZ48" s="10" t="s">
        <v>218</v>
      </c>
      <c r="BA48" s="10" t="s">
        <v>218</v>
      </c>
      <c r="BB48" s="10" t="str">
        <f t="shared" si="14"/>
        <v>x</v>
      </c>
      <c r="BC48" s="10" t="str">
        <f t="shared" si="14"/>
        <v>x</v>
      </c>
      <c r="BD48" s="10" t="s">
        <v>249</v>
      </c>
      <c r="BE48" s="10" t="s">
        <v>218</v>
      </c>
      <c r="BF48" s="10" t="s">
        <v>249</v>
      </c>
      <c r="BG48" s="10" t="s">
        <v>249</v>
      </c>
      <c r="BH48" s="10" t="s">
        <v>249</v>
      </c>
      <c r="BI48" s="10" t="str">
        <f t="shared" si="15"/>
        <v/>
      </c>
      <c r="BJ48" s="10" t="str">
        <f t="shared" si="15"/>
        <v>x</v>
      </c>
      <c r="BK48" s="10" t="str">
        <f t="shared" si="15"/>
        <v/>
      </c>
      <c r="BL48" s="10" t="str">
        <f t="shared" si="15"/>
        <v/>
      </c>
      <c r="BM48" s="10" t="str">
        <f t="shared" si="15"/>
        <v/>
      </c>
      <c r="BN48" s="10" t="s">
        <v>249</v>
      </c>
      <c r="BO48" s="10" t="s">
        <v>218</v>
      </c>
      <c r="BP48" s="10" t="s">
        <v>249</v>
      </c>
      <c r="BQ48" s="10" t="s">
        <v>249</v>
      </c>
      <c r="BR48" s="10" t="s">
        <v>249</v>
      </c>
      <c r="BS48" s="10" t="str">
        <f t="shared" si="16"/>
        <v/>
      </c>
      <c r="BT48" s="10" t="str">
        <f t="shared" si="16"/>
        <v>x</v>
      </c>
      <c r="BU48" s="10" t="str">
        <f t="shared" si="16"/>
        <v/>
      </c>
      <c r="BV48" s="10" t="str">
        <f t="shared" si="16"/>
        <v/>
      </c>
      <c r="BW48" s="10" t="str">
        <f t="shared" si="16"/>
        <v/>
      </c>
      <c r="BX48" s="10" t="s">
        <v>249</v>
      </c>
      <c r="BY48" s="10" t="s">
        <v>249</v>
      </c>
      <c r="BZ48" s="10" t="s">
        <v>218</v>
      </c>
      <c r="CA48" s="10" t="s">
        <v>249</v>
      </c>
      <c r="CB48" s="10" t="s">
        <v>249</v>
      </c>
      <c r="CC48" s="10" t="str">
        <f t="shared" si="17"/>
        <v/>
      </c>
      <c r="CD48" s="10" t="str">
        <f t="shared" si="17"/>
        <v/>
      </c>
      <c r="CE48" s="10" t="str">
        <f t="shared" si="17"/>
        <v>x</v>
      </c>
      <c r="CF48" s="10" t="str">
        <f t="shared" si="17"/>
        <v/>
      </c>
      <c r="CG48" s="10" t="str">
        <f t="shared" si="17"/>
        <v/>
      </c>
      <c r="CH48" s="82" t="str">
        <f>HYPERLINK("[SUMPs_Measures_Selection_Tool_EN_enhanced.xlsx]GPP!A1","Access to measure")</f>
        <v>Access to measure</v>
      </c>
    </row>
    <row r="49" spans="1:86" ht="30" customHeight="1" x14ac:dyDescent="0.35">
      <c r="A49" s="25" t="str">
        <f>Overview_Measures!A52</f>
        <v>EVI</v>
      </c>
      <c r="B49" s="25" t="str">
        <f>Overview_Measures!B52</f>
        <v>EV charging infrastructure</v>
      </c>
      <c r="C49" s="5" t="str">
        <f>Overview_Measures!C52</f>
        <v>Support EV charging infrastructure</v>
      </c>
      <c r="D49" s="10" t="str">
        <f t="shared" si="0"/>
        <v>Yes</v>
      </c>
      <c r="E49" s="10" t="str">
        <f t="shared" si="6"/>
        <v>Yes</v>
      </c>
      <c r="F49" s="10" t="str">
        <f t="shared" si="7"/>
        <v>Yes</v>
      </c>
      <c r="G49" s="10" t="str">
        <f t="shared" si="8"/>
        <v>Yes</v>
      </c>
      <c r="H49" s="10" t="str">
        <f t="shared" si="9"/>
        <v>No</v>
      </c>
      <c r="I49" s="10" t="str">
        <f t="shared" si="10"/>
        <v>No</v>
      </c>
      <c r="J49" s="10" t="str">
        <f>Overview_Measures!E52</f>
        <v>x</v>
      </c>
      <c r="K49" s="10" t="str">
        <f>Overview_Measures!F52</f>
        <v>x</v>
      </c>
      <c r="L49" s="10" t="str">
        <f>Overview_Measures!G52</f>
        <v>x</v>
      </c>
      <c r="M49" s="10" t="str">
        <f>Overview_Measures!H52</f>
        <v>x</v>
      </c>
      <c r="N49" s="10" t="str">
        <f>Overview_Measures!I52</f>
        <v xml:space="preserve"> </v>
      </c>
      <c r="O49" s="10" t="str">
        <f>Overview_Measures!J52</f>
        <v xml:space="preserve"> </v>
      </c>
      <c r="P49" s="10" t="str">
        <f>Overview_Measures!P52</f>
        <v xml:space="preserve"> </v>
      </c>
      <c r="Q49" s="10" t="str">
        <f>Overview_Measures!Q52</f>
        <v xml:space="preserve"> </v>
      </c>
      <c r="R49" s="10" t="str">
        <f>Overview_Measures!R52</f>
        <v xml:space="preserve"> </v>
      </c>
      <c r="S49" s="10" t="str">
        <f>Overview_Measures!S52</f>
        <v xml:space="preserve"> </v>
      </c>
      <c r="T49" s="10" t="str">
        <f>Overview_Measures!T52</f>
        <v xml:space="preserve"> </v>
      </c>
      <c r="U49" s="10" t="str">
        <f>Overview_Measures!U52</f>
        <v xml:space="preserve"> </v>
      </c>
      <c r="V49" s="10" t="str">
        <f>Overview_Measures!V52</f>
        <v>Strong</v>
      </c>
      <c r="W49" s="10" t="str">
        <f>Overview_Measures!W52</f>
        <v xml:space="preserve"> </v>
      </c>
      <c r="X49" s="10" t="str">
        <f>Overview_Measures!X52</f>
        <v xml:space="preserve"> </v>
      </c>
      <c r="Y49" s="10" t="str" cm="1">
        <f t="array" ref="Y49">_xlfn.IFS(P49="Strong","Yes",P49="Partial","Yes",P49=" ","No")</f>
        <v>No</v>
      </c>
      <c r="Z49" s="10" t="str" cm="1">
        <f t="array" ref="Z49">_xlfn.IFS(Q49="Strong","Yes",Q49="Partial","Yes",Q49=" ","No")</f>
        <v>No</v>
      </c>
      <c r="AA49" s="10" t="str" cm="1">
        <f t="array" ref="AA49">_xlfn.IFS(R49="Strong","Yes",R49="Partial","Yes",R49=" ","No")</f>
        <v>No</v>
      </c>
      <c r="AB49" s="10" t="str" cm="1">
        <f t="array" ref="AB49">_xlfn.IFS(S49="Strong","Yes",S49="Partial","Yes",S49=" ","No")</f>
        <v>No</v>
      </c>
      <c r="AC49" s="10" t="str" cm="1">
        <f t="array" ref="AC49">_xlfn.IFS(T49="Strong","Yes",T49="Partial","Yes",T49=" ","No")</f>
        <v>No</v>
      </c>
      <c r="AD49" s="10" t="str" cm="1">
        <f t="array" ref="AD49">_xlfn.IFS(U49="Strong","Yes",U49="Partial","Yes",U49=" ","No")</f>
        <v>No</v>
      </c>
      <c r="AE49" s="10" t="str" cm="1">
        <f t="array" ref="AE49">_xlfn.IFS(V49="Strong","Yes",V49="Partial","Yes",V49=" ","No")</f>
        <v>Yes</v>
      </c>
      <c r="AF49" s="10" t="str" cm="1">
        <f t="array" ref="AF49">_xlfn.IFS(W49="Strong","Yes",W49="Partial","Yes",W49=" ","No")</f>
        <v>No</v>
      </c>
      <c r="AG49" s="10" t="str" cm="1">
        <f t="array" ref="AG49">_xlfn.IFS(X49="Strong","Yes",X49="Partial","Yes",X49=" ","No")</f>
        <v>No</v>
      </c>
      <c r="AH49" s="10" t="str">
        <f>Overview_Measures!Y52</f>
        <v xml:space="preserve"> </v>
      </c>
      <c r="AI49" s="10" t="str">
        <f>Overview_Measures!Z52</f>
        <v>Partial</v>
      </c>
      <c r="AJ49" s="10" t="str">
        <f>Overview_Measures!AA52</f>
        <v xml:space="preserve"> </v>
      </c>
      <c r="AK49" s="10" t="str">
        <f>Overview_Measures!AB52</f>
        <v xml:space="preserve"> </v>
      </c>
      <c r="AL49" s="10" t="str" cm="1">
        <f t="array" ref="AL49">_xlfn.IFS(AH49="Strong","Yes",AH49="Partial","Yes",AH49=" ","No")</f>
        <v>No</v>
      </c>
      <c r="AM49" s="10" t="str" cm="1">
        <f t="array" ref="AM49">_xlfn.IFS(AI49="Strong","Yes",AI49="Partial","Yes",AI49=" ","No")</f>
        <v>Yes</v>
      </c>
      <c r="AN49" s="10" t="str" cm="1">
        <f t="array" ref="AN49">_xlfn.IFS(AJ49="Strong","Yes",AJ49="Partial","Yes",AJ49=" ","No")</f>
        <v>No</v>
      </c>
      <c r="AO49" s="10" t="str" cm="1">
        <f t="array" ref="AO49">_xlfn.IFS(AK49="Strong","Yes",AK49="Partial","Yes",AK49=" ","No")</f>
        <v>No</v>
      </c>
      <c r="AP49" s="10" t="s">
        <v>249</v>
      </c>
      <c r="AQ49" s="10" t="s">
        <v>218</v>
      </c>
      <c r="AR49" s="10" t="s">
        <v>249</v>
      </c>
      <c r="AS49" s="10" t="s">
        <v>249</v>
      </c>
      <c r="AT49" s="10" t="s">
        <v>249</v>
      </c>
      <c r="AU49" s="10" t="str">
        <f t="shared" si="13"/>
        <v/>
      </c>
      <c r="AV49" s="10" t="str">
        <f t="shared" si="13"/>
        <v>x</v>
      </c>
      <c r="AW49" s="10" t="str">
        <f t="shared" si="13"/>
        <v/>
      </c>
      <c r="AX49" s="10" t="str">
        <f t="shared" si="13"/>
        <v/>
      </c>
      <c r="AY49" s="10" t="str">
        <f t="shared" si="13"/>
        <v/>
      </c>
      <c r="AZ49" s="10" t="s">
        <v>218</v>
      </c>
      <c r="BA49" s="10" t="s">
        <v>218</v>
      </c>
      <c r="BB49" s="10" t="str">
        <f t="shared" si="14"/>
        <v>x</v>
      </c>
      <c r="BC49" s="10" t="str">
        <f t="shared" si="14"/>
        <v>x</v>
      </c>
      <c r="BD49" s="10" t="s">
        <v>218</v>
      </c>
      <c r="BE49" s="10" t="s">
        <v>249</v>
      </c>
      <c r="BF49" s="10" t="s">
        <v>249</v>
      </c>
      <c r="BG49" s="10" t="s">
        <v>249</v>
      </c>
      <c r="BH49" s="10" t="s">
        <v>249</v>
      </c>
      <c r="BI49" s="10" t="str">
        <f t="shared" si="15"/>
        <v>x</v>
      </c>
      <c r="BJ49" s="10" t="str">
        <f t="shared" si="15"/>
        <v/>
      </c>
      <c r="BK49" s="10" t="str">
        <f t="shared" si="15"/>
        <v/>
      </c>
      <c r="BL49" s="10" t="str">
        <f t="shared" si="15"/>
        <v/>
      </c>
      <c r="BM49" s="10" t="str">
        <f t="shared" si="15"/>
        <v/>
      </c>
      <c r="BN49" s="10" t="s">
        <v>249</v>
      </c>
      <c r="BO49" s="10" t="s">
        <v>218</v>
      </c>
      <c r="BP49" s="10" t="s">
        <v>249</v>
      </c>
      <c r="BQ49" s="10" t="s">
        <v>249</v>
      </c>
      <c r="BR49" s="10" t="s">
        <v>249</v>
      </c>
      <c r="BS49" s="10" t="str">
        <f t="shared" si="16"/>
        <v/>
      </c>
      <c r="BT49" s="10" t="str">
        <f t="shared" si="16"/>
        <v>x</v>
      </c>
      <c r="BU49" s="10" t="str">
        <f t="shared" si="16"/>
        <v/>
      </c>
      <c r="BV49" s="10" t="str">
        <f t="shared" si="16"/>
        <v/>
      </c>
      <c r="BW49" s="10" t="str">
        <f t="shared" si="16"/>
        <v/>
      </c>
      <c r="BX49" s="10" t="s">
        <v>218</v>
      </c>
      <c r="BY49" s="10" t="s">
        <v>249</v>
      </c>
      <c r="BZ49" s="10" t="s">
        <v>249</v>
      </c>
      <c r="CA49" s="10" t="s">
        <v>249</v>
      </c>
      <c r="CB49" s="10" t="s">
        <v>249</v>
      </c>
      <c r="CC49" s="10" t="str">
        <f t="shared" si="17"/>
        <v>x</v>
      </c>
      <c r="CD49" s="10" t="str">
        <f t="shared" si="17"/>
        <v/>
      </c>
      <c r="CE49" s="10" t="str">
        <f t="shared" si="17"/>
        <v/>
      </c>
      <c r="CF49" s="10" t="str">
        <f t="shared" si="17"/>
        <v/>
      </c>
      <c r="CG49" s="10" t="str">
        <f t="shared" si="17"/>
        <v/>
      </c>
      <c r="CH49" s="82" t="str">
        <f>HYPERLINK("[SUMPs_Measures_Selection_Tool_EN_enhanced.xlsx]EVI!A1","Access to measure")</f>
        <v>Access to measure</v>
      </c>
    </row>
    <row r="50" spans="1:86" ht="30" customHeight="1" x14ac:dyDescent="0.35">
      <c r="A50" s="25" t="str">
        <f>Overview_Measures!A53</f>
        <v>RSS</v>
      </c>
      <c r="B50" s="25" t="str">
        <f>Overview_Measures!B53</f>
        <v>(Electric) ridesharing and hailing schemes</v>
      </c>
      <c r="C50" s="5" t="str">
        <f>Overview_Measures!C53</f>
        <v>Ridehailing</v>
      </c>
      <c r="D50" s="10" t="str">
        <f t="shared" si="0"/>
        <v>Yes</v>
      </c>
      <c r="E50" s="10" t="str">
        <f t="shared" si="6"/>
        <v>Yes</v>
      </c>
      <c r="F50" s="10" t="str">
        <f t="shared" si="7"/>
        <v>Yes</v>
      </c>
      <c r="G50" s="10" t="str">
        <f t="shared" si="8"/>
        <v>Yes</v>
      </c>
      <c r="H50" s="10" t="str">
        <f t="shared" si="9"/>
        <v>No</v>
      </c>
      <c r="I50" s="10" t="str">
        <f t="shared" si="10"/>
        <v>Yes</v>
      </c>
      <c r="J50" s="10" t="str">
        <f>Overview_Measures!E53</f>
        <v>x</v>
      </c>
      <c r="K50" s="10" t="str">
        <f>Overview_Measures!F53</f>
        <v>x</v>
      </c>
      <c r="L50" s="10" t="str">
        <f>Overview_Measures!G53</f>
        <v>x</v>
      </c>
      <c r="M50" s="10" t="str">
        <f>Overview_Measures!H53</f>
        <v>x</v>
      </c>
      <c r="N50" s="10" t="str">
        <f>Overview_Measures!I53</f>
        <v xml:space="preserve"> </v>
      </c>
      <c r="O50" s="10" t="str">
        <f>Overview_Measures!J53</f>
        <v>x</v>
      </c>
      <c r="P50" s="10" t="str">
        <f>Overview_Measures!P53</f>
        <v>Partial</v>
      </c>
      <c r="Q50" s="10" t="str">
        <f>Overview_Measures!Q53</f>
        <v xml:space="preserve"> </v>
      </c>
      <c r="R50" s="10" t="str">
        <f>Overview_Measures!R53</f>
        <v>Partial</v>
      </c>
      <c r="S50" s="10" t="str">
        <f>Overview_Measures!S53</f>
        <v xml:space="preserve"> </v>
      </c>
      <c r="T50" s="10" t="str">
        <f>Overview_Measures!T53</f>
        <v xml:space="preserve"> </v>
      </c>
      <c r="U50" s="10" t="str">
        <f>Overview_Measures!U53</f>
        <v>Strong</v>
      </c>
      <c r="V50" s="10" t="str">
        <f>Overview_Measures!V53</f>
        <v>Partial</v>
      </c>
      <c r="W50" s="10" t="str">
        <f>Overview_Measures!W53</f>
        <v xml:space="preserve"> </v>
      </c>
      <c r="X50" s="10" t="str">
        <f>Overview_Measures!X53</f>
        <v>Strong</v>
      </c>
      <c r="Y50" s="10" t="str" cm="1">
        <f t="array" ref="Y50">_xlfn.IFS(P50="Strong","Yes",P50="Partial","Yes",P50=" ","No")</f>
        <v>Yes</v>
      </c>
      <c r="Z50" s="10" t="str" cm="1">
        <f t="array" ref="Z50">_xlfn.IFS(Q50="Strong","Yes",Q50="Partial","Yes",Q50=" ","No")</f>
        <v>No</v>
      </c>
      <c r="AA50" s="10" t="str" cm="1">
        <f t="array" ref="AA50">_xlfn.IFS(R50="Strong","Yes",R50="Partial","Yes",R50=" ","No")</f>
        <v>Yes</v>
      </c>
      <c r="AB50" s="10" t="str" cm="1">
        <f t="array" ref="AB50">_xlfn.IFS(S50="Strong","Yes",S50="Partial","Yes",S50=" ","No")</f>
        <v>No</v>
      </c>
      <c r="AC50" s="10" t="str" cm="1">
        <f t="array" ref="AC50">_xlfn.IFS(T50="Strong","Yes",T50="Partial","Yes",T50=" ","No")</f>
        <v>No</v>
      </c>
      <c r="AD50" s="10" t="str" cm="1">
        <f t="array" ref="AD50">_xlfn.IFS(U50="Strong","Yes",U50="Partial","Yes",U50=" ","No")</f>
        <v>Yes</v>
      </c>
      <c r="AE50" s="10" t="str" cm="1">
        <f t="array" ref="AE50">_xlfn.IFS(V50="Strong","Yes",V50="Partial","Yes",V50=" ","No")</f>
        <v>Yes</v>
      </c>
      <c r="AF50" s="10" t="str" cm="1">
        <f t="array" ref="AF50">_xlfn.IFS(W50="Strong","Yes",W50="Partial","Yes",W50=" ","No")</f>
        <v>No</v>
      </c>
      <c r="AG50" s="10" t="str" cm="1">
        <f t="array" ref="AG50">_xlfn.IFS(X50="Strong","Yes",X50="Partial","Yes",X50=" ","No")</f>
        <v>Yes</v>
      </c>
      <c r="AH50" s="10" t="str">
        <f>Overview_Measures!Y53</f>
        <v>Partial</v>
      </c>
      <c r="AI50" s="10" t="str">
        <f>Overview_Measures!Z53</f>
        <v xml:space="preserve"> </v>
      </c>
      <c r="AJ50" s="10" t="str">
        <f>Overview_Measures!AA53</f>
        <v xml:space="preserve"> </v>
      </c>
      <c r="AK50" s="10" t="str">
        <f>Overview_Measures!AB53</f>
        <v xml:space="preserve"> </v>
      </c>
      <c r="AL50" s="10" t="str" cm="1">
        <f t="array" ref="AL50">_xlfn.IFS(AH50="Strong","Yes",AH50="Partial","Yes",AH50=" ","No")</f>
        <v>Yes</v>
      </c>
      <c r="AM50" s="10" t="str" cm="1">
        <f t="array" ref="AM50">_xlfn.IFS(AI50="Strong","Yes",AI50="Partial","Yes",AI50=" ","No")</f>
        <v>No</v>
      </c>
      <c r="AN50" s="10" t="str" cm="1">
        <f t="array" ref="AN50">_xlfn.IFS(AJ50="Strong","Yes",AJ50="Partial","Yes",AJ50=" ","No")</f>
        <v>No</v>
      </c>
      <c r="AO50" s="10" t="str" cm="1">
        <f t="array" ref="AO50">_xlfn.IFS(AK50="Strong","Yes",AK50="Partial","Yes",AK50=" ","No")</f>
        <v>No</v>
      </c>
      <c r="AP50" s="10" t="s">
        <v>218</v>
      </c>
      <c r="AQ50" s="10" t="s">
        <v>218</v>
      </c>
      <c r="AR50" s="10" t="s">
        <v>249</v>
      </c>
      <c r="AS50" s="10" t="s">
        <v>249</v>
      </c>
      <c r="AT50" s="10" t="s">
        <v>218</v>
      </c>
      <c r="AU50" s="10" t="str">
        <f t="shared" si="13"/>
        <v>x</v>
      </c>
      <c r="AV50" s="10" t="str">
        <f t="shared" si="13"/>
        <v>x</v>
      </c>
      <c r="AW50" s="10" t="str">
        <f t="shared" si="13"/>
        <v/>
      </c>
      <c r="AX50" s="10" t="str">
        <f t="shared" si="13"/>
        <v/>
      </c>
      <c r="AY50" s="10" t="str">
        <f t="shared" si="13"/>
        <v>x</v>
      </c>
      <c r="AZ50" s="10" t="s">
        <v>218</v>
      </c>
      <c r="BA50" s="10" t="s">
        <v>249</v>
      </c>
      <c r="BB50" s="10" t="str">
        <f t="shared" si="14"/>
        <v>x</v>
      </c>
      <c r="BC50" s="10" t="str">
        <f t="shared" si="14"/>
        <v/>
      </c>
      <c r="BD50" s="10" t="s">
        <v>249</v>
      </c>
      <c r="BE50" s="10" t="s">
        <v>249</v>
      </c>
      <c r="BF50" s="10" t="s">
        <v>218</v>
      </c>
      <c r="BG50" s="10" t="s">
        <v>249</v>
      </c>
      <c r="BH50" s="10" t="s">
        <v>249</v>
      </c>
      <c r="BI50" s="10" t="str">
        <f t="shared" si="15"/>
        <v/>
      </c>
      <c r="BJ50" s="10" t="str">
        <f t="shared" si="15"/>
        <v/>
      </c>
      <c r="BK50" s="10" t="str">
        <f t="shared" si="15"/>
        <v>x</v>
      </c>
      <c r="BL50" s="10" t="str">
        <f t="shared" si="15"/>
        <v/>
      </c>
      <c r="BM50" s="10" t="str">
        <f t="shared" si="15"/>
        <v/>
      </c>
      <c r="BN50" s="10" t="s">
        <v>249</v>
      </c>
      <c r="BO50" s="10" t="s">
        <v>249</v>
      </c>
      <c r="BP50" s="10" t="s">
        <v>218</v>
      </c>
      <c r="BQ50" s="10" t="s">
        <v>249</v>
      </c>
      <c r="BR50" s="10" t="s">
        <v>249</v>
      </c>
      <c r="BS50" s="10" t="str">
        <f t="shared" si="16"/>
        <v/>
      </c>
      <c r="BT50" s="10" t="str">
        <f t="shared" si="16"/>
        <v/>
      </c>
      <c r="BU50" s="10" t="str">
        <f t="shared" si="16"/>
        <v>x</v>
      </c>
      <c r="BV50" s="10" t="str">
        <f t="shared" si="16"/>
        <v/>
      </c>
      <c r="BW50" s="10" t="str">
        <f t="shared" si="16"/>
        <v/>
      </c>
      <c r="BX50" s="10" t="s">
        <v>249</v>
      </c>
      <c r="BY50" s="10" t="s">
        <v>249</v>
      </c>
      <c r="BZ50" s="10" t="s">
        <v>218</v>
      </c>
      <c r="CA50" s="10" t="s">
        <v>249</v>
      </c>
      <c r="CB50" s="10" t="s">
        <v>249</v>
      </c>
      <c r="CC50" s="10" t="str">
        <f t="shared" si="17"/>
        <v/>
      </c>
      <c r="CD50" s="10" t="str">
        <f t="shared" si="17"/>
        <v/>
      </c>
      <c r="CE50" s="10" t="str">
        <f t="shared" si="17"/>
        <v>x</v>
      </c>
      <c r="CF50" s="10" t="str">
        <f t="shared" si="17"/>
        <v/>
      </c>
      <c r="CG50" s="10" t="str">
        <f t="shared" si="17"/>
        <v/>
      </c>
      <c r="CH50" s="82" t="str">
        <f>HYPERLINK("[SUMPs_Measures_Selection_Tool_EN_enhanced.xlsx]RSS!A1","Access to measure")</f>
        <v>Access to measure</v>
      </c>
    </row>
    <row r="51" spans="1:86" ht="30" customHeight="1" x14ac:dyDescent="0.35">
      <c r="A51" s="25" t="str">
        <f>A50</f>
        <v>RSS</v>
      </c>
      <c r="B51" s="25" t="str">
        <f>B50</f>
        <v>(Electric) ridesharing and hailing schemes</v>
      </c>
      <c r="C51" s="5" t="str">
        <f>Overview_Measures!C54</f>
        <v>Ridesharing</v>
      </c>
      <c r="D51" s="10" t="str">
        <f t="shared" si="0"/>
        <v>Yes</v>
      </c>
      <c r="E51" s="10" t="str">
        <f t="shared" si="6"/>
        <v>Yes</v>
      </c>
      <c r="F51" s="10" t="str">
        <f t="shared" si="7"/>
        <v>Yes</v>
      </c>
      <c r="G51" s="10" t="str">
        <f t="shared" si="8"/>
        <v>Yes</v>
      </c>
      <c r="H51" s="10" t="str">
        <f t="shared" si="9"/>
        <v>No</v>
      </c>
      <c r="I51" s="10" t="str">
        <f t="shared" si="10"/>
        <v>Yes</v>
      </c>
      <c r="J51" s="10" t="str">
        <f>Overview_Measures!E54</f>
        <v>x</v>
      </c>
      <c r="K51" s="10" t="str">
        <f>Overview_Measures!F54</f>
        <v>x</v>
      </c>
      <c r="L51" s="10" t="str">
        <f>Overview_Measures!G54</f>
        <v>x</v>
      </c>
      <c r="M51" s="10" t="str">
        <f>Overview_Measures!H54</f>
        <v>x</v>
      </c>
      <c r="N51" s="10" t="str">
        <f>Overview_Measures!I54</f>
        <v xml:space="preserve"> </v>
      </c>
      <c r="O51" s="10" t="str">
        <f>Overview_Measures!J54</f>
        <v>x</v>
      </c>
      <c r="P51" s="10" t="str">
        <f t="shared" ref="P51:P52" si="179">P50</f>
        <v>Partial</v>
      </c>
      <c r="Q51" s="10" t="str">
        <f t="shared" ref="Q51:Q52" si="180">Q50</f>
        <v xml:space="preserve"> </v>
      </c>
      <c r="R51" s="10" t="str">
        <f t="shared" ref="R51:R52" si="181">R50</f>
        <v>Partial</v>
      </c>
      <c r="S51" s="10" t="str">
        <f t="shared" ref="S51:S52" si="182">S50</f>
        <v xml:space="preserve"> </v>
      </c>
      <c r="T51" s="10" t="str">
        <f t="shared" ref="T51:T52" si="183">T50</f>
        <v xml:space="preserve"> </v>
      </c>
      <c r="U51" s="10" t="str">
        <f t="shared" ref="U51:U52" si="184">U50</f>
        <v>Strong</v>
      </c>
      <c r="V51" s="10" t="str">
        <f t="shared" ref="V51:V52" si="185">V50</f>
        <v>Partial</v>
      </c>
      <c r="W51" s="10" t="str">
        <f t="shared" ref="W51:W52" si="186">W50</f>
        <v xml:space="preserve"> </v>
      </c>
      <c r="X51" s="10" t="str">
        <f t="shared" ref="X51:X52" si="187">X50</f>
        <v>Strong</v>
      </c>
      <c r="Y51" s="10" t="str" cm="1">
        <f t="array" ref="Y51">_xlfn.IFS(P51="Strong","Yes",P51="Partial","Yes",P51=" ","No")</f>
        <v>Yes</v>
      </c>
      <c r="Z51" s="10" t="str" cm="1">
        <f t="array" ref="Z51">_xlfn.IFS(Q51="Strong","Yes",Q51="Partial","Yes",Q51=" ","No")</f>
        <v>No</v>
      </c>
      <c r="AA51" s="10" t="str" cm="1">
        <f t="array" ref="AA51">_xlfn.IFS(R51="Strong","Yes",R51="Partial","Yes",R51=" ","No")</f>
        <v>Yes</v>
      </c>
      <c r="AB51" s="10" t="str" cm="1">
        <f t="array" ref="AB51">_xlfn.IFS(S51="Strong","Yes",S51="Partial","Yes",S51=" ","No")</f>
        <v>No</v>
      </c>
      <c r="AC51" s="10" t="str" cm="1">
        <f t="array" ref="AC51">_xlfn.IFS(T51="Strong","Yes",T51="Partial","Yes",T51=" ","No")</f>
        <v>No</v>
      </c>
      <c r="AD51" s="10" t="str" cm="1">
        <f t="array" ref="AD51">_xlfn.IFS(U51="Strong","Yes",U51="Partial","Yes",U51=" ","No")</f>
        <v>Yes</v>
      </c>
      <c r="AE51" s="10" t="str" cm="1">
        <f t="array" ref="AE51">_xlfn.IFS(V51="Strong","Yes",V51="Partial","Yes",V51=" ","No")</f>
        <v>Yes</v>
      </c>
      <c r="AF51" s="10" t="str" cm="1">
        <f t="array" ref="AF51">_xlfn.IFS(W51="Strong","Yes",W51="Partial","Yes",W51=" ","No")</f>
        <v>No</v>
      </c>
      <c r="AG51" s="10" t="str" cm="1">
        <f t="array" ref="AG51">_xlfn.IFS(X51="Strong","Yes",X51="Partial","Yes",X51=" ","No")</f>
        <v>Yes</v>
      </c>
      <c r="AH51" s="10" t="str">
        <f t="shared" ref="AH51:AH52" si="188">AH50</f>
        <v>Partial</v>
      </c>
      <c r="AI51" s="10" t="str">
        <f t="shared" ref="AI51:AI52" si="189">AI50</f>
        <v xml:space="preserve"> </v>
      </c>
      <c r="AJ51" s="10" t="str">
        <f t="shared" ref="AJ51:AJ52" si="190">AJ50</f>
        <v xml:space="preserve"> </v>
      </c>
      <c r="AK51" s="10" t="str">
        <f t="shared" ref="AK51:AK52" si="191">AK50</f>
        <v xml:space="preserve"> </v>
      </c>
      <c r="AL51" s="10" t="str" cm="1">
        <f t="array" ref="AL51">_xlfn.IFS(AH51="Strong","Yes",AH51="Partial","Yes",AH51=" ","No")</f>
        <v>Yes</v>
      </c>
      <c r="AM51" s="10" t="str" cm="1">
        <f t="array" ref="AM51">_xlfn.IFS(AI51="Strong","Yes",AI51="Partial","Yes",AI51=" ","No")</f>
        <v>No</v>
      </c>
      <c r="AN51" s="10" t="str" cm="1">
        <f t="array" ref="AN51">_xlfn.IFS(AJ51="Strong","Yes",AJ51="Partial","Yes",AJ51=" ","No")</f>
        <v>No</v>
      </c>
      <c r="AO51" s="10" t="str" cm="1">
        <f t="array" ref="AO51">_xlfn.IFS(AK51="Strong","Yes",AK51="Partial","Yes",AK51=" ","No")</f>
        <v>No</v>
      </c>
      <c r="AP51" s="10" t="s">
        <v>218</v>
      </c>
      <c r="AQ51" s="10" t="s">
        <v>218</v>
      </c>
      <c r="AR51" s="10" t="s">
        <v>249</v>
      </c>
      <c r="AS51" s="10" t="s">
        <v>249</v>
      </c>
      <c r="AT51" s="10" t="s">
        <v>218</v>
      </c>
      <c r="AU51" s="10" t="str">
        <f t="shared" si="13"/>
        <v>x</v>
      </c>
      <c r="AV51" s="10" t="str">
        <f t="shared" si="13"/>
        <v>x</v>
      </c>
      <c r="AW51" s="10" t="str">
        <f t="shared" si="13"/>
        <v/>
      </c>
      <c r="AX51" s="10" t="str">
        <f t="shared" si="13"/>
        <v/>
      </c>
      <c r="AY51" s="10" t="str">
        <f t="shared" si="13"/>
        <v>x</v>
      </c>
      <c r="AZ51" s="10" t="s">
        <v>218</v>
      </c>
      <c r="BA51" s="10" t="s">
        <v>249</v>
      </c>
      <c r="BB51" s="10" t="str">
        <f t="shared" si="14"/>
        <v>x</v>
      </c>
      <c r="BC51" s="10" t="str">
        <f t="shared" si="14"/>
        <v/>
      </c>
      <c r="BD51" s="10" t="s">
        <v>249</v>
      </c>
      <c r="BE51" s="10" t="s">
        <v>249</v>
      </c>
      <c r="BF51" s="10" t="s">
        <v>218</v>
      </c>
      <c r="BG51" s="10" t="s">
        <v>249</v>
      </c>
      <c r="BH51" s="10" t="s">
        <v>249</v>
      </c>
      <c r="BI51" s="10" t="str">
        <f t="shared" si="15"/>
        <v/>
      </c>
      <c r="BJ51" s="10" t="str">
        <f t="shared" si="15"/>
        <v/>
      </c>
      <c r="BK51" s="10" t="str">
        <f t="shared" si="15"/>
        <v>x</v>
      </c>
      <c r="BL51" s="10" t="str">
        <f t="shared" si="15"/>
        <v/>
      </c>
      <c r="BM51" s="10" t="str">
        <f t="shared" si="15"/>
        <v/>
      </c>
      <c r="BN51" s="10" t="s">
        <v>249</v>
      </c>
      <c r="BO51" s="10" t="s">
        <v>249</v>
      </c>
      <c r="BP51" s="10" t="s">
        <v>218</v>
      </c>
      <c r="BQ51" s="10" t="s">
        <v>249</v>
      </c>
      <c r="BR51" s="10" t="s">
        <v>249</v>
      </c>
      <c r="BS51" s="10" t="str">
        <f t="shared" si="16"/>
        <v/>
      </c>
      <c r="BT51" s="10" t="str">
        <f t="shared" si="16"/>
        <v/>
      </c>
      <c r="BU51" s="10" t="str">
        <f t="shared" si="16"/>
        <v>x</v>
      </c>
      <c r="BV51" s="10" t="str">
        <f t="shared" si="16"/>
        <v/>
      </c>
      <c r="BW51" s="10" t="str">
        <f t="shared" si="16"/>
        <v/>
      </c>
      <c r="BX51" s="10" t="s">
        <v>249</v>
      </c>
      <c r="BY51" s="10" t="s">
        <v>249</v>
      </c>
      <c r="BZ51" s="10" t="s">
        <v>218</v>
      </c>
      <c r="CA51" s="10" t="s">
        <v>249</v>
      </c>
      <c r="CB51" s="10" t="s">
        <v>249</v>
      </c>
      <c r="CC51" s="10" t="str">
        <f t="shared" si="17"/>
        <v/>
      </c>
      <c r="CD51" s="10" t="str">
        <f t="shared" si="17"/>
        <v/>
      </c>
      <c r="CE51" s="10" t="str">
        <f t="shared" si="17"/>
        <v>x</v>
      </c>
      <c r="CF51" s="10" t="str">
        <f t="shared" si="17"/>
        <v/>
      </c>
      <c r="CG51" s="10" t="str">
        <f t="shared" si="17"/>
        <v/>
      </c>
      <c r="CH51" s="82" t="str">
        <f>HYPERLINK("[SUMPs_Measures_Selection_Tool_EN_enhanced.xlsx]RSS!A1","Access to measure")</f>
        <v>Access to measure</v>
      </c>
    </row>
    <row r="52" spans="1:86" ht="30" customHeight="1" x14ac:dyDescent="0.35">
      <c r="A52" s="25" t="str">
        <f>A51</f>
        <v>RSS</v>
      </c>
      <c r="B52" s="25" t="str">
        <f>B51</f>
        <v>(Electric) ridesharing and hailing schemes</v>
      </c>
      <c r="C52" s="5" t="str">
        <f>Overview_Measures!C55</f>
        <v xml:space="preserve">On-demand public transport </v>
      </c>
      <c r="D52" s="10" t="str">
        <f t="shared" si="0"/>
        <v>Yes</v>
      </c>
      <c r="E52" s="10" t="str">
        <f t="shared" si="6"/>
        <v>Yes</v>
      </c>
      <c r="F52" s="10" t="str">
        <f t="shared" si="7"/>
        <v>Yes</v>
      </c>
      <c r="G52" s="10" t="str">
        <f t="shared" si="8"/>
        <v>Yes</v>
      </c>
      <c r="H52" s="10" t="str">
        <f t="shared" si="9"/>
        <v>No</v>
      </c>
      <c r="I52" s="10" t="str">
        <f t="shared" si="10"/>
        <v>Yes</v>
      </c>
      <c r="J52" s="10" t="str">
        <f>Overview_Measures!E55</f>
        <v>x</v>
      </c>
      <c r="K52" s="10" t="str">
        <f>Overview_Measures!F55</f>
        <v>x</v>
      </c>
      <c r="L52" s="10" t="str">
        <f>Overview_Measures!G55</f>
        <v>x</v>
      </c>
      <c r="M52" s="10" t="str">
        <f>Overview_Measures!H55</f>
        <v>x</v>
      </c>
      <c r="N52" s="10" t="str">
        <f>Overview_Measures!I55</f>
        <v xml:space="preserve"> </v>
      </c>
      <c r="O52" s="10" t="str">
        <f>Overview_Measures!J55</f>
        <v>x</v>
      </c>
      <c r="P52" s="10" t="str">
        <f t="shared" si="179"/>
        <v>Partial</v>
      </c>
      <c r="Q52" s="10" t="str">
        <f t="shared" si="180"/>
        <v xml:space="preserve"> </v>
      </c>
      <c r="R52" s="10" t="str">
        <f t="shared" si="181"/>
        <v>Partial</v>
      </c>
      <c r="S52" s="10" t="str">
        <f t="shared" si="182"/>
        <v xml:space="preserve"> </v>
      </c>
      <c r="T52" s="10" t="str">
        <f t="shared" si="183"/>
        <v xml:space="preserve"> </v>
      </c>
      <c r="U52" s="10" t="str">
        <f t="shared" si="184"/>
        <v>Strong</v>
      </c>
      <c r="V52" s="10" t="str">
        <f t="shared" si="185"/>
        <v>Partial</v>
      </c>
      <c r="W52" s="10" t="str">
        <f t="shared" si="186"/>
        <v xml:space="preserve"> </v>
      </c>
      <c r="X52" s="10" t="str">
        <f t="shared" si="187"/>
        <v>Strong</v>
      </c>
      <c r="Y52" s="10" t="str" cm="1">
        <f t="array" ref="Y52">_xlfn.IFS(P52="Strong","Yes",P52="Partial","Yes",P52=" ","No")</f>
        <v>Yes</v>
      </c>
      <c r="Z52" s="10" t="str" cm="1">
        <f t="array" ref="Z52">_xlfn.IFS(Q52="Strong","Yes",Q52="Partial","Yes",Q52=" ","No")</f>
        <v>No</v>
      </c>
      <c r="AA52" s="10" t="str" cm="1">
        <f t="array" ref="AA52">_xlfn.IFS(R52="Strong","Yes",R52="Partial","Yes",R52=" ","No")</f>
        <v>Yes</v>
      </c>
      <c r="AB52" s="10" t="str" cm="1">
        <f t="array" ref="AB52">_xlfn.IFS(S52="Strong","Yes",S52="Partial","Yes",S52=" ","No")</f>
        <v>No</v>
      </c>
      <c r="AC52" s="10" t="str" cm="1">
        <f t="array" ref="AC52">_xlfn.IFS(T52="Strong","Yes",T52="Partial","Yes",T52=" ","No")</f>
        <v>No</v>
      </c>
      <c r="AD52" s="10" t="str" cm="1">
        <f t="array" ref="AD52">_xlfn.IFS(U52="Strong","Yes",U52="Partial","Yes",U52=" ","No")</f>
        <v>Yes</v>
      </c>
      <c r="AE52" s="10" t="str" cm="1">
        <f t="array" ref="AE52">_xlfn.IFS(V52="Strong","Yes",V52="Partial","Yes",V52=" ","No")</f>
        <v>Yes</v>
      </c>
      <c r="AF52" s="10" t="str" cm="1">
        <f t="array" ref="AF52">_xlfn.IFS(W52="Strong","Yes",W52="Partial","Yes",W52=" ","No")</f>
        <v>No</v>
      </c>
      <c r="AG52" s="10" t="str" cm="1">
        <f t="array" ref="AG52">_xlfn.IFS(X52="Strong","Yes",X52="Partial","Yes",X52=" ","No")</f>
        <v>Yes</v>
      </c>
      <c r="AH52" s="10" t="str">
        <f t="shared" si="188"/>
        <v>Partial</v>
      </c>
      <c r="AI52" s="10" t="str">
        <f t="shared" si="189"/>
        <v xml:space="preserve"> </v>
      </c>
      <c r="AJ52" s="10" t="str">
        <f t="shared" si="190"/>
        <v xml:space="preserve"> </v>
      </c>
      <c r="AK52" s="10" t="str">
        <f t="shared" si="191"/>
        <v xml:space="preserve"> </v>
      </c>
      <c r="AL52" s="10" t="str" cm="1">
        <f t="array" ref="AL52">_xlfn.IFS(AH52="Strong","Yes",AH52="Partial","Yes",AH52=" ","No")</f>
        <v>Yes</v>
      </c>
      <c r="AM52" s="10" t="str" cm="1">
        <f t="array" ref="AM52">_xlfn.IFS(AI52="Strong","Yes",AI52="Partial","Yes",AI52=" ","No")</f>
        <v>No</v>
      </c>
      <c r="AN52" s="10" t="str" cm="1">
        <f t="array" ref="AN52">_xlfn.IFS(AJ52="Strong","Yes",AJ52="Partial","Yes",AJ52=" ","No")</f>
        <v>No</v>
      </c>
      <c r="AO52" s="10" t="str" cm="1">
        <f t="array" ref="AO52">_xlfn.IFS(AK52="Strong","Yes",AK52="Partial","Yes",AK52=" ","No")</f>
        <v>No</v>
      </c>
      <c r="AP52" s="10" t="s">
        <v>218</v>
      </c>
      <c r="AQ52" s="10" t="s">
        <v>218</v>
      </c>
      <c r="AR52" s="10" t="s">
        <v>249</v>
      </c>
      <c r="AS52" s="10" t="s">
        <v>249</v>
      </c>
      <c r="AT52" s="10" t="s">
        <v>218</v>
      </c>
      <c r="AU52" s="10" t="str">
        <f t="shared" si="13"/>
        <v>x</v>
      </c>
      <c r="AV52" s="10" t="str">
        <f t="shared" si="13"/>
        <v>x</v>
      </c>
      <c r="AW52" s="10" t="str">
        <f t="shared" si="13"/>
        <v/>
      </c>
      <c r="AX52" s="10" t="str">
        <f t="shared" si="13"/>
        <v/>
      </c>
      <c r="AY52" s="10" t="str">
        <f t="shared" si="13"/>
        <v>x</v>
      </c>
      <c r="AZ52" s="10" t="s">
        <v>218</v>
      </c>
      <c r="BA52" s="10" t="s">
        <v>249</v>
      </c>
      <c r="BB52" s="10" t="str">
        <f t="shared" si="14"/>
        <v>x</v>
      </c>
      <c r="BC52" s="10" t="str">
        <f t="shared" si="14"/>
        <v/>
      </c>
      <c r="BD52" s="10" t="s">
        <v>249</v>
      </c>
      <c r="BE52" s="10" t="s">
        <v>249</v>
      </c>
      <c r="BF52" s="10" t="s">
        <v>218</v>
      </c>
      <c r="BG52" s="10" t="s">
        <v>249</v>
      </c>
      <c r="BH52" s="10" t="s">
        <v>249</v>
      </c>
      <c r="BI52" s="10" t="str">
        <f t="shared" si="15"/>
        <v/>
      </c>
      <c r="BJ52" s="10" t="str">
        <f t="shared" si="15"/>
        <v/>
      </c>
      <c r="BK52" s="10" t="str">
        <f t="shared" si="15"/>
        <v>x</v>
      </c>
      <c r="BL52" s="10" t="str">
        <f t="shared" si="15"/>
        <v/>
      </c>
      <c r="BM52" s="10" t="str">
        <f t="shared" si="15"/>
        <v/>
      </c>
      <c r="BN52" s="10" t="s">
        <v>249</v>
      </c>
      <c r="BO52" s="10" t="s">
        <v>249</v>
      </c>
      <c r="BP52" s="10" t="s">
        <v>218</v>
      </c>
      <c r="BQ52" s="10" t="s">
        <v>249</v>
      </c>
      <c r="BR52" s="10" t="s">
        <v>249</v>
      </c>
      <c r="BS52" s="10" t="str">
        <f t="shared" si="16"/>
        <v/>
      </c>
      <c r="BT52" s="10" t="str">
        <f t="shared" si="16"/>
        <v/>
      </c>
      <c r="BU52" s="10" t="str">
        <f t="shared" si="16"/>
        <v>x</v>
      </c>
      <c r="BV52" s="10" t="str">
        <f t="shared" si="16"/>
        <v/>
      </c>
      <c r="BW52" s="10" t="str">
        <f t="shared" si="16"/>
        <v/>
      </c>
      <c r="BX52" s="10" t="s">
        <v>249</v>
      </c>
      <c r="BY52" s="10" t="s">
        <v>249</v>
      </c>
      <c r="BZ52" s="10" t="s">
        <v>218</v>
      </c>
      <c r="CA52" s="10" t="s">
        <v>249</v>
      </c>
      <c r="CB52" s="10" t="s">
        <v>249</v>
      </c>
      <c r="CC52" s="10" t="str">
        <f t="shared" si="17"/>
        <v/>
      </c>
      <c r="CD52" s="10" t="str">
        <f t="shared" si="17"/>
        <v/>
      </c>
      <c r="CE52" s="10" t="str">
        <f t="shared" si="17"/>
        <v>x</v>
      </c>
      <c r="CF52" s="10" t="str">
        <f t="shared" si="17"/>
        <v/>
      </c>
      <c r="CG52" s="10" t="str">
        <f t="shared" si="17"/>
        <v/>
      </c>
      <c r="CH52" s="82" t="str">
        <f>HYPERLINK("[SUMPs_Measures_Selection_Tool_EN_enhanced.xlsx]RSS!A1","Access to measure")</f>
        <v>Access to measure</v>
      </c>
    </row>
    <row r="53" spans="1:86" ht="30" customHeight="1" x14ac:dyDescent="0.35">
      <c r="A53" s="25" t="str">
        <f>Overview_Measures!A56</f>
        <v>FSS</v>
      </c>
      <c r="B53" s="25" t="str">
        <f>Overview_Measures!B56</f>
        <v>(Electric) fleet sharing schemes</v>
      </c>
      <c r="C53" s="5" t="str">
        <f>Overview_Measures!C56</f>
        <v>Carsharing and van sharing</v>
      </c>
      <c r="D53" s="10" t="str">
        <f t="shared" si="0"/>
        <v>Yes</v>
      </c>
      <c r="E53" s="10" t="str">
        <f t="shared" si="6"/>
        <v>Yes</v>
      </c>
      <c r="F53" s="10" t="str">
        <f t="shared" si="7"/>
        <v>Yes</v>
      </c>
      <c r="G53" s="10" t="str">
        <f t="shared" si="8"/>
        <v>Yes</v>
      </c>
      <c r="H53" s="10" t="str">
        <f t="shared" si="9"/>
        <v>Yes</v>
      </c>
      <c r="I53" s="10" t="str">
        <f t="shared" si="10"/>
        <v>Yes</v>
      </c>
      <c r="J53" s="10" t="str">
        <f>Overview_Measures!E56</f>
        <v>x</v>
      </c>
      <c r="K53" s="10" t="str">
        <f>Overview_Measures!F56</f>
        <v>x</v>
      </c>
      <c r="L53" s="10" t="str">
        <f>Overview_Measures!G56</f>
        <v>x</v>
      </c>
      <c r="M53" s="10" t="str">
        <f>Overview_Measures!H56</f>
        <v>x</v>
      </c>
      <c r="N53" s="10" t="str">
        <f>Overview_Measures!I56</f>
        <v>x</v>
      </c>
      <c r="O53" s="10" t="str">
        <f>Overview_Measures!J56</f>
        <v>x</v>
      </c>
      <c r="P53" s="10" t="str">
        <f>Overview_Measures!P56</f>
        <v xml:space="preserve"> </v>
      </c>
      <c r="Q53" s="10" t="str">
        <f>Overview_Measures!Q56</f>
        <v>Strong</v>
      </c>
      <c r="R53" s="10" t="str">
        <f>Overview_Measures!R56</f>
        <v>Partial</v>
      </c>
      <c r="S53" s="10" t="str">
        <f>Overview_Measures!S56</f>
        <v>Strong</v>
      </c>
      <c r="T53" s="10" t="str">
        <f>Overview_Measures!T56</f>
        <v xml:space="preserve"> </v>
      </c>
      <c r="U53" s="10" t="str">
        <f>Overview_Measures!U56</f>
        <v>Strong</v>
      </c>
      <c r="V53" s="10" t="str">
        <f>Overview_Measures!V56</f>
        <v>Partial</v>
      </c>
      <c r="W53" s="10" t="str">
        <f>Overview_Measures!W56</f>
        <v xml:space="preserve"> </v>
      </c>
      <c r="X53" s="10" t="str">
        <f>Overview_Measures!X56</f>
        <v>Strong</v>
      </c>
      <c r="Y53" s="10" t="str" cm="1">
        <f t="array" ref="Y53">_xlfn.IFS(P53="Strong","Yes",P53="Partial","Yes",P53=" ","No")</f>
        <v>No</v>
      </c>
      <c r="Z53" s="10" t="str" cm="1">
        <f t="array" ref="Z53">_xlfn.IFS(Q53="Strong","Yes",Q53="Partial","Yes",Q53=" ","No")</f>
        <v>Yes</v>
      </c>
      <c r="AA53" s="10" t="str" cm="1">
        <f t="array" ref="AA53">_xlfn.IFS(R53="Strong","Yes",R53="Partial","Yes",R53=" ","No")</f>
        <v>Yes</v>
      </c>
      <c r="AB53" s="10" t="str" cm="1">
        <f t="array" ref="AB53">_xlfn.IFS(S53="Strong","Yes",S53="Partial","Yes",S53=" ","No")</f>
        <v>Yes</v>
      </c>
      <c r="AC53" s="10" t="str" cm="1">
        <f t="array" ref="AC53">_xlfn.IFS(T53="Strong","Yes",T53="Partial","Yes",T53=" ","No")</f>
        <v>No</v>
      </c>
      <c r="AD53" s="10" t="str" cm="1">
        <f t="array" ref="AD53">_xlfn.IFS(U53="Strong","Yes",U53="Partial","Yes",U53=" ","No")</f>
        <v>Yes</v>
      </c>
      <c r="AE53" s="10" t="str" cm="1">
        <f t="array" ref="AE53">_xlfn.IFS(V53="Strong","Yes",V53="Partial","Yes",V53=" ","No")</f>
        <v>Yes</v>
      </c>
      <c r="AF53" s="10" t="str" cm="1">
        <f t="array" ref="AF53">_xlfn.IFS(W53="Strong","Yes",W53="Partial","Yes",W53=" ","No")</f>
        <v>No</v>
      </c>
      <c r="AG53" s="10" t="str" cm="1">
        <f t="array" ref="AG53">_xlfn.IFS(X53="Strong","Yes",X53="Partial","Yes",X53=" ","No")</f>
        <v>Yes</v>
      </c>
      <c r="AH53" s="10" t="str">
        <f>Overview_Measures!Y56</f>
        <v>Partial</v>
      </c>
      <c r="AI53" s="10" t="str">
        <f>Overview_Measures!Z56</f>
        <v xml:space="preserve"> </v>
      </c>
      <c r="AJ53" s="10" t="str">
        <f>Overview_Measures!AA56</f>
        <v xml:space="preserve"> </v>
      </c>
      <c r="AK53" s="10" t="str">
        <f>Overview_Measures!AB56</f>
        <v xml:space="preserve"> </v>
      </c>
      <c r="AL53" s="10" t="str" cm="1">
        <f t="array" ref="AL53">_xlfn.IFS(AH53="Strong","Yes",AH53="Partial","Yes",AH53=" ","No")</f>
        <v>Yes</v>
      </c>
      <c r="AM53" s="10" t="str" cm="1">
        <f t="array" ref="AM53">_xlfn.IFS(AI53="Strong","Yes",AI53="Partial","Yes",AI53=" ","No")</f>
        <v>No</v>
      </c>
      <c r="AN53" s="10" t="str" cm="1">
        <f t="array" ref="AN53">_xlfn.IFS(AJ53="Strong","Yes",AJ53="Partial","Yes",AJ53=" ","No")</f>
        <v>No</v>
      </c>
      <c r="AO53" s="10" t="str" cm="1">
        <f t="array" ref="AO53">_xlfn.IFS(AK53="Strong","Yes",AK53="Partial","Yes",AK53=" ","No")</f>
        <v>No</v>
      </c>
      <c r="AP53" s="10" t="s">
        <v>218</v>
      </c>
      <c r="AQ53" s="10" t="s">
        <v>218</v>
      </c>
      <c r="AR53" s="10" t="s">
        <v>249</v>
      </c>
      <c r="AS53" s="10" t="s">
        <v>249</v>
      </c>
      <c r="AT53" s="10" t="s">
        <v>218</v>
      </c>
      <c r="AU53" s="10" t="str">
        <f t="shared" si="13"/>
        <v>x</v>
      </c>
      <c r="AV53" s="10" t="str">
        <f t="shared" si="13"/>
        <v>x</v>
      </c>
      <c r="AW53" s="10" t="str">
        <f t="shared" si="13"/>
        <v/>
      </c>
      <c r="AX53" s="10" t="str">
        <f t="shared" si="13"/>
        <v/>
      </c>
      <c r="AY53" s="10" t="str">
        <f t="shared" si="13"/>
        <v>x</v>
      </c>
      <c r="AZ53" s="10" t="s">
        <v>218</v>
      </c>
      <c r="BA53" s="10" t="s">
        <v>249</v>
      </c>
      <c r="BB53" s="10" t="str">
        <f t="shared" si="14"/>
        <v>x</v>
      </c>
      <c r="BC53" s="10" t="str">
        <f t="shared" si="14"/>
        <v/>
      </c>
      <c r="BD53" s="10" t="s">
        <v>249</v>
      </c>
      <c r="BE53" s="10" t="s">
        <v>218</v>
      </c>
      <c r="BF53" s="10" t="s">
        <v>249</v>
      </c>
      <c r="BG53" s="10" t="s">
        <v>249</v>
      </c>
      <c r="BH53" s="10" t="s">
        <v>249</v>
      </c>
      <c r="BI53" s="10" t="str">
        <f t="shared" si="15"/>
        <v/>
      </c>
      <c r="BJ53" s="10" t="str">
        <f t="shared" si="15"/>
        <v>x</v>
      </c>
      <c r="BK53" s="10" t="str">
        <f t="shared" si="15"/>
        <v/>
      </c>
      <c r="BL53" s="10" t="str">
        <f t="shared" si="15"/>
        <v/>
      </c>
      <c r="BM53" s="10" t="str">
        <f t="shared" si="15"/>
        <v/>
      </c>
      <c r="BN53" s="10" t="s">
        <v>249</v>
      </c>
      <c r="BO53" s="10" t="s">
        <v>249</v>
      </c>
      <c r="BP53" s="10" t="s">
        <v>218</v>
      </c>
      <c r="BQ53" s="10" t="s">
        <v>249</v>
      </c>
      <c r="BR53" s="10" t="s">
        <v>249</v>
      </c>
      <c r="BS53" s="10" t="str">
        <f t="shared" si="16"/>
        <v/>
      </c>
      <c r="BT53" s="10" t="str">
        <f t="shared" si="16"/>
        <v/>
      </c>
      <c r="BU53" s="10" t="str">
        <f t="shared" si="16"/>
        <v>x</v>
      </c>
      <c r="BV53" s="10" t="str">
        <f t="shared" si="16"/>
        <v/>
      </c>
      <c r="BW53" s="10" t="str">
        <f t="shared" si="16"/>
        <v/>
      </c>
      <c r="BX53" s="10" t="s">
        <v>249</v>
      </c>
      <c r="BY53" s="10" t="s">
        <v>218</v>
      </c>
      <c r="BZ53" s="10" t="s">
        <v>249</v>
      </c>
      <c r="CA53" s="10" t="s">
        <v>249</v>
      </c>
      <c r="CB53" s="10" t="s">
        <v>249</v>
      </c>
      <c r="CC53" s="10" t="str">
        <f t="shared" si="17"/>
        <v/>
      </c>
      <c r="CD53" s="10" t="str">
        <f t="shared" si="17"/>
        <v>x</v>
      </c>
      <c r="CE53" s="10" t="str">
        <f t="shared" si="17"/>
        <v/>
      </c>
      <c r="CF53" s="10" t="str">
        <f t="shared" si="17"/>
        <v/>
      </c>
      <c r="CG53" s="10" t="str">
        <f t="shared" si="17"/>
        <v/>
      </c>
      <c r="CH53" s="82" t="str">
        <f>HYPERLINK("[SUMPs_Measures_Selection_Tool_EN_enhanced.xlsx]FSS!A1","Access to measure")</f>
        <v>Access to measure</v>
      </c>
    </row>
    <row r="54" spans="1:86" ht="30" customHeight="1" x14ac:dyDescent="0.35">
      <c r="A54" s="25" t="str">
        <f>A53</f>
        <v>FSS</v>
      </c>
      <c r="B54" s="25" t="str">
        <f>B53</f>
        <v>(Electric) fleet sharing schemes</v>
      </c>
      <c r="C54" s="5" t="str">
        <f>Overview_Measures!C57</f>
        <v xml:space="preserve">Micromobility sharing </v>
      </c>
      <c r="D54" s="10" t="str">
        <f t="shared" si="0"/>
        <v>Yes</v>
      </c>
      <c r="E54" s="10" t="str">
        <f t="shared" si="6"/>
        <v>Yes</v>
      </c>
      <c r="F54" s="10" t="str">
        <f t="shared" si="7"/>
        <v>No</v>
      </c>
      <c r="G54" s="10" t="str">
        <f t="shared" si="8"/>
        <v>No</v>
      </c>
      <c r="H54" s="10" t="str">
        <f t="shared" si="9"/>
        <v>No</v>
      </c>
      <c r="I54" s="10" t="str">
        <f t="shared" si="10"/>
        <v>Yes</v>
      </c>
      <c r="J54" s="10" t="str">
        <f>Overview_Measures!E57</f>
        <v>x</v>
      </c>
      <c r="K54" s="10" t="str">
        <f>Overview_Measures!F57</f>
        <v>x</v>
      </c>
      <c r="L54" s="10" t="str">
        <f>Overview_Measures!G57</f>
        <v xml:space="preserve"> </v>
      </c>
      <c r="M54" s="10" t="str">
        <f>Overview_Measures!H57</f>
        <v xml:space="preserve"> </v>
      </c>
      <c r="N54" s="10" t="str">
        <f>Overview_Measures!I57</f>
        <v xml:space="preserve"> </v>
      </c>
      <c r="O54" s="10" t="str">
        <f>Overview_Measures!J57</f>
        <v>x</v>
      </c>
      <c r="P54" s="10" t="str">
        <f>P53</f>
        <v xml:space="preserve"> </v>
      </c>
      <c r="Q54" s="10" t="str">
        <f t="shared" ref="Q54" si="192">Q53</f>
        <v>Strong</v>
      </c>
      <c r="R54" s="10" t="str">
        <f t="shared" ref="R54" si="193">R53</f>
        <v>Partial</v>
      </c>
      <c r="S54" s="10" t="str">
        <f t="shared" ref="S54" si="194">S53</f>
        <v>Strong</v>
      </c>
      <c r="T54" s="10" t="str">
        <f t="shared" ref="T54" si="195">T53</f>
        <v xml:space="preserve"> </v>
      </c>
      <c r="U54" s="10" t="str">
        <f t="shared" ref="U54" si="196">U53</f>
        <v>Strong</v>
      </c>
      <c r="V54" s="10" t="str">
        <f t="shared" ref="V54" si="197">V53</f>
        <v>Partial</v>
      </c>
      <c r="W54" s="10" t="str">
        <f t="shared" ref="W54" si="198">W53</f>
        <v xml:space="preserve"> </v>
      </c>
      <c r="X54" s="10" t="str">
        <f t="shared" ref="X54" si="199">X53</f>
        <v>Strong</v>
      </c>
      <c r="Y54" s="10" t="str" cm="1">
        <f t="array" ref="Y54">_xlfn.IFS(P54="Strong","Yes",P54="Partial","Yes",P54=" ","No")</f>
        <v>No</v>
      </c>
      <c r="Z54" s="10" t="str" cm="1">
        <f t="array" ref="Z54">_xlfn.IFS(Q54="Strong","Yes",Q54="Partial","Yes",Q54=" ","No")</f>
        <v>Yes</v>
      </c>
      <c r="AA54" s="10" t="str" cm="1">
        <f t="array" ref="AA54">_xlfn.IFS(R54="Strong","Yes",R54="Partial","Yes",R54=" ","No")</f>
        <v>Yes</v>
      </c>
      <c r="AB54" s="10" t="str" cm="1">
        <f t="array" ref="AB54">_xlfn.IFS(S54="Strong","Yes",S54="Partial","Yes",S54=" ","No")</f>
        <v>Yes</v>
      </c>
      <c r="AC54" s="10" t="str" cm="1">
        <f t="array" ref="AC54">_xlfn.IFS(T54="Strong","Yes",T54="Partial","Yes",T54=" ","No")</f>
        <v>No</v>
      </c>
      <c r="AD54" s="10" t="str" cm="1">
        <f t="array" ref="AD54">_xlfn.IFS(U54="Strong","Yes",U54="Partial","Yes",U54=" ","No")</f>
        <v>Yes</v>
      </c>
      <c r="AE54" s="10" t="str" cm="1">
        <f t="array" ref="AE54">_xlfn.IFS(V54="Strong","Yes",V54="Partial","Yes",V54=" ","No")</f>
        <v>Yes</v>
      </c>
      <c r="AF54" s="10" t="str" cm="1">
        <f t="array" ref="AF54">_xlfn.IFS(W54="Strong","Yes",W54="Partial","Yes",W54=" ","No")</f>
        <v>No</v>
      </c>
      <c r="AG54" s="10" t="str" cm="1">
        <f t="array" ref="AG54">_xlfn.IFS(X54="Strong","Yes",X54="Partial","Yes",X54=" ","No")</f>
        <v>Yes</v>
      </c>
      <c r="AH54" s="10" t="str">
        <f t="shared" ref="AH54:AH56" si="200">AH53</f>
        <v>Partial</v>
      </c>
      <c r="AI54" s="10" t="str">
        <f t="shared" ref="AI54:AI56" si="201">AI53</f>
        <v xml:space="preserve"> </v>
      </c>
      <c r="AJ54" s="10" t="str">
        <f t="shared" ref="AJ54:AJ56" si="202">AJ53</f>
        <v xml:space="preserve"> </v>
      </c>
      <c r="AK54" s="10" t="str">
        <f t="shared" ref="AK54:AK56" si="203">AK53</f>
        <v xml:space="preserve"> </v>
      </c>
      <c r="AL54" s="10" t="str" cm="1">
        <f t="array" ref="AL54">_xlfn.IFS(AH54="Strong","Yes",AH54="Partial","Yes",AH54=" ","No")</f>
        <v>Yes</v>
      </c>
      <c r="AM54" s="10" t="str" cm="1">
        <f t="array" ref="AM54">_xlfn.IFS(AI54="Strong","Yes",AI54="Partial","Yes",AI54=" ","No")</f>
        <v>No</v>
      </c>
      <c r="AN54" s="10" t="str" cm="1">
        <f t="array" ref="AN54">_xlfn.IFS(AJ54="Strong","Yes",AJ54="Partial","Yes",AJ54=" ","No")</f>
        <v>No</v>
      </c>
      <c r="AO54" s="10" t="str" cm="1">
        <f t="array" ref="AO54">_xlfn.IFS(AK54="Strong","Yes",AK54="Partial","Yes",AK54=" ","No")</f>
        <v>No</v>
      </c>
      <c r="AP54" s="10" t="s">
        <v>218</v>
      </c>
      <c r="AQ54" s="10" t="s">
        <v>218</v>
      </c>
      <c r="AR54" s="10" t="s">
        <v>249</v>
      </c>
      <c r="AS54" s="10" t="s">
        <v>249</v>
      </c>
      <c r="AT54" s="10" t="s">
        <v>218</v>
      </c>
      <c r="AU54" s="10" t="str">
        <f t="shared" si="13"/>
        <v>x</v>
      </c>
      <c r="AV54" s="10" t="str">
        <f t="shared" si="13"/>
        <v>x</v>
      </c>
      <c r="AW54" s="10" t="str">
        <f t="shared" si="13"/>
        <v/>
      </c>
      <c r="AX54" s="10" t="str">
        <f t="shared" si="13"/>
        <v/>
      </c>
      <c r="AY54" s="10" t="str">
        <f t="shared" si="13"/>
        <v>x</v>
      </c>
      <c r="AZ54" s="10" t="s">
        <v>218</v>
      </c>
      <c r="BA54" s="10" t="s">
        <v>249</v>
      </c>
      <c r="BB54" s="10" t="str">
        <f t="shared" si="14"/>
        <v>x</v>
      </c>
      <c r="BC54" s="10" t="str">
        <f t="shared" si="14"/>
        <v/>
      </c>
      <c r="BD54" s="10" t="s">
        <v>249</v>
      </c>
      <c r="BE54" s="10" t="s">
        <v>218</v>
      </c>
      <c r="BF54" s="10" t="s">
        <v>249</v>
      </c>
      <c r="BG54" s="10" t="s">
        <v>249</v>
      </c>
      <c r="BH54" s="10" t="s">
        <v>249</v>
      </c>
      <c r="BI54" s="10" t="str">
        <f t="shared" si="15"/>
        <v/>
      </c>
      <c r="BJ54" s="10" t="str">
        <f t="shared" si="15"/>
        <v>x</v>
      </c>
      <c r="BK54" s="10" t="str">
        <f t="shared" si="15"/>
        <v/>
      </c>
      <c r="BL54" s="10" t="str">
        <f t="shared" si="15"/>
        <v/>
      </c>
      <c r="BM54" s="10" t="str">
        <f t="shared" si="15"/>
        <v/>
      </c>
      <c r="BN54" s="10" t="s">
        <v>249</v>
      </c>
      <c r="BO54" s="10" t="s">
        <v>249</v>
      </c>
      <c r="BP54" s="10" t="s">
        <v>218</v>
      </c>
      <c r="BQ54" s="10" t="s">
        <v>249</v>
      </c>
      <c r="BR54" s="10" t="s">
        <v>249</v>
      </c>
      <c r="BS54" s="10" t="str">
        <f t="shared" si="16"/>
        <v/>
      </c>
      <c r="BT54" s="10" t="str">
        <f t="shared" si="16"/>
        <v/>
      </c>
      <c r="BU54" s="10" t="str">
        <f t="shared" si="16"/>
        <v>x</v>
      </c>
      <c r="BV54" s="10" t="str">
        <f t="shared" si="16"/>
        <v/>
      </c>
      <c r="BW54" s="10" t="str">
        <f t="shared" si="16"/>
        <v/>
      </c>
      <c r="BX54" s="10" t="s">
        <v>249</v>
      </c>
      <c r="BY54" s="10" t="s">
        <v>218</v>
      </c>
      <c r="BZ54" s="10" t="s">
        <v>249</v>
      </c>
      <c r="CA54" s="10" t="s">
        <v>249</v>
      </c>
      <c r="CB54" s="10" t="s">
        <v>249</v>
      </c>
      <c r="CC54" s="10" t="str">
        <f t="shared" si="17"/>
        <v/>
      </c>
      <c r="CD54" s="10" t="str">
        <f t="shared" si="17"/>
        <v>x</v>
      </c>
      <c r="CE54" s="10" t="str">
        <f t="shared" si="17"/>
        <v/>
      </c>
      <c r="CF54" s="10" t="str">
        <f t="shared" si="17"/>
        <v/>
      </c>
      <c r="CG54" s="10" t="str">
        <f t="shared" si="17"/>
        <v/>
      </c>
      <c r="CH54" s="82" t="str">
        <f>HYPERLINK("[SUMPs_Measures_Selection_Tool_EN_enhanced.xlsx]FSS!A1","Access to measure")</f>
        <v>Access to measure</v>
      </c>
    </row>
    <row r="55" spans="1:86" ht="30" customHeight="1" x14ac:dyDescent="0.35">
      <c r="A55" s="25" t="str">
        <f>Overview_Measures!A58</f>
        <v>EAC</v>
      </c>
      <c r="B55" s="25" t="str">
        <f>Overview_Measures!B58</f>
        <v>Education programmes and awareness campaigns</v>
      </c>
      <c r="C55" s="5" t="str">
        <f>Overview_Measures!C58</f>
        <v>Education programmes</v>
      </c>
      <c r="D55" s="10" t="str">
        <f t="shared" si="0"/>
        <v>Yes</v>
      </c>
      <c r="E55" s="10" t="str">
        <f t="shared" si="6"/>
        <v>Yes</v>
      </c>
      <c r="F55" s="10" t="str">
        <f t="shared" si="7"/>
        <v>Yes</v>
      </c>
      <c r="G55" s="10" t="str">
        <f t="shared" si="8"/>
        <v>Yes</v>
      </c>
      <c r="H55" s="10" t="str">
        <f t="shared" si="9"/>
        <v>No</v>
      </c>
      <c r="I55" s="10" t="str">
        <f t="shared" si="10"/>
        <v>No</v>
      </c>
      <c r="J55" s="10" t="str">
        <f>Overview_Measures!E58</f>
        <v>x</v>
      </c>
      <c r="K55" s="10" t="str">
        <f>Overview_Measures!F58</f>
        <v>x</v>
      </c>
      <c r="L55" s="10" t="str">
        <f>Overview_Measures!G58</f>
        <v>x</v>
      </c>
      <c r="M55" s="10" t="str">
        <f>Overview_Measures!H58</f>
        <v>x</v>
      </c>
      <c r="N55" s="10" t="str">
        <f>Overview_Measures!I58</f>
        <v xml:space="preserve"> </v>
      </c>
      <c r="O55" s="10" t="str">
        <f>Overview_Measures!J58</f>
        <v xml:space="preserve"> </v>
      </c>
      <c r="P55" s="10" t="str">
        <f>Overview_Measures!P58</f>
        <v xml:space="preserve"> </v>
      </c>
      <c r="Q55" s="10" t="str">
        <f>Overview_Measures!Q58</f>
        <v>Strong</v>
      </c>
      <c r="R55" s="10" t="str">
        <f>Overview_Measures!R58</f>
        <v xml:space="preserve"> </v>
      </c>
      <c r="S55" s="10" t="str">
        <f>Overview_Measures!S58</f>
        <v xml:space="preserve"> </v>
      </c>
      <c r="T55" s="10" t="str">
        <f>Overview_Measures!T58</f>
        <v>Strong</v>
      </c>
      <c r="U55" s="10" t="str">
        <f>Overview_Measures!U58</f>
        <v>Strong</v>
      </c>
      <c r="V55" s="10" t="str">
        <f>Overview_Measures!V58</f>
        <v>Partial</v>
      </c>
      <c r="W55" s="10" t="str">
        <f>Overview_Measures!W58</f>
        <v xml:space="preserve"> </v>
      </c>
      <c r="X55" s="10" t="str">
        <f>Overview_Measures!X58</f>
        <v>Partial</v>
      </c>
      <c r="Y55" s="10" t="str" cm="1">
        <f t="array" ref="Y55">_xlfn.IFS(P55="Strong","Yes",P55="Partial","Yes",P55=" ","No")</f>
        <v>No</v>
      </c>
      <c r="Z55" s="10" t="str" cm="1">
        <f t="array" ref="Z55">_xlfn.IFS(Q55="Strong","Yes",Q55="Partial","Yes",Q55=" ","No")</f>
        <v>Yes</v>
      </c>
      <c r="AA55" s="10" t="str" cm="1">
        <f t="array" ref="AA55">_xlfn.IFS(R55="Strong","Yes",R55="Partial","Yes",R55=" ","No")</f>
        <v>No</v>
      </c>
      <c r="AB55" s="10" t="str" cm="1">
        <f t="array" ref="AB55">_xlfn.IFS(S55="Strong","Yes",S55="Partial","Yes",S55=" ","No")</f>
        <v>No</v>
      </c>
      <c r="AC55" s="10" t="str" cm="1">
        <f t="array" ref="AC55">_xlfn.IFS(T55="Strong","Yes",T55="Partial","Yes",T55=" ","No")</f>
        <v>Yes</v>
      </c>
      <c r="AD55" s="10" t="str" cm="1">
        <f t="array" ref="AD55">_xlfn.IFS(U55="Strong","Yes",U55="Partial","Yes",U55=" ","No")</f>
        <v>Yes</v>
      </c>
      <c r="AE55" s="10" t="str" cm="1">
        <f t="array" ref="AE55">_xlfn.IFS(V55="Strong","Yes",V55="Partial","Yes",V55=" ","No")</f>
        <v>Yes</v>
      </c>
      <c r="AF55" s="10" t="str" cm="1">
        <f t="array" ref="AF55">_xlfn.IFS(W55="Strong","Yes",W55="Partial","Yes",W55=" ","No")</f>
        <v>No</v>
      </c>
      <c r="AG55" s="10" t="str" cm="1">
        <f t="array" ref="AG55">_xlfn.IFS(X55="Strong","Yes",X55="Partial","Yes",X55=" ","No")</f>
        <v>Yes</v>
      </c>
      <c r="AH55" s="10" t="str">
        <f>Overview_Measures!Y58</f>
        <v xml:space="preserve"> </v>
      </c>
      <c r="AI55" s="10" t="str">
        <f>Overview_Measures!Z58</f>
        <v xml:space="preserve"> </v>
      </c>
      <c r="AJ55" s="10" t="str">
        <f>Overview_Measures!AA58</f>
        <v xml:space="preserve"> </v>
      </c>
      <c r="AK55" s="10" t="str">
        <f>Overview_Measures!AB58</f>
        <v xml:space="preserve"> </v>
      </c>
      <c r="AL55" s="10" t="str" cm="1">
        <f t="array" ref="AL55">_xlfn.IFS(AH55="Strong","Yes",AH55="Partial","Yes",AH55=" ","No")</f>
        <v>No</v>
      </c>
      <c r="AM55" s="10" t="str" cm="1">
        <f t="array" ref="AM55">_xlfn.IFS(AI55="Strong","Yes",AI55="Partial","Yes",AI55=" ","No")</f>
        <v>No</v>
      </c>
      <c r="AN55" s="10" t="str" cm="1">
        <f t="array" ref="AN55">_xlfn.IFS(AJ55="Strong","Yes",AJ55="Partial","Yes",AJ55=" ","No")</f>
        <v>No</v>
      </c>
      <c r="AO55" s="10" t="str" cm="1">
        <f t="array" ref="AO55">_xlfn.IFS(AK55="Strong","Yes",AK55="Partial","Yes",AK55=" ","No")</f>
        <v>No</v>
      </c>
      <c r="AP55" s="10" t="s">
        <v>249</v>
      </c>
      <c r="AQ55" s="10" t="s">
        <v>249</v>
      </c>
      <c r="AR55" s="10" t="s">
        <v>249</v>
      </c>
      <c r="AS55" s="10" t="s">
        <v>218</v>
      </c>
      <c r="AT55" s="10" t="s">
        <v>249</v>
      </c>
      <c r="AU55" s="10" t="str">
        <f t="shared" si="13"/>
        <v/>
      </c>
      <c r="AV55" s="10" t="str">
        <f t="shared" si="13"/>
        <v/>
      </c>
      <c r="AW55" s="10" t="str">
        <f t="shared" si="13"/>
        <v/>
      </c>
      <c r="AX55" s="10" t="str">
        <f t="shared" si="13"/>
        <v>x</v>
      </c>
      <c r="AY55" s="10" t="str">
        <f t="shared" si="13"/>
        <v/>
      </c>
      <c r="AZ55" s="10" t="s">
        <v>218</v>
      </c>
      <c r="BA55" s="10" t="s">
        <v>249</v>
      </c>
      <c r="BB55" s="10" t="str">
        <f t="shared" si="14"/>
        <v>x</v>
      </c>
      <c r="BC55" s="10" t="str">
        <f t="shared" si="14"/>
        <v/>
      </c>
      <c r="BD55" s="10" t="s">
        <v>249</v>
      </c>
      <c r="BE55" s="10" t="s">
        <v>249</v>
      </c>
      <c r="BF55" s="10" t="s">
        <v>218</v>
      </c>
      <c r="BG55" s="10" t="s">
        <v>249</v>
      </c>
      <c r="BH55" s="10" t="s">
        <v>249</v>
      </c>
      <c r="BI55" s="10" t="str">
        <f t="shared" si="15"/>
        <v/>
      </c>
      <c r="BJ55" s="10" t="str">
        <f t="shared" si="15"/>
        <v/>
      </c>
      <c r="BK55" s="10" t="str">
        <f t="shared" si="15"/>
        <v>x</v>
      </c>
      <c r="BL55" s="10" t="str">
        <f t="shared" si="15"/>
        <v/>
      </c>
      <c r="BM55" s="10" t="str">
        <f t="shared" si="15"/>
        <v/>
      </c>
      <c r="BN55" s="10" t="s">
        <v>249</v>
      </c>
      <c r="BO55" s="10" t="s">
        <v>249</v>
      </c>
      <c r="BP55" s="10" t="s">
        <v>218</v>
      </c>
      <c r="BQ55" s="10" t="s">
        <v>249</v>
      </c>
      <c r="BR55" s="10" t="s">
        <v>249</v>
      </c>
      <c r="BS55" s="10" t="str">
        <f t="shared" si="16"/>
        <v/>
      </c>
      <c r="BT55" s="10" t="str">
        <f t="shared" si="16"/>
        <v/>
      </c>
      <c r="BU55" s="10" t="str">
        <f t="shared" si="16"/>
        <v>x</v>
      </c>
      <c r="BV55" s="10" t="str">
        <f t="shared" si="16"/>
        <v/>
      </c>
      <c r="BW55" s="10" t="str">
        <f t="shared" si="16"/>
        <v/>
      </c>
      <c r="BX55" s="10" t="s">
        <v>249</v>
      </c>
      <c r="BY55" s="10" t="s">
        <v>249</v>
      </c>
      <c r="BZ55" s="10" t="s">
        <v>249</v>
      </c>
      <c r="CA55" s="10" t="s">
        <v>249</v>
      </c>
      <c r="CB55" s="10" t="s">
        <v>218</v>
      </c>
      <c r="CC55" s="10" t="str">
        <f t="shared" si="17"/>
        <v/>
      </c>
      <c r="CD55" s="10" t="str">
        <f t="shared" si="17"/>
        <v/>
      </c>
      <c r="CE55" s="10" t="str">
        <f t="shared" si="17"/>
        <v/>
      </c>
      <c r="CF55" s="10" t="str">
        <f t="shared" si="17"/>
        <v/>
      </c>
      <c r="CG55" s="10" t="str">
        <f t="shared" si="17"/>
        <v>x</v>
      </c>
      <c r="CH55" s="82" t="str">
        <f>HYPERLINK("[SUMPs_Measures_Selection_Tool_EN_enhanced.xlsx]EAC!A1","Access to measure")</f>
        <v>Access to measure</v>
      </c>
    </row>
    <row r="56" spans="1:86" ht="30" customHeight="1" x14ac:dyDescent="0.35">
      <c r="A56" s="25" t="str">
        <f>A55</f>
        <v>EAC</v>
      </c>
      <c r="B56" s="25" t="str">
        <f>B55</f>
        <v>Education programmes and awareness campaigns</v>
      </c>
      <c r="C56" s="5" t="str">
        <f>Overview_Measures!C59</f>
        <v xml:space="preserve">Awareness campaigns </v>
      </c>
      <c r="D56" s="10" t="str">
        <f t="shared" si="0"/>
        <v>Yes</v>
      </c>
      <c r="E56" s="10" t="str">
        <f t="shared" si="6"/>
        <v>Yes</v>
      </c>
      <c r="F56" s="10" t="str">
        <f t="shared" si="7"/>
        <v>Yes</v>
      </c>
      <c r="G56" s="10" t="str">
        <f t="shared" si="8"/>
        <v>Yes</v>
      </c>
      <c r="H56" s="10" t="str">
        <f t="shared" si="9"/>
        <v>Yes</v>
      </c>
      <c r="I56" s="10" t="str">
        <f t="shared" si="10"/>
        <v>Yes</v>
      </c>
      <c r="J56" s="10" t="str">
        <f>Overview_Measures!E59</f>
        <v>x</v>
      </c>
      <c r="K56" s="10" t="str">
        <f>Overview_Measures!F59</f>
        <v>x</v>
      </c>
      <c r="L56" s="10" t="str">
        <f>Overview_Measures!G59</f>
        <v>x</v>
      </c>
      <c r="M56" s="10" t="str">
        <f>Overview_Measures!H59</f>
        <v>x</v>
      </c>
      <c r="N56" s="10" t="str">
        <f>Overview_Measures!I59</f>
        <v>x</v>
      </c>
      <c r="O56" s="10" t="str">
        <f>Overview_Measures!J59</f>
        <v>x</v>
      </c>
      <c r="P56" s="10" t="str">
        <f>P55</f>
        <v xml:space="preserve"> </v>
      </c>
      <c r="Q56" s="10" t="str">
        <f t="shared" ref="Q56" si="204">Q55</f>
        <v>Strong</v>
      </c>
      <c r="R56" s="10" t="str">
        <f t="shared" ref="R56" si="205">R55</f>
        <v xml:space="preserve"> </v>
      </c>
      <c r="S56" s="10" t="str">
        <f t="shared" ref="S56" si="206">S55</f>
        <v xml:space="preserve"> </v>
      </c>
      <c r="T56" s="10" t="str">
        <f t="shared" ref="T56" si="207">T55</f>
        <v>Strong</v>
      </c>
      <c r="U56" s="10" t="str">
        <f t="shared" ref="U56" si="208">U55</f>
        <v>Strong</v>
      </c>
      <c r="V56" s="10" t="str">
        <f t="shared" ref="V56" si="209">V55</f>
        <v>Partial</v>
      </c>
      <c r="W56" s="10" t="str">
        <f t="shared" ref="W56" si="210">W55</f>
        <v xml:space="preserve"> </v>
      </c>
      <c r="X56" s="10" t="str">
        <f t="shared" ref="X56" si="211">X55</f>
        <v>Partial</v>
      </c>
      <c r="Y56" s="10" t="str" cm="1">
        <f t="array" ref="Y56">_xlfn.IFS(P56="Strong","Yes",P56="Partial","Yes",P56=" ","No")</f>
        <v>No</v>
      </c>
      <c r="Z56" s="10" t="str" cm="1">
        <f t="array" ref="Z56">_xlfn.IFS(Q56="Strong","Yes",Q56="Partial","Yes",Q56=" ","No")</f>
        <v>Yes</v>
      </c>
      <c r="AA56" s="10" t="str" cm="1">
        <f t="array" ref="AA56">_xlfn.IFS(R56="Strong","Yes",R56="Partial","Yes",R56=" ","No")</f>
        <v>No</v>
      </c>
      <c r="AB56" s="10" t="str" cm="1">
        <f t="array" ref="AB56">_xlfn.IFS(S56="Strong","Yes",S56="Partial","Yes",S56=" ","No")</f>
        <v>No</v>
      </c>
      <c r="AC56" s="10" t="str" cm="1">
        <f t="array" ref="AC56">_xlfn.IFS(T56="Strong","Yes",T56="Partial","Yes",T56=" ","No")</f>
        <v>Yes</v>
      </c>
      <c r="AD56" s="10" t="str" cm="1">
        <f t="array" ref="AD56">_xlfn.IFS(U56="Strong","Yes",U56="Partial","Yes",U56=" ","No")</f>
        <v>Yes</v>
      </c>
      <c r="AE56" s="10" t="str" cm="1">
        <f t="array" ref="AE56">_xlfn.IFS(V56="Strong","Yes",V56="Partial","Yes",V56=" ","No")</f>
        <v>Yes</v>
      </c>
      <c r="AF56" s="10" t="str" cm="1">
        <f t="array" ref="AF56">_xlfn.IFS(W56="Strong","Yes",W56="Partial","Yes",W56=" ","No")</f>
        <v>No</v>
      </c>
      <c r="AG56" s="10" t="str" cm="1">
        <f t="array" ref="AG56">_xlfn.IFS(X56="Strong","Yes",X56="Partial","Yes",X56=" ","No")</f>
        <v>Yes</v>
      </c>
      <c r="AH56" s="10" t="str">
        <f t="shared" si="200"/>
        <v xml:space="preserve"> </v>
      </c>
      <c r="AI56" s="10" t="str">
        <f t="shared" si="201"/>
        <v xml:space="preserve"> </v>
      </c>
      <c r="AJ56" s="10" t="str">
        <f t="shared" si="202"/>
        <v xml:space="preserve"> </v>
      </c>
      <c r="AK56" s="10" t="str">
        <f t="shared" si="203"/>
        <v xml:space="preserve"> </v>
      </c>
      <c r="AL56" s="10" t="str" cm="1">
        <f t="array" ref="AL56">_xlfn.IFS(AH56="Strong","Yes",AH56="Partial","Yes",AH56=" ","No")</f>
        <v>No</v>
      </c>
      <c r="AM56" s="10" t="str" cm="1">
        <f t="array" ref="AM56">_xlfn.IFS(AI56="Strong","Yes",AI56="Partial","Yes",AI56=" ","No")</f>
        <v>No</v>
      </c>
      <c r="AN56" s="10" t="str" cm="1">
        <f t="array" ref="AN56">_xlfn.IFS(AJ56="Strong","Yes",AJ56="Partial","Yes",AJ56=" ","No")</f>
        <v>No</v>
      </c>
      <c r="AO56" s="10" t="str" cm="1">
        <f t="array" ref="AO56">_xlfn.IFS(AK56="Strong","Yes",AK56="Partial","Yes",AK56=" ","No")</f>
        <v>No</v>
      </c>
      <c r="AP56" s="10" t="s">
        <v>249</v>
      </c>
      <c r="AQ56" s="10" t="s">
        <v>249</v>
      </c>
      <c r="AR56" s="10" t="s">
        <v>249</v>
      </c>
      <c r="AS56" s="10" t="s">
        <v>218</v>
      </c>
      <c r="AT56" s="10" t="s">
        <v>249</v>
      </c>
      <c r="AU56" s="10" t="str">
        <f t="shared" si="13"/>
        <v/>
      </c>
      <c r="AV56" s="10" t="str">
        <f t="shared" si="13"/>
        <v/>
      </c>
      <c r="AW56" s="10" t="str">
        <f t="shared" si="13"/>
        <v/>
      </c>
      <c r="AX56" s="10" t="str">
        <f t="shared" si="13"/>
        <v>x</v>
      </c>
      <c r="AY56" s="10" t="str">
        <f t="shared" si="13"/>
        <v/>
      </c>
      <c r="AZ56" s="10" t="s">
        <v>218</v>
      </c>
      <c r="BA56" s="10" t="s">
        <v>249</v>
      </c>
      <c r="BB56" s="10" t="str">
        <f t="shared" si="14"/>
        <v>x</v>
      </c>
      <c r="BC56" s="10" t="str">
        <f t="shared" si="14"/>
        <v/>
      </c>
      <c r="BD56" s="10" t="s">
        <v>249</v>
      </c>
      <c r="BE56" s="10" t="s">
        <v>249</v>
      </c>
      <c r="BF56" s="10" t="s">
        <v>218</v>
      </c>
      <c r="BG56" s="10" t="s">
        <v>249</v>
      </c>
      <c r="BH56" s="10" t="s">
        <v>249</v>
      </c>
      <c r="BI56" s="10" t="str">
        <f t="shared" si="15"/>
        <v/>
      </c>
      <c r="BJ56" s="10" t="str">
        <f t="shared" si="15"/>
        <v/>
      </c>
      <c r="BK56" s="10" t="str">
        <f t="shared" si="15"/>
        <v>x</v>
      </c>
      <c r="BL56" s="10" t="str">
        <f t="shared" si="15"/>
        <v/>
      </c>
      <c r="BM56" s="10" t="str">
        <f t="shared" si="15"/>
        <v/>
      </c>
      <c r="BN56" s="10" t="s">
        <v>249</v>
      </c>
      <c r="BO56" s="10" t="s">
        <v>249</v>
      </c>
      <c r="BP56" s="10" t="s">
        <v>218</v>
      </c>
      <c r="BQ56" s="10" t="s">
        <v>249</v>
      </c>
      <c r="BR56" s="10" t="s">
        <v>249</v>
      </c>
      <c r="BS56" s="10" t="str">
        <f t="shared" si="16"/>
        <v/>
      </c>
      <c r="BT56" s="10" t="str">
        <f t="shared" si="16"/>
        <v/>
      </c>
      <c r="BU56" s="10" t="str">
        <f t="shared" si="16"/>
        <v>x</v>
      </c>
      <c r="BV56" s="10" t="str">
        <f t="shared" si="16"/>
        <v/>
      </c>
      <c r="BW56" s="10" t="str">
        <f t="shared" si="16"/>
        <v/>
      </c>
      <c r="BX56" s="10" t="s">
        <v>249</v>
      </c>
      <c r="BY56" s="10" t="s">
        <v>249</v>
      </c>
      <c r="BZ56" s="10" t="s">
        <v>249</v>
      </c>
      <c r="CA56" s="10" t="s">
        <v>249</v>
      </c>
      <c r="CB56" s="10" t="s">
        <v>218</v>
      </c>
      <c r="CC56" s="10" t="str">
        <f t="shared" si="17"/>
        <v/>
      </c>
      <c r="CD56" s="10" t="str">
        <f t="shared" si="17"/>
        <v/>
      </c>
      <c r="CE56" s="10" t="str">
        <f t="shared" si="17"/>
        <v/>
      </c>
      <c r="CF56" s="10" t="str">
        <f t="shared" si="17"/>
        <v/>
      </c>
      <c r="CG56" s="10" t="str">
        <f t="shared" si="17"/>
        <v>x</v>
      </c>
      <c r="CH56" s="82" t="str">
        <f>HYPERLINK("[SUMPs_Measures_Selection_Tool_EN_enhanced.xlsx]EAC!A1","Access to measure")</f>
        <v>Access to measure</v>
      </c>
    </row>
    <row r="57" spans="1:86" ht="30" customHeight="1" x14ac:dyDescent="0.35">
      <c r="A57" s="25" t="str">
        <f>Overview_Measures!A60</f>
        <v>MMC</v>
      </c>
      <c r="B57" s="25" t="str">
        <f>Overview_Measures!B60</f>
        <v xml:space="preserve">High-quality multimodal connections </v>
      </c>
      <c r="C57" s="5" t="str">
        <f>Overview_Measures!C60</f>
        <v xml:space="preserve">Data sharing </v>
      </c>
      <c r="D57" s="10" t="str">
        <f t="shared" si="0"/>
        <v>Yes</v>
      </c>
      <c r="E57" s="10" t="str">
        <f t="shared" si="6"/>
        <v>Yes</v>
      </c>
      <c r="F57" s="10" t="str">
        <f t="shared" si="7"/>
        <v>Yes</v>
      </c>
      <c r="G57" s="10" t="str">
        <f t="shared" si="8"/>
        <v>Yes</v>
      </c>
      <c r="H57" s="10" t="str">
        <f t="shared" si="9"/>
        <v>Yes</v>
      </c>
      <c r="I57" s="10" t="str">
        <f t="shared" si="10"/>
        <v>Yes</v>
      </c>
      <c r="J57" s="10" t="str">
        <f>Overview_Measures!E60</f>
        <v>x</v>
      </c>
      <c r="K57" s="10" t="str">
        <f>Overview_Measures!F60</f>
        <v>x</v>
      </c>
      <c r="L57" s="10" t="str">
        <f>Overview_Measures!G60</f>
        <v>x</v>
      </c>
      <c r="M57" s="10" t="str">
        <f>Overview_Measures!H60</f>
        <v>x</v>
      </c>
      <c r="N57" s="10" t="str">
        <f>Overview_Measures!I60</f>
        <v>x</v>
      </c>
      <c r="O57" s="10" t="str">
        <f>Overview_Measures!J60</f>
        <v>x</v>
      </c>
      <c r="P57" s="10" t="str">
        <f>Overview_Measures!P60</f>
        <v>Strong</v>
      </c>
      <c r="Q57" s="10" t="str">
        <f>Overview_Measures!Q60</f>
        <v>Strong</v>
      </c>
      <c r="R57" s="10" t="str">
        <f>Overview_Measures!R60</f>
        <v>Partial</v>
      </c>
      <c r="S57" s="10" t="str">
        <f>Overview_Measures!S60</f>
        <v xml:space="preserve"> </v>
      </c>
      <c r="T57" s="10" t="str">
        <f>Overview_Measures!T60</f>
        <v xml:space="preserve"> </v>
      </c>
      <c r="U57" s="10" t="str">
        <f>Overview_Measures!U60</f>
        <v>Strong</v>
      </c>
      <c r="V57" s="10" t="str">
        <f>Overview_Measures!V60</f>
        <v xml:space="preserve"> </v>
      </c>
      <c r="W57" s="10" t="str">
        <f>Overview_Measures!W60</f>
        <v xml:space="preserve"> </v>
      </c>
      <c r="X57" s="10" t="str">
        <f>Overview_Measures!X60</f>
        <v>Strong</v>
      </c>
      <c r="Y57" s="10" t="str" cm="1">
        <f t="array" ref="Y57">_xlfn.IFS(P57="Strong","Yes",P57="Partial","Yes",P57=" ","No")</f>
        <v>Yes</v>
      </c>
      <c r="Z57" s="10" t="str" cm="1">
        <f t="array" ref="Z57">_xlfn.IFS(Q57="Strong","Yes",Q57="Partial","Yes",Q57=" ","No")</f>
        <v>Yes</v>
      </c>
      <c r="AA57" s="10" t="str" cm="1">
        <f t="array" ref="AA57">_xlfn.IFS(R57="Strong","Yes",R57="Partial","Yes",R57=" ","No")</f>
        <v>Yes</v>
      </c>
      <c r="AB57" s="10" t="str" cm="1">
        <f t="array" ref="AB57">_xlfn.IFS(S57="Strong","Yes",S57="Partial","Yes",S57=" ","No")</f>
        <v>No</v>
      </c>
      <c r="AC57" s="10" t="str" cm="1">
        <f t="array" ref="AC57">_xlfn.IFS(T57="Strong","Yes",T57="Partial","Yes",T57=" ","No")</f>
        <v>No</v>
      </c>
      <c r="AD57" s="10" t="str" cm="1">
        <f t="array" ref="AD57">_xlfn.IFS(U57="Strong","Yes",U57="Partial","Yes",U57=" ","No")</f>
        <v>Yes</v>
      </c>
      <c r="AE57" s="10" t="str" cm="1">
        <f t="array" ref="AE57">_xlfn.IFS(V57="Strong","Yes",V57="Partial","Yes",V57=" ","No")</f>
        <v>No</v>
      </c>
      <c r="AF57" s="10" t="str" cm="1">
        <f t="array" ref="AF57">_xlfn.IFS(W57="Strong","Yes",W57="Partial","Yes",W57=" ","No")</f>
        <v>No</v>
      </c>
      <c r="AG57" s="10" t="str" cm="1">
        <f t="array" ref="AG57">_xlfn.IFS(X57="Strong","Yes",X57="Partial","Yes",X57=" ","No")</f>
        <v>Yes</v>
      </c>
      <c r="AH57" s="10" t="str">
        <f>Overview_Measures!Y60</f>
        <v>Partial</v>
      </c>
      <c r="AI57" s="10" t="str">
        <f>Overview_Measures!Z60</f>
        <v xml:space="preserve"> </v>
      </c>
      <c r="AJ57" s="10" t="str">
        <f>Overview_Measures!AA60</f>
        <v xml:space="preserve"> </v>
      </c>
      <c r="AK57" s="10" t="str">
        <f>Overview_Measures!AB60</f>
        <v xml:space="preserve"> </v>
      </c>
      <c r="AL57" s="10" t="str" cm="1">
        <f t="array" ref="AL57">_xlfn.IFS(AH57="Strong","Yes",AH57="Partial","Yes",AH57=" ","No")</f>
        <v>Yes</v>
      </c>
      <c r="AM57" s="10" t="str" cm="1">
        <f t="array" ref="AM57">_xlfn.IFS(AI57="Strong","Yes",AI57="Partial","Yes",AI57=" ","No")</f>
        <v>No</v>
      </c>
      <c r="AN57" s="10" t="str" cm="1">
        <f t="array" ref="AN57">_xlfn.IFS(AJ57="Strong","Yes",AJ57="Partial","Yes",AJ57=" ","No")</f>
        <v>No</v>
      </c>
      <c r="AO57" s="10" t="str" cm="1">
        <f t="array" ref="AO57">_xlfn.IFS(AK57="Strong","Yes",AK57="Partial","Yes",AK57=" ","No")</f>
        <v>No</v>
      </c>
      <c r="AP57" s="10" t="s">
        <v>218</v>
      </c>
      <c r="AQ57" s="10" t="s">
        <v>218</v>
      </c>
      <c r="AR57" s="10" t="s">
        <v>249</v>
      </c>
      <c r="AS57" s="10" t="s">
        <v>249</v>
      </c>
      <c r="AT57" s="10" t="s">
        <v>249</v>
      </c>
      <c r="AU57" s="10" t="str">
        <f t="shared" si="13"/>
        <v>x</v>
      </c>
      <c r="AV57" s="10" t="str">
        <f t="shared" si="13"/>
        <v>x</v>
      </c>
      <c r="AW57" s="10" t="str">
        <f t="shared" si="13"/>
        <v/>
      </c>
      <c r="AX57" s="10" t="str">
        <f t="shared" si="13"/>
        <v/>
      </c>
      <c r="AY57" s="10" t="str">
        <f t="shared" si="13"/>
        <v/>
      </c>
      <c r="AZ57" s="10" t="s">
        <v>218</v>
      </c>
      <c r="BA57" s="10" t="s">
        <v>249</v>
      </c>
      <c r="BB57" s="10" t="str">
        <f t="shared" si="14"/>
        <v>x</v>
      </c>
      <c r="BC57" s="10" t="str">
        <f t="shared" si="14"/>
        <v/>
      </c>
      <c r="BD57" s="10" t="s">
        <v>249</v>
      </c>
      <c r="BE57" s="10" t="s">
        <v>249</v>
      </c>
      <c r="BF57" s="10" t="s">
        <v>249</v>
      </c>
      <c r="BG57" s="10" t="s">
        <v>218</v>
      </c>
      <c r="BH57" s="10" t="s">
        <v>249</v>
      </c>
      <c r="BI57" s="10" t="str">
        <f t="shared" si="15"/>
        <v/>
      </c>
      <c r="BJ57" s="10" t="str">
        <f t="shared" si="15"/>
        <v/>
      </c>
      <c r="BK57" s="10" t="str">
        <f t="shared" si="15"/>
        <v/>
      </c>
      <c r="BL57" s="10" t="str">
        <f t="shared" si="15"/>
        <v>x</v>
      </c>
      <c r="BM57" s="10" t="str">
        <f t="shared" si="15"/>
        <v/>
      </c>
      <c r="BN57" s="10" t="s">
        <v>249</v>
      </c>
      <c r="BO57" s="10" t="s">
        <v>249</v>
      </c>
      <c r="BP57" s="10" t="s">
        <v>249</v>
      </c>
      <c r="BQ57" s="10" t="s">
        <v>218</v>
      </c>
      <c r="BR57" s="10" t="s">
        <v>249</v>
      </c>
      <c r="BS57" s="10" t="str">
        <f t="shared" si="16"/>
        <v/>
      </c>
      <c r="BT57" s="10" t="str">
        <f t="shared" si="16"/>
        <v/>
      </c>
      <c r="BU57" s="10" t="str">
        <f t="shared" si="16"/>
        <v/>
      </c>
      <c r="BV57" s="10" t="str">
        <f t="shared" si="16"/>
        <v>x</v>
      </c>
      <c r="BW57" s="10" t="str">
        <f t="shared" si="16"/>
        <v/>
      </c>
      <c r="BX57" s="10" t="s">
        <v>249</v>
      </c>
      <c r="BY57" s="10" t="s">
        <v>249</v>
      </c>
      <c r="BZ57" s="10" t="s">
        <v>218</v>
      </c>
      <c r="CA57" s="10" t="s">
        <v>249</v>
      </c>
      <c r="CB57" s="10" t="s">
        <v>249</v>
      </c>
      <c r="CC57" s="10" t="str">
        <f t="shared" si="17"/>
        <v/>
      </c>
      <c r="CD57" s="10" t="str">
        <f t="shared" si="17"/>
        <v/>
      </c>
      <c r="CE57" s="10" t="str">
        <f t="shared" si="17"/>
        <v>x</v>
      </c>
      <c r="CF57" s="10" t="str">
        <f t="shared" si="17"/>
        <v/>
      </c>
      <c r="CG57" s="10" t="str">
        <f t="shared" si="17"/>
        <v/>
      </c>
      <c r="CH57" s="82" t="str">
        <f>HYPERLINK("[SUMPs_Measures_Selection_Tool_EN_enhanced.xlsx]MMC!A1","Access to measure")</f>
        <v>Access to measure</v>
      </c>
    </row>
    <row r="58" spans="1:86" ht="30" customHeight="1" x14ac:dyDescent="0.35">
      <c r="A58" s="25" t="str">
        <f>A57</f>
        <v>MMC</v>
      </c>
      <c r="B58" s="25" t="str">
        <f>B57</f>
        <v xml:space="preserve">High-quality multimodal connections </v>
      </c>
      <c r="C58" s="5" t="str">
        <f>Overview_Measures!C61</f>
        <v>Physical integration</v>
      </c>
      <c r="D58" s="10" t="str">
        <f t="shared" si="0"/>
        <v>Yes</v>
      </c>
      <c r="E58" s="10" t="str">
        <f t="shared" si="6"/>
        <v>Yes</v>
      </c>
      <c r="F58" s="10" t="str">
        <f t="shared" si="7"/>
        <v>Yes</v>
      </c>
      <c r="G58" s="10" t="str">
        <f t="shared" si="8"/>
        <v>Yes</v>
      </c>
      <c r="H58" s="10" t="str">
        <f t="shared" si="9"/>
        <v>Yes</v>
      </c>
      <c r="I58" s="10" t="str">
        <f t="shared" si="10"/>
        <v>Yes</v>
      </c>
      <c r="J58" s="10" t="str">
        <f>Overview_Measures!E61</f>
        <v>x</v>
      </c>
      <c r="K58" s="10" t="str">
        <f>Overview_Measures!F61</f>
        <v>x</v>
      </c>
      <c r="L58" s="10" t="str">
        <f>Overview_Measures!G61</f>
        <v>x</v>
      </c>
      <c r="M58" s="10" t="str">
        <f>Overview_Measures!H61</f>
        <v>x</v>
      </c>
      <c r="N58" s="10" t="str">
        <f>Overview_Measures!I61</f>
        <v>x</v>
      </c>
      <c r="O58" s="10" t="str">
        <f>Overview_Measures!J61</f>
        <v>x</v>
      </c>
      <c r="P58" s="10" t="str">
        <f>P57</f>
        <v>Strong</v>
      </c>
      <c r="Q58" s="10" t="str">
        <f t="shared" ref="Q58" si="212">Q57</f>
        <v>Strong</v>
      </c>
      <c r="R58" s="10" t="str">
        <f t="shared" ref="R58" si="213">R57</f>
        <v>Partial</v>
      </c>
      <c r="S58" s="10" t="str">
        <f t="shared" ref="S58" si="214">S57</f>
        <v xml:space="preserve"> </v>
      </c>
      <c r="T58" s="10" t="str">
        <f t="shared" ref="T58" si="215">T57</f>
        <v xml:space="preserve"> </v>
      </c>
      <c r="U58" s="10" t="str">
        <f t="shared" ref="U58" si="216">U57</f>
        <v>Strong</v>
      </c>
      <c r="V58" s="10" t="str">
        <f t="shared" ref="V58" si="217">V57</f>
        <v xml:space="preserve"> </v>
      </c>
      <c r="W58" s="10" t="str">
        <f t="shared" ref="W58" si="218">W57</f>
        <v xml:space="preserve"> </v>
      </c>
      <c r="X58" s="10" t="str">
        <f t="shared" ref="X58" si="219">X57</f>
        <v>Strong</v>
      </c>
      <c r="Y58" s="10" t="str" cm="1">
        <f t="array" ref="Y58">_xlfn.IFS(P58="Strong","Yes",P58="Partial","Yes",P58=" ","No")</f>
        <v>Yes</v>
      </c>
      <c r="Z58" s="10" t="str" cm="1">
        <f t="array" ref="Z58">_xlfn.IFS(Q58="Strong","Yes",Q58="Partial","Yes",Q58=" ","No")</f>
        <v>Yes</v>
      </c>
      <c r="AA58" s="10" t="str" cm="1">
        <f t="array" ref="AA58">_xlfn.IFS(R58="Strong","Yes",R58="Partial","Yes",R58=" ","No")</f>
        <v>Yes</v>
      </c>
      <c r="AB58" s="10" t="str" cm="1">
        <f t="array" ref="AB58">_xlfn.IFS(S58="Strong","Yes",S58="Partial","Yes",S58=" ","No")</f>
        <v>No</v>
      </c>
      <c r="AC58" s="10" t="str" cm="1">
        <f t="array" ref="AC58">_xlfn.IFS(T58="Strong","Yes",T58="Partial","Yes",T58=" ","No")</f>
        <v>No</v>
      </c>
      <c r="AD58" s="10" t="str" cm="1">
        <f t="array" ref="AD58">_xlfn.IFS(U58="Strong","Yes",U58="Partial","Yes",U58=" ","No")</f>
        <v>Yes</v>
      </c>
      <c r="AE58" s="10" t="str" cm="1">
        <f t="array" ref="AE58">_xlfn.IFS(V58="Strong","Yes",V58="Partial","Yes",V58=" ","No")</f>
        <v>No</v>
      </c>
      <c r="AF58" s="10" t="str" cm="1">
        <f t="array" ref="AF58">_xlfn.IFS(W58="Strong","Yes",W58="Partial","Yes",W58=" ","No")</f>
        <v>No</v>
      </c>
      <c r="AG58" s="10" t="str" cm="1">
        <f t="array" ref="AG58">_xlfn.IFS(X58="Strong","Yes",X58="Partial","Yes",X58=" ","No")</f>
        <v>Yes</v>
      </c>
      <c r="AH58" s="10" t="str">
        <f>AH57</f>
        <v>Partial</v>
      </c>
      <c r="AI58" s="10" t="str">
        <f t="shared" ref="AI58" si="220">AI57</f>
        <v xml:space="preserve"> </v>
      </c>
      <c r="AJ58" s="10" t="str">
        <f t="shared" ref="AJ58" si="221">AJ57</f>
        <v xml:space="preserve"> </v>
      </c>
      <c r="AK58" s="10" t="str">
        <f t="shared" ref="AK58" si="222">AK57</f>
        <v xml:space="preserve"> </v>
      </c>
      <c r="AL58" s="10" t="str" cm="1">
        <f t="array" ref="AL58">_xlfn.IFS(AH58="Strong","Yes",AH58="Partial","Yes",AH58=" ","No")</f>
        <v>Yes</v>
      </c>
      <c r="AM58" s="10" t="str" cm="1">
        <f t="array" ref="AM58">_xlfn.IFS(AI58="Strong","Yes",AI58="Partial","Yes",AI58=" ","No")</f>
        <v>No</v>
      </c>
      <c r="AN58" s="10" t="str" cm="1">
        <f t="array" ref="AN58">_xlfn.IFS(AJ58="Strong","Yes",AJ58="Partial","Yes",AJ58=" ","No")</f>
        <v>No</v>
      </c>
      <c r="AO58" s="10" t="str" cm="1">
        <f t="array" ref="AO58">_xlfn.IFS(AK58="Strong","Yes",AK58="Partial","Yes",AK58=" ","No")</f>
        <v>No</v>
      </c>
      <c r="AP58" s="10" t="s">
        <v>218</v>
      </c>
      <c r="AQ58" s="10" t="s">
        <v>218</v>
      </c>
      <c r="AR58" s="10" t="s">
        <v>249</v>
      </c>
      <c r="AS58" s="10" t="s">
        <v>249</v>
      </c>
      <c r="AT58" s="10" t="s">
        <v>249</v>
      </c>
      <c r="AU58" s="10" t="str">
        <f t="shared" si="13"/>
        <v>x</v>
      </c>
      <c r="AV58" s="10" t="str">
        <f t="shared" si="13"/>
        <v>x</v>
      </c>
      <c r="AW58" s="10" t="str">
        <f t="shared" si="13"/>
        <v/>
      </c>
      <c r="AX58" s="10" t="str">
        <f t="shared" si="13"/>
        <v/>
      </c>
      <c r="AY58" s="10" t="str">
        <f t="shared" si="13"/>
        <v/>
      </c>
      <c r="AZ58" s="10" t="s">
        <v>218</v>
      </c>
      <c r="BA58" s="10" t="s">
        <v>249</v>
      </c>
      <c r="BB58" s="10" t="str">
        <f t="shared" si="14"/>
        <v>x</v>
      </c>
      <c r="BC58" s="10" t="str">
        <f t="shared" si="14"/>
        <v/>
      </c>
      <c r="BD58" s="10" t="s">
        <v>249</v>
      </c>
      <c r="BE58" s="10" t="s">
        <v>249</v>
      </c>
      <c r="BF58" s="10" t="s">
        <v>249</v>
      </c>
      <c r="BG58" s="10" t="s">
        <v>218</v>
      </c>
      <c r="BH58" s="10" t="s">
        <v>249</v>
      </c>
      <c r="BI58" s="10" t="str">
        <f t="shared" si="15"/>
        <v/>
      </c>
      <c r="BJ58" s="10" t="str">
        <f t="shared" si="15"/>
        <v/>
      </c>
      <c r="BK58" s="10" t="str">
        <f t="shared" si="15"/>
        <v/>
      </c>
      <c r="BL58" s="10" t="str">
        <f t="shared" si="15"/>
        <v>x</v>
      </c>
      <c r="BM58" s="10" t="str">
        <f t="shared" si="15"/>
        <v/>
      </c>
      <c r="BN58" s="10" t="s">
        <v>249</v>
      </c>
      <c r="BO58" s="10" t="s">
        <v>249</v>
      </c>
      <c r="BP58" s="10" t="s">
        <v>249</v>
      </c>
      <c r="BQ58" s="10" t="s">
        <v>218</v>
      </c>
      <c r="BR58" s="10" t="s">
        <v>249</v>
      </c>
      <c r="BS58" s="10" t="str">
        <f t="shared" si="16"/>
        <v/>
      </c>
      <c r="BT58" s="10" t="str">
        <f t="shared" si="16"/>
        <v/>
      </c>
      <c r="BU58" s="10" t="str">
        <f t="shared" si="16"/>
        <v/>
      </c>
      <c r="BV58" s="10" t="str">
        <f t="shared" si="16"/>
        <v>x</v>
      </c>
      <c r="BW58" s="10" t="str">
        <f t="shared" si="16"/>
        <v/>
      </c>
      <c r="BX58" s="10" t="s">
        <v>249</v>
      </c>
      <c r="BY58" s="10" t="s">
        <v>249</v>
      </c>
      <c r="BZ58" s="10" t="s">
        <v>218</v>
      </c>
      <c r="CA58" s="10" t="s">
        <v>249</v>
      </c>
      <c r="CB58" s="10" t="s">
        <v>249</v>
      </c>
      <c r="CC58" s="10" t="str">
        <f t="shared" si="17"/>
        <v/>
      </c>
      <c r="CD58" s="10" t="str">
        <f t="shared" si="17"/>
        <v/>
      </c>
      <c r="CE58" s="10" t="str">
        <f t="shared" si="17"/>
        <v>x</v>
      </c>
      <c r="CF58" s="10" t="str">
        <f t="shared" si="17"/>
        <v/>
      </c>
      <c r="CG58" s="10" t="str">
        <f t="shared" si="17"/>
        <v/>
      </c>
      <c r="CH58" s="82" t="str">
        <f>HYPERLINK("[SUMPs_Measures_Selection_Tool_EN_enhanced.xlsx]MMC!A1","Access to measure")</f>
        <v>Access to measure</v>
      </c>
    </row>
    <row r="59" spans="1:86" ht="30" customHeight="1" x14ac:dyDescent="0.35">
      <c r="A59" s="25" t="str">
        <f>Overview_Measures!A62</f>
        <v>ULH</v>
      </c>
      <c r="B59" s="25" t="str">
        <f>Overview_Measures!B62</f>
        <v xml:space="preserve">Urban logistic hubs and pick-up/drop-off points </v>
      </c>
      <c r="C59" s="5" t="str">
        <f>Overview_Measures!C62</f>
        <v>Space allocation for logistic facilities in urban development plans</v>
      </c>
      <c r="D59" s="10" t="str">
        <f t="shared" si="0"/>
        <v>Yes</v>
      </c>
      <c r="E59" s="10" t="str">
        <f t="shared" si="6"/>
        <v>Yes</v>
      </c>
      <c r="F59" s="10" t="str">
        <f t="shared" si="7"/>
        <v>No</v>
      </c>
      <c r="G59" s="10" t="str">
        <f t="shared" si="8"/>
        <v>No</v>
      </c>
      <c r="H59" s="10" t="str">
        <f t="shared" si="9"/>
        <v>Yes</v>
      </c>
      <c r="I59" s="10" t="str">
        <f t="shared" si="10"/>
        <v>Yes</v>
      </c>
      <c r="J59" s="10" t="str">
        <f>Overview_Measures!E62</f>
        <v>x</v>
      </c>
      <c r="K59" s="10" t="str">
        <f>Overview_Measures!F62</f>
        <v>x</v>
      </c>
      <c r="L59" s="10" t="str">
        <f>Overview_Measures!G62</f>
        <v xml:space="preserve"> </v>
      </c>
      <c r="M59" s="10" t="str">
        <f>Overview_Measures!H62</f>
        <v xml:space="preserve"> </v>
      </c>
      <c r="N59" s="10" t="str">
        <f>Overview_Measures!I62</f>
        <v>x</v>
      </c>
      <c r="O59" s="10" t="str">
        <f>Overview_Measures!J62</f>
        <v>x</v>
      </c>
      <c r="P59" s="10" t="str">
        <f>Overview_Measures!P62</f>
        <v xml:space="preserve"> </v>
      </c>
      <c r="Q59" s="10" t="str">
        <f>Overview_Measures!Q62</f>
        <v>Strong</v>
      </c>
      <c r="R59" s="10" t="str">
        <f>Overview_Measures!R62</f>
        <v xml:space="preserve"> </v>
      </c>
      <c r="S59" s="10" t="str">
        <f>Overview_Measures!S62</f>
        <v xml:space="preserve"> </v>
      </c>
      <c r="T59" s="10" t="str">
        <f>Overview_Measures!T62</f>
        <v xml:space="preserve"> </v>
      </c>
      <c r="U59" s="10" t="str">
        <f>Overview_Measures!U62</f>
        <v>Strong</v>
      </c>
      <c r="V59" s="10" t="str">
        <f>Overview_Measures!V62</f>
        <v>Partial</v>
      </c>
      <c r="W59" s="10" t="str">
        <f>Overview_Measures!W62</f>
        <v>Strong</v>
      </c>
      <c r="X59" s="10" t="str">
        <f>Overview_Measures!X62</f>
        <v xml:space="preserve"> </v>
      </c>
      <c r="Y59" s="10" t="str" cm="1">
        <f t="array" ref="Y59">_xlfn.IFS(P59="Strong","Yes",P59="Partial","Yes",P59=" ","No")</f>
        <v>No</v>
      </c>
      <c r="Z59" s="10" t="str" cm="1">
        <f t="array" ref="Z59">_xlfn.IFS(Q59="Strong","Yes",Q59="Partial","Yes",Q59=" ","No")</f>
        <v>Yes</v>
      </c>
      <c r="AA59" s="10" t="str" cm="1">
        <f t="array" ref="AA59">_xlfn.IFS(R59="Strong","Yes",R59="Partial","Yes",R59=" ","No")</f>
        <v>No</v>
      </c>
      <c r="AB59" s="10" t="str" cm="1">
        <f t="array" ref="AB59">_xlfn.IFS(S59="Strong","Yes",S59="Partial","Yes",S59=" ","No")</f>
        <v>No</v>
      </c>
      <c r="AC59" s="10" t="str" cm="1">
        <f t="array" ref="AC59">_xlfn.IFS(T59="Strong","Yes",T59="Partial","Yes",T59=" ","No")</f>
        <v>No</v>
      </c>
      <c r="AD59" s="10" t="str" cm="1">
        <f t="array" ref="AD59">_xlfn.IFS(U59="Strong","Yes",U59="Partial","Yes",U59=" ","No")</f>
        <v>Yes</v>
      </c>
      <c r="AE59" s="10" t="str" cm="1">
        <f t="array" ref="AE59">_xlfn.IFS(V59="Strong","Yes",V59="Partial","Yes",V59=" ","No")</f>
        <v>Yes</v>
      </c>
      <c r="AF59" s="10" t="str" cm="1">
        <f t="array" ref="AF59">_xlfn.IFS(W59="Strong","Yes",W59="Partial","Yes",W59=" ","No")</f>
        <v>Yes</v>
      </c>
      <c r="AG59" s="10" t="str" cm="1">
        <f t="array" ref="AG59">_xlfn.IFS(X59="Strong","Yes",X59="Partial","Yes",X59=" ","No")</f>
        <v>No</v>
      </c>
      <c r="AH59" s="10" t="str">
        <f>Overview_Measures!Y62</f>
        <v xml:space="preserve"> </v>
      </c>
      <c r="AI59" s="10" t="str">
        <f>Overview_Measures!Z62</f>
        <v xml:space="preserve"> </v>
      </c>
      <c r="AJ59" s="10" t="str">
        <f>Overview_Measures!AA62</f>
        <v xml:space="preserve"> </v>
      </c>
      <c r="AK59" s="10" t="str">
        <f>Overview_Measures!AB62</f>
        <v>Partial</v>
      </c>
      <c r="AL59" s="10" t="str" cm="1">
        <f t="array" ref="AL59">_xlfn.IFS(AH59="Strong","Yes",AH59="Partial","Yes",AH59=" ","No")</f>
        <v>No</v>
      </c>
      <c r="AM59" s="10" t="str" cm="1">
        <f t="array" ref="AM59">_xlfn.IFS(AI59="Strong","Yes",AI59="Partial","Yes",AI59=" ","No")</f>
        <v>No</v>
      </c>
      <c r="AN59" s="10" t="str" cm="1">
        <f t="array" ref="AN59">_xlfn.IFS(AJ59="Strong","Yes",AJ59="Partial","Yes",AJ59=" ","No")</f>
        <v>No</v>
      </c>
      <c r="AO59" s="10" t="str" cm="1">
        <f t="array" ref="AO59">_xlfn.IFS(AK59="Strong","Yes",AK59="Partial","Yes",AK59=" ","No")</f>
        <v>Yes</v>
      </c>
      <c r="AP59" s="10" t="s">
        <v>218</v>
      </c>
      <c r="AQ59" s="10" t="s">
        <v>218</v>
      </c>
      <c r="AR59" s="10" t="s">
        <v>218</v>
      </c>
      <c r="AS59" s="10" t="s">
        <v>249</v>
      </c>
      <c r="AT59" s="10" t="s">
        <v>249</v>
      </c>
      <c r="AU59" s="10" t="str">
        <f t="shared" si="13"/>
        <v>x</v>
      </c>
      <c r="AV59" s="10" t="str">
        <f t="shared" si="13"/>
        <v>x</v>
      </c>
      <c r="AW59" s="10" t="str">
        <f t="shared" si="13"/>
        <v>x</v>
      </c>
      <c r="AX59" s="10" t="str">
        <f t="shared" si="13"/>
        <v/>
      </c>
      <c r="AY59" s="10" t="str">
        <f t="shared" si="13"/>
        <v/>
      </c>
      <c r="AZ59" s="10" t="s">
        <v>249</v>
      </c>
      <c r="BA59" s="10" t="s">
        <v>218</v>
      </c>
      <c r="BB59" s="10" t="str">
        <f t="shared" si="14"/>
        <v/>
      </c>
      <c r="BC59" s="10" t="str">
        <f t="shared" si="14"/>
        <v>x</v>
      </c>
      <c r="BD59" s="10" t="s">
        <v>249</v>
      </c>
      <c r="BE59" s="10" t="s">
        <v>249</v>
      </c>
      <c r="BF59" s="10" t="s">
        <v>249</v>
      </c>
      <c r="BG59" s="10" t="s">
        <v>218</v>
      </c>
      <c r="BH59" s="10" t="s">
        <v>249</v>
      </c>
      <c r="BI59" s="10" t="str">
        <f t="shared" si="15"/>
        <v/>
      </c>
      <c r="BJ59" s="10" t="str">
        <f t="shared" si="15"/>
        <v/>
      </c>
      <c r="BK59" s="10" t="str">
        <f t="shared" si="15"/>
        <v/>
      </c>
      <c r="BL59" s="10" t="str">
        <f t="shared" si="15"/>
        <v>x</v>
      </c>
      <c r="BM59" s="10" t="str">
        <f t="shared" si="15"/>
        <v/>
      </c>
      <c r="BN59" s="10" t="s">
        <v>249</v>
      </c>
      <c r="BO59" s="10" t="s">
        <v>249</v>
      </c>
      <c r="BP59" s="10" t="s">
        <v>249</v>
      </c>
      <c r="BQ59" s="10" t="s">
        <v>218</v>
      </c>
      <c r="BR59" s="10" t="s">
        <v>249</v>
      </c>
      <c r="BS59" s="10" t="str">
        <f t="shared" si="16"/>
        <v/>
      </c>
      <c r="BT59" s="10" t="str">
        <f t="shared" si="16"/>
        <v/>
      </c>
      <c r="BU59" s="10" t="str">
        <f t="shared" si="16"/>
        <v/>
      </c>
      <c r="BV59" s="10" t="str">
        <f t="shared" si="16"/>
        <v>x</v>
      </c>
      <c r="BW59" s="10" t="str">
        <f t="shared" si="16"/>
        <v/>
      </c>
      <c r="BX59" s="10" t="s">
        <v>249</v>
      </c>
      <c r="BY59" s="10" t="s">
        <v>249</v>
      </c>
      <c r="BZ59" s="10" t="s">
        <v>218</v>
      </c>
      <c r="CA59" s="10" t="s">
        <v>249</v>
      </c>
      <c r="CB59" s="10" t="s">
        <v>249</v>
      </c>
      <c r="CC59" s="10" t="str">
        <f t="shared" si="17"/>
        <v/>
      </c>
      <c r="CD59" s="10" t="str">
        <f t="shared" si="17"/>
        <v/>
      </c>
      <c r="CE59" s="10" t="str">
        <f t="shared" si="17"/>
        <v>x</v>
      </c>
      <c r="CF59" s="10" t="str">
        <f t="shared" si="17"/>
        <v/>
      </c>
      <c r="CG59" s="10" t="str">
        <f t="shared" si="17"/>
        <v/>
      </c>
      <c r="CH59" s="82" t="str">
        <f>HYPERLINK("[SUMPs_Measures_Selection_Tool_EN_enhanced.xlsx]ULH!A1","Access to measure")</f>
        <v>Access to measure</v>
      </c>
    </row>
    <row r="60" spans="1:86" ht="30" customHeight="1" x14ac:dyDescent="0.35">
      <c r="A60" s="25" t="str">
        <f>A59</f>
        <v>ULH</v>
      </c>
      <c r="B60" s="25" t="str">
        <f>B59</f>
        <v xml:space="preserve">Urban logistic hubs and pick-up/drop-off points </v>
      </c>
      <c r="C60" s="5" t="str">
        <f>Overview_Measures!C63</f>
        <v xml:space="preserve">Update of zoning and building regulations </v>
      </c>
      <c r="D60" s="10" t="str">
        <f t="shared" si="0"/>
        <v>Yes</v>
      </c>
      <c r="E60" s="10" t="str">
        <f t="shared" si="6"/>
        <v>Yes</v>
      </c>
      <c r="F60" s="10" t="str">
        <f t="shared" si="7"/>
        <v>No</v>
      </c>
      <c r="G60" s="10" t="str">
        <f t="shared" si="8"/>
        <v>No</v>
      </c>
      <c r="H60" s="10" t="str">
        <f t="shared" si="9"/>
        <v>No</v>
      </c>
      <c r="I60" s="10" t="str">
        <f t="shared" si="10"/>
        <v>Yes</v>
      </c>
      <c r="J60" s="10" t="str">
        <f>Overview_Measures!E63</f>
        <v>x</v>
      </c>
      <c r="K60" s="10" t="str">
        <f>Overview_Measures!F63</f>
        <v>x</v>
      </c>
      <c r="L60" s="10" t="str">
        <f>Overview_Measures!G63</f>
        <v xml:space="preserve"> </v>
      </c>
      <c r="M60" s="10" t="str">
        <f>Overview_Measures!H63</f>
        <v xml:space="preserve"> </v>
      </c>
      <c r="N60" s="10" t="str">
        <f>Overview_Measures!I63</f>
        <v xml:space="preserve"> </v>
      </c>
      <c r="O60" s="10" t="str">
        <f>Overview_Measures!J63</f>
        <v>x</v>
      </c>
      <c r="P60" s="10" t="str">
        <f t="shared" ref="P60" si="223">P59</f>
        <v xml:space="preserve"> </v>
      </c>
      <c r="Q60" s="10" t="str">
        <f t="shared" ref="Q60" si="224">Q59</f>
        <v>Strong</v>
      </c>
      <c r="R60" s="10" t="str">
        <f t="shared" ref="R60" si="225">R59</f>
        <v xml:space="preserve"> </v>
      </c>
      <c r="S60" s="10" t="str">
        <f t="shared" ref="S60" si="226">S59</f>
        <v xml:space="preserve"> </v>
      </c>
      <c r="T60" s="10" t="str">
        <f t="shared" ref="T60" si="227">T59</f>
        <v xml:space="preserve"> </v>
      </c>
      <c r="U60" s="10" t="str">
        <f t="shared" ref="U60" si="228">U59</f>
        <v>Strong</v>
      </c>
      <c r="V60" s="10" t="str">
        <f t="shared" ref="V60" si="229">V59</f>
        <v>Partial</v>
      </c>
      <c r="W60" s="10" t="str">
        <f t="shared" ref="W60" si="230">W59</f>
        <v>Strong</v>
      </c>
      <c r="X60" s="10" t="str">
        <f t="shared" ref="X60" si="231">X59</f>
        <v xml:space="preserve"> </v>
      </c>
      <c r="Y60" s="10" t="str" cm="1">
        <f t="array" ref="Y60">_xlfn.IFS(P60="Strong","Yes",P60="Partial","Yes",P60=" ","No")</f>
        <v>No</v>
      </c>
      <c r="Z60" s="10" t="str" cm="1">
        <f t="array" ref="Z60">_xlfn.IFS(Q60="Strong","Yes",Q60="Partial","Yes",Q60=" ","No")</f>
        <v>Yes</v>
      </c>
      <c r="AA60" s="10" t="str" cm="1">
        <f t="array" ref="AA60">_xlfn.IFS(R60="Strong","Yes",R60="Partial","Yes",R60=" ","No")</f>
        <v>No</v>
      </c>
      <c r="AB60" s="10" t="str" cm="1">
        <f t="array" ref="AB60">_xlfn.IFS(S60="Strong","Yes",S60="Partial","Yes",S60=" ","No")</f>
        <v>No</v>
      </c>
      <c r="AC60" s="10" t="str" cm="1">
        <f t="array" ref="AC60">_xlfn.IFS(T60="Strong","Yes",T60="Partial","Yes",T60=" ","No")</f>
        <v>No</v>
      </c>
      <c r="AD60" s="10" t="str" cm="1">
        <f t="array" ref="AD60">_xlfn.IFS(U60="Strong","Yes",U60="Partial","Yes",U60=" ","No")</f>
        <v>Yes</v>
      </c>
      <c r="AE60" s="10" t="str" cm="1">
        <f t="array" ref="AE60">_xlfn.IFS(V60="Strong","Yes",V60="Partial","Yes",V60=" ","No")</f>
        <v>Yes</v>
      </c>
      <c r="AF60" s="10" t="str" cm="1">
        <f t="array" ref="AF60">_xlfn.IFS(W60="Strong","Yes",W60="Partial","Yes",W60=" ","No")</f>
        <v>Yes</v>
      </c>
      <c r="AG60" s="10" t="str" cm="1">
        <f t="array" ref="AG60">_xlfn.IFS(X60="Strong","Yes",X60="Partial","Yes",X60=" ","No")</f>
        <v>No</v>
      </c>
      <c r="AH60" s="10" t="str">
        <f t="shared" ref="AH60" si="232">AH59</f>
        <v xml:space="preserve"> </v>
      </c>
      <c r="AI60" s="10" t="str">
        <f t="shared" ref="AI60" si="233">AI59</f>
        <v xml:space="preserve"> </v>
      </c>
      <c r="AJ60" s="10" t="str">
        <f t="shared" ref="AJ60" si="234">AJ59</f>
        <v xml:space="preserve"> </v>
      </c>
      <c r="AK60" s="10" t="str">
        <f t="shared" ref="AK60" si="235">AK59</f>
        <v>Partial</v>
      </c>
      <c r="AL60" s="10" t="str" cm="1">
        <f t="array" ref="AL60">_xlfn.IFS(AH60="Strong","Yes",AH60="Partial","Yes",AH60=" ","No")</f>
        <v>No</v>
      </c>
      <c r="AM60" s="10" t="str" cm="1">
        <f t="array" ref="AM60">_xlfn.IFS(AI60="Strong","Yes",AI60="Partial","Yes",AI60=" ","No")</f>
        <v>No</v>
      </c>
      <c r="AN60" s="10" t="str" cm="1">
        <f t="array" ref="AN60">_xlfn.IFS(AJ60="Strong","Yes",AJ60="Partial","Yes",AJ60=" ","No")</f>
        <v>No</v>
      </c>
      <c r="AO60" s="10" t="str" cm="1">
        <f t="array" ref="AO60">_xlfn.IFS(AK60="Strong","Yes",AK60="Partial","Yes",AK60=" ","No")</f>
        <v>Yes</v>
      </c>
      <c r="AP60" s="10" t="s">
        <v>218</v>
      </c>
      <c r="AQ60" s="10" t="s">
        <v>218</v>
      </c>
      <c r="AR60" s="10" t="s">
        <v>218</v>
      </c>
      <c r="AS60" s="10" t="s">
        <v>249</v>
      </c>
      <c r="AT60" s="10" t="s">
        <v>249</v>
      </c>
      <c r="AU60" s="10" t="str">
        <f t="shared" ref="AU60:AY81" si="236">IF(AP60="Yes","x","")</f>
        <v>x</v>
      </c>
      <c r="AV60" s="10" t="str">
        <f t="shared" si="236"/>
        <v>x</v>
      </c>
      <c r="AW60" s="10" t="str">
        <f t="shared" si="236"/>
        <v>x</v>
      </c>
      <c r="AX60" s="10" t="str">
        <f t="shared" si="236"/>
        <v/>
      </c>
      <c r="AY60" s="10" t="str">
        <f t="shared" si="236"/>
        <v/>
      </c>
      <c r="AZ60" s="10" t="s">
        <v>249</v>
      </c>
      <c r="BA60" s="10" t="s">
        <v>218</v>
      </c>
      <c r="BB60" s="10" t="str">
        <f t="shared" ref="BB60:BC81" si="237">IF(AZ60="Yes","x","")</f>
        <v/>
      </c>
      <c r="BC60" s="10" t="str">
        <f t="shared" si="237"/>
        <v>x</v>
      </c>
      <c r="BD60" s="10" t="s">
        <v>249</v>
      </c>
      <c r="BE60" s="10" t="s">
        <v>249</v>
      </c>
      <c r="BF60" s="10" t="s">
        <v>249</v>
      </c>
      <c r="BG60" s="10" t="s">
        <v>218</v>
      </c>
      <c r="BH60" s="10" t="s">
        <v>249</v>
      </c>
      <c r="BI60" s="10" t="str">
        <f t="shared" ref="BI60:BM81" si="238">IF(BD60="Yes","x","")</f>
        <v/>
      </c>
      <c r="BJ60" s="10" t="str">
        <f t="shared" si="238"/>
        <v/>
      </c>
      <c r="BK60" s="10" t="str">
        <f t="shared" si="238"/>
        <v/>
      </c>
      <c r="BL60" s="10" t="str">
        <f t="shared" si="238"/>
        <v>x</v>
      </c>
      <c r="BM60" s="10" t="str">
        <f t="shared" si="238"/>
        <v/>
      </c>
      <c r="BN60" s="10" t="s">
        <v>249</v>
      </c>
      <c r="BO60" s="10" t="s">
        <v>249</v>
      </c>
      <c r="BP60" s="10" t="s">
        <v>249</v>
      </c>
      <c r="BQ60" s="10" t="s">
        <v>218</v>
      </c>
      <c r="BR60" s="10" t="s">
        <v>249</v>
      </c>
      <c r="BS60" s="10" t="str">
        <f t="shared" ref="BS60:BW81" si="239">IF(BN60="Yes","x","")</f>
        <v/>
      </c>
      <c r="BT60" s="10" t="str">
        <f t="shared" si="239"/>
        <v/>
      </c>
      <c r="BU60" s="10" t="str">
        <f t="shared" si="239"/>
        <v/>
      </c>
      <c r="BV60" s="10" t="str">
        <f t="shared" si="239"/>
        <v>x</v>
      </c>
      <c r="BW60" s="10" t="str">
        <f t="shared" si="239"/>
        <v/>
      </c>
      <c r="BX60" s="10" t="s">
        <v>249</v>
      </c>
      <c r="BY60" s="10" t="s">
        <v>249</v>
      </c>
      <c r="BZ60" s="10" t="s">
        <v>218</v>
      </c>
      <c r="CA60" s="10" t="s">
        <v>249</v>
      </c>
      <c r="CB60" s="10" t="s">
        <v>249</v>
      </c>
      <c r="CC60" s="10" t="str">
        <f t="shared" ref="CC60:CG81" si="240">IF(BX60="Yes","x","")</f>
        <v/>
      </c>
      <c r="CD60" s="10" t="str">
        <f t="shared" si="240"/>
        <v/>
      </c>
      <c r="CE60" s="10" t="str">
        <f t="shared" si="240"/>
        <v>x</v>
      </c>
      <c r="CF60" s="10" t="str">
        <f t="shared" si="240"/>
        <v/>
      </c>
      <c r="CG60" s="10" t="str">
        <f t="shared" si="240"/>
        <v/>
      </c>
      <c r="CH60" s="82" t="str">
        <f>HYPERLINK("[SUMPs_Measures_Selection_Tool_EN_enhanced.xlsx]ULH!A1","Access to measure")</f>
        <v>Access to measure</v>
      </c>
    </row>
    <row r="61" spans="1:86" ht="30" customHeight="1" x14ac:dyDescent="0.35">
      <c r="A61" s="25" t="str">
        <f>A60</f>
        <v>ULH</v>
      </c>
      <c r="B61" s="25" t="str">
        <f>B60</f>
        <v xml:space="preserve">Urban logistic hubs and pick-up/drop-off points </v>
      </c>
      <c r="C61" s="5" t="str">
        <f>Overview_Measures!C64</f>
        <v xml:space="preserve">Promotion of urban consolidation centres </v>
      </c>
      <c r="D61" s="10" t="str">
        <f t="shared" si="0"/>
        <v>Yes</v>
      </c>
      <c r="E61" s="10" t="str">
        <f t="shared" si="6"/>
        <v>Yes</v>
      </c>
      <c r="F61" s="10" t="str">
        <f t="shared" si="7"/>
        <v>No</v>
      </c>
      <c r="G61" s="10" t="str">
        <f t="shared" si="8"/>
        <v>No</v>
      </c>
      <c r="H61" s="10" t="str">
        <f t="shared" si="9"/>
        <v>Yes</v>
      </c>
      <c r="I61" s="10" t="str">
        <f t="shared" si="10"/>
        <v>No</v>
      </c>
      <c r="J61" s="10" t="str">
        <f>Overview_Measures!E64</f>
        <v>x</v>
      </c>
      <c r="K61" s="10" t="str">
        <f>Overview_Measures!F64</f>
        <v>x</v>
      </c>
      <c r="L61" s="10" t="str">
        <f>Overview_Measures!G64</f>
        <v xml:space="preserve"> </v>
      </c>
      <c r="M61" s="10" t="str">
        <f>Overview_Measures!H64</f>
        <v xml:space="preserve"> </v>
      </c>
      <c r="N61" s="10" t="str">
        <f>Overview_Measures!I64</f>
        <v>x</v>
      </c>
      <c r="O61" s="10" t="str">
        <f>Overview_Measures!J64</f>
        <v xml:space="preserve"> </v>
      </c>
      <c r="P61" s="10" t="str">
        <f t="shared" ref="P61:X62" si="241">P60</f>
        <v xml:space="preserve"> </v>
      </c>
      <c r="Q61" s="10" t="str">
        <f t="shared" si="241"/>
        <v>Strong</v>
      </c>
      <c r="R61" s="10" t="str">
        <f t="shared" si="241"/>
        <v xml:space="preserve"> </v>
      </c>
      <c r="S61" s="10" t="str">
        <f t="shared" si="241"/>
        <v xml:space="preserve"> </v>
      </c>
      <c r="T61" s="10" t="str">
        <f t="shared" si="241"/>
        <v xml:space="preserve"> </v>
      </c>
      <c r="U61" s="10" t="str">
        <f t="shared" si="241"/>
        <v>Strong</v>
      </c>
      <c r="V61" s="10" t="str">
        <f t="shared" si="241"/>
        <v>Partial</v>
      </c>
      <c r="W61" s="10" t="str">
        <f t="shared" si="241"/>
        <v>Strong</v>
      </c>
      <c r="X61" s="10" t="str">
        <f t="shared" si="241"/>
        <v xml:space="preserve"> </v>
      </c>
      <c r="Y61" s="10" t="str" cm="1">
        <f t="array" ref="Y61">_xlfn.IFS(P61="Strong","Yes",P61="Partial","Yes",P61=" ","No")</f>
        <v>No</v>
      </c>
      <c r="Z61" s="10" t="str" cm="1">
        <f t="array" ref="Z61">_xlfn.IFS(Q61="Strong","Yes",Q61="Partial","Yes",Q61=" ","No")</f>
        <v>Yes</v>
      </c>
      <c r="AA61" s="10" t="str" cm="1">
        <f t="array" ref="AA61">_xlfn.IFS(R61="Strong","Yes",R61="Partial","Yes",R61=" ","No")</f>
        <v>No</v>
      </c>
      <c r="AB61" s="10" t="str" cm="1">
        <f t="array" ref="AB61">_xlfn.IFS(S61="Strong","Yes",S61="Partial","Yes",S61=" ","No")</f>
        <v>No</v>
      </c>
      <c r="AC61" s="10" t="str" cm="1">
        <f t="array" ref="AC61">_xlfn.IFS(T61="Strong","Yes",T61="Partial","Yes",T61=" ","No")</f>
        <v>No</v>
      </c>
      <c r="AD61" s="10" t="str" cm="1">
        <f t="array" ref="AD61">_xlfn.IFS(U61="Strong","Yes",U61="Partial","Yes",U61=" ","No")</f>
        <v>Yes</v>
      </c>
      <c r="AE61" s="10" t="str" cm="1">
        <f t="array" ref="AE61">_xlfn.IFS(V61="Strong","Yes",V61="Partial","Yes",V61=" ","No")</f>
        <v>Yes</v>
      </c>
      <c r="AF61" s="10" t="str" cm="1">
        <f t="array" ref="AF61">_xlfn.IFS(W61="Strong","Yes",W61="Partial","Yes",W61=" ","No")</f>
        <v>Yes</v>
      </c>
      <c r="AG61" s="10" t="str" cm="1">
        <f t="array" ref="AG61">_xlfn.IFS(X61="Strong","Yes",X61="Partial","Yes",X61=" ","No")</f>
        <v>No</v>
      </c>
      <c r="AH61" s="10" t="str">
        <f t="shared" ref="AH61:AK62" si="242">AH60</f>
        <v xml:space="preserve"> </v>
      </c>
      <c r="AI61" s="10" t="str">
        <f t="shared" si="242"/>
        <v xml:space="preserve"> </v>
      </c>
      <c r="AJ61" s="10" t="str">
        <f t="shared" si="242"/>
        <v xml:space="preserve"> </v>
      </c>
      <c r="AK61" s="10" t="str">
        <f t="shared" si="242"/>
        <v>Partial</v>
      </c>
      <c r="AL61" s="10" t="str" cm="1">
        <f t="array" ref="AL61">_xlfn.IFS(AH61="Strong","Yes",AH61="Partial","Yes",AH61=" ","No")</f>
        <v>No</v>
      </c>
      <c r="AM61" s="10" t="str" cm="1">
        <f t="array" ref="AM61">_xlfn.IFS(AI61="Strong","Yes",AI61="Partial","Yes",AI61=" ","No")</f>
        <v>No</v>
      </c>
      <c r="AN61" s="10" t="str" cm="1">
        <f t="array" ref="AN61">_xlfn.IFS(AJ61="Strong","Yes",AJ61="Partial","Yes",AJ61=" ","No")</f>
        <v>No</v>
      </c>
      <c r="AO61" s="10" t="str" cm="1">
        <f t="array" ref="AO61">_xlfn.IFS(AK61="Strong","Yes",AK61="Partial","Yes",AK61=" ","No")</f>
        <v>Yes</v>
      </c>
      <c r="AP61" s="10" t="s">
        <v>218</v>
      </c>
      <c r="AQ61" s="10" t="s">
        <v>218</v>
      </c>
      <c r="AR61" s="10" t="s">
        <v>218</v>
      </c>
      <c r="AS61" s="10" t="s">
        <v>249</v>
      </c>
      <c r="AT61" s="10" t="s">
        <v>249</v>
      </c>
      <c r="AU61" s="10" t="str">
        <f t="shared" si="236"/>
        <v>x</v>
      </c>
      <c r="AV61" s="10" t="str">
        <f t="shared" si="236"/>
        <v>x</v>
      </c>
      <c r="AW61" s="10" t="str">
        <f t="shared" si="236"/>
        <v>x</v>
      </c>
      <c r="AX61" s="10" t="str">
        <f t="shared" si="236"/>
        <v/>
      </c>
      <c r="AY61" s="10" t="str">
        <f t="shared" si="236"/>
        <v/>
      </c>
      <c r="AZ61" s="10" t="s">
        <v>249</v>
      </c>
      <c r="BA61" s="10" t="s">
        <v>218</v>
      </c>
      <c r="BB61" s="10" t="str">
        <f t="shared" si="237"/>
        <v/>
      </c>
      <c r="BC61" s="10" t="str">
        <f t="shared" si="237"/>
        <v>x</v>
      </c>
      <c r="BD61" s="10" t="s">
        <v>249</v>
      </c>
      <c r="BE61" s="10" t="s">
        <v>249</v>
      </c>
      <c r="BF61" s="10" t="s">
        <v>249</v>
      </c>
      <c r="BG61" s="10" t="s">
        <v>218</v>
      </c>
      <c r="BH61" s="10" t="s">
        <v>249</v>
      </c>
      <c r="BI61" s="10" t="str">
        <f t="shared" si="238"/>
        <v/>
      </c>
      <c r="BJ61" s="10" t="str">
        <f t="shared" si="238"/>
        <v/>
      </c>
      <c r="BK61" s="10" t="str">
        <f t="shared" si="238"/>
        <v/>
      </c>
      <c r="BL61" s="10" t="str">
        <f t="shared" si="238"/>
        <v>x</v>
      </c>
      <c r="BM61" s="10" t="str">
        <f t="shared" si="238"/>
        <v/>
      </c>
      <c r="BN61" s="10" t="s">
        <v>249</v>
      </c>
      <c r="BO61" s="10" t="s">
        <v>249</v>
      </c>
      <c r="BP61" s="10" t="s">
        <v>249</v>
      </c>
      <c r="BQ61" s="10" t="s">
        <v>218</v>
      </c>
      <c r="BR61" s="10" t="s">
        <v>249</v>
      </c>
      <c r="BS61" s="10" t="str">
        <f t="shared" si="239"/>
        <v/>
      </c>
      <c r="BT61" s="10" t="str">
        <f t="shared" si="239"/>
        <v/>
      </c>
      <c r="BU61" s="10" t="str">
        <f t="shared" si="239"/>
        <v/>
      </c>
      <c r="BV61" s="10" t="str">
        <f t="shared" si="239"/>
        <v>x</v>
      </c>
      <c r="BW61" s="10" t="str">
        <f t="shared" si="239"/>
        <v/>
      </c>
      <c r="BX61" s="10" t="s">
        <v>249</v>
      </c>
      <c r="BY61" s="10" t="s">
        <v>249</v>
      </c>
      <c r="BZ61" s="10" t="s">
        <v>218</v>
      </c>
      <c r="CA61" s="10" t="s">
        <v>249</v>
      </c>
      <c r="CB61" s="10" t="s">
        <v>249</v>
      </c>
      <c r="CC61" s="10" t="str">
        <f t="shared" si="240"/>
        <v/>
      </c>
      <c r="CD61" s="10" t="str">
        <f t="shared" si="240"/>
        <v/>
      </c>
      <c r="CE61" s="10" t="str">
        <f t="shared" si="240"/>
        <v>x</v>
      </c>
      <c r="CF61" s="10" t="str">
        <f t="shared" si="240"/>
        <v/>
      </c>
      <c r="CG61" s="10" t="str">
        <f t="shared" si="240"/>
        <v/>
      </c>
      <c r="CH61" s="82" t="str">
        <f>HYPERLINK("[SUMPs_Measures_Selection_Tool_EN_enhanced.xlsx]ULH!A1","Access to measure")</f>
        <v>Access to measure</v>
      </c>
    </row>
    <row r="62" spans="1:86" ht="30" customHeight="1" x14ac:dyDescent="0.35">
      <c r="A62" s="25" t="str">
        <f t="shared" ref="A62:B62" si="243">A61</f>
        <v>ULH</v>
      </c>
      <c r="B62" s="25" t="str">
        <f t="shared" si="243"/>
        <v xml:space="preserve">Urban logistic hubs and pick-up/drop-off points </v>
      </c>
      <c r="C62" s="5" t="str">
        <f>Overview_Measures!C65</f>
        <v xml:space="preserve">Fostering collaboration between public and logistics sector	</v>
      </c>
      <c r="D62" s="10" t="str">
        <f t="shared" si="0"/>
        <v>Yes</v>
      </c>
      <c r="E62" s="10" t="str">
        <f t="shared" si="6"/>
        <v>Yes</v>
      </c>
      <c r="F62" s="10" t="str">
        <f t="shared" si="7"/>
        <v>No</v>
      </c>
      <c r="G62" s="10" t="str">
        <f t="shared" si="8"/>
        <v>No</v>
      </c>
      <c r="H62" s="10" t="str">
        <f t="shared" si="9"/>
        <v>Yes</v>
      </c>
      <c r="I62" s="10" t="str">
        <f t="shared" si="10"/>
        <v>No</v>
      </c>
      <c r="J62" s="10" t="str">
        <f>Overview_Measures!E65</f>
        <v>x</v>
      </c>
      <c r="K62" s="10" t="str">
        <f>Overview_Measures!F65</f>
        <v>x</v>
      </c>
      <c r="L62" s="10" t="str">
        <f>Overview_Measures!G65</f>
        <v xml:space="preserve"> </v>
      </c>
      <c r="M62" s="10" t="str">
        <f>Overview_Measures!H65</f>
        <v xml:space="preserve"> </v>
      </c>
      <c r="N62" s="10" t="str">
        <f>Overview_Measures!I65</f>
        <v>x</v>
      </c>
      <c r="O62" s="10" t="str">
        <f>Overview_Measures!J65</f>
        <v xml:space="preserve"> </v>
      </c>
      <c r="P62" s="10" t="str">
        <f t="shared" si="241"/>
        <v xml:space="preserve"> </v>
      </c>
      <c r="Q62" s="10" t="str">
        <f t="shared" si="241"/>
        <v>Strong</v>
      </c>
      <c r="R62" s="10" t="str">
        <f t="shared" si="241"/>
        <v xml:space="preserve"> </v>
      </c>
      <c r="S62" s="10" t="str">
        <f t="shared" si="241"/>
        <v xml:space="preserve"> </v>
      </c>
      <c r="T62" s="10" t="str">
        <f t="shared" si="241"/>
        <v xml:space="preserve"> </v>
      </c>
      <c r="U62" s="10" t="str">
        <f t="shared" si="241"/>
        <v>Strong</v>
      </c>
      <c r="V62" s="10" t="str">
        <f t="shared" si="241"/>
        <v>Partial</v>
      </c>
      <c r="W62" s="10" t="str">
        <f t="shared" si="241"/>
        <v>Strong</v>
      </c>
      <c r="X62" s="10" t="str">
        <f t="shared" si="241"/>
        <v xml:space="preserve"> </v>
      </c>
      <c r="Y62" s="10" t="str" cm="1">
        <f t="array" ref="Y62">_xlfn.IFS(P62="Strong","Yes",P62="Partial","Yes",P62=" ","No")</f>
        <v>No</v>
      </c>
      <c r="Z62" s="10" t="str" cm="1">
        <f t="array" ref="Z62">_xlfn.IFS(Q62="Strong","Yes",Q62="Partial","Yes",Q62=" ","No")</f>
        <v>Yes</v>
      </c>
      <c r="AA62" s="10" t="str" cm="1">
        <f t="array" ref="AA62">_xlfn.IFS(R62="Strong","Yes",R62="Partial","Yes",R62=" ","No")</f>
        <v>No</v>
      </c>
      <c r="AB62" s="10" t="str" cm="1">
        <f t="array" ref="AB62">_xlfn.IFS(S62="Strong","Yes",S62="Partial","Yes",S62=" ","No")</f>
        <v>No</v>
      </c>
      <c r="AC62" s="10" t="str" cm="1">
        <f t="array" ref="AC62">_xlfn.IFS(T62="Strong","Yes",T62="Partial","Yes",T62=" ","No")</f>
        <v>No</v>
      </c>
      <c r="AD62" s="10" t="str" cm="1">
        <f t="array" ref="AD62">_xlfn.IFS(U62="Strong","Yes",U62="Partial","Yes",U62=" ","No")</f>
        <v>Yes</v>
      </c>
      <c r="AE62" s="10" t="str" cm="1">
        <f t="array" ref="AE62">_xlfn.IFS(V62="Strong","Yes",V62="Partial","Yes",V62=" ","No")</f>
        <v>Yes</v>
      </c>
      <c r="AF62" s="10" t="str" cm="1">
        <f t="array" ref="AF62">_xlfn.IFS(W62="Strong","Yes",W62="Partial","Yes",W62=" ","No")</f>
        <v>Yes</v>
      </c>
      <c r="AG62" s="10" t="str" cm="1">
        <f t="array" ref="AG62">_xlfn.IFS(X62="Strong","Yes",X62="Partial","Yes",X62=" ","No")</f>
        <v>No</v>
      </c>
      <c r="AH62" s="10" t="str">
        <f t="shared" si="242"/>
        <v xml:space="preserve"> </v>
      </c>
      <c r="AI62" s="10" t="str">
        <f t="shared" si="242"/>
        <v xml:space="preserve"> </v>
      </c>
      <c r="AJ62" s="10" t="str">
        <f t="shared" si="242"/>
        <v xml:space="preserve"> </v>
      </c>
      <c r="AK62" s="10" t="str">
        <f t="shared" si="242"/>
        <v>Partial</v>
      </c>
      <c r="AL62" s="10" t="str" cm="1">
        <f t="array" ref="AL62">_xlfn.IFS(AH62="Strong","Yes",AH62="Partial","Yes",AH62=" ","No")</f>
        <v>No</v>
      </c>
      <c r="AM62" s="10" t="str" cm="1">
        <f t="array" ref="AM62">_xlfn.IFS(AI62="Strong","Yes",AI62="Partial","Yes",AI62=" ","No")</f>
        <v>No</v>
      </c>
      <c r="AN62" s="10" t="str" cm="1">
        <f t="array" ref="AN62">_xlfn.IFS(AJ62="Strong","Yes",AJ62="Partial","Yes",AJ62=" ","No")</f>
        <v>No</v>
      </c>
      <c r="AO62" s="10" t="str" cm="1">
        <f t="array" ref="AO62">_xlfn.IFS(AK62="Strong","Yes",AK62="Partial","Yes",AK62=" ","No")</f>
        <v>Yes</v>
      </c>
      <c r="AP62" s="10" t="s">
        <v>218</v>
      </c>
      <c r="AQ62" s="10" t="s">
        <v>218</v>
      </c>
      <c r="AR62" s="10" t="s">
        <v>218</v>
      </c>
      <c r="AS62" s="10" t="s">
        <v>249</v>
      </c>
      <c r="AT62" s="10" t="s">
        <v>249</v>
      </c>
      <c r="AU62" s="10" t="str">
        <f t="shared" si="236"/>
        <v>x</v>
      </c>
      <c r="AV62" s="10" t="str">
        <f t="shared" si="236"/>
        <v>x</v>
      </c>
      <c r="AW62" s="10" t="str">
        <f t="shared" si="236"/>
        <v>x</v>
      </c>
      <c r="AX62" s="10" t="str">
        <f t="shared" si="236"/>
        <v/>
      </c>
      <c r="AY62" s="10" t="str">
        <f t="shared" si="236"/>
        <v/>
      </c>
      <c r="AZ62" s="10" t="s">
        <v>249</v>
      </c>
      <c r="BA62" s="10" t="s">
        <v>218</v>
      </c>
      <c r="BB62" s="10" t="str">
        <f t="shared" si="237"/>
        <v/>
      </c>
      <c r="BC62" s="10" t="str">
        <f t="shared" si="237"/>
        <v>x</v>
      </c>
      <c r="BD62" s="10" t="s">
        <v>249</v>
      </c>
      <c r="BE62" s="10" t="s">
        <v>249</v>
      </c>
      <c r="BF62" s="10" t="s">
        <v>249</v>
      </c>
      <c r="BG62" s="10" t="s">
        <v>218</v>
      </c>
      <c r="BH62" s="10" t="s">
        <v>249</v>
      </c>
      <c r="BI62" s="10" t="str">
        <f t="shared" si="238"/>
        <v/>
      </c>
      <c r="BJ62" s="10" t="str">
        <f t="shared" si="238"/>
        <v/>
      </c>
      <c r="BK62" s="10" t="str">
        <f t="shared" si="238"/>
        <v/>
      </c>
      <c r="BL62" s="10" t="str">
        <f t="shared" si="238"/>
        <v>x</v>
      </c>
      <c r="BM62" s="10" t="str">
        <f t="shared" si="238"/>
        <v/>
      </c>
      <c r="BN62" s="10" t="s">
        <v>249</v>
      </c>
      <c r="BO62" s="10" t="s">
        <v>249</v>
      </c>
      <c r="BP62" s="10" t="s">
        <v>249</v>
      </c>
      <c r="BQ62" s="10" t="s">
        <v>218</v>
      </c>
      <c r="BR62" s="10" t="s">
        <v>249</v>
      </c>
      <c r="BS62" s="10" t="str">
        <f t="shared" si="239"/>
        <v/>
      </c>
      <c r="BT62" s="10" t="str">
        <f t="shared" si="239"/>
        <v/>
      </c>
      <c r="BU62" s="10" t="str">
        <f t="shared" si="239"/>
        <v/>
      </c>
      <c r="BV62" s="10" t="str">
        <f t="shared" si="239"/>
        <v>x</v>
      </c>
      <c r="BW62" s="10" t="str">
        <f t="shared" si="239"/>
        <v/>
      </c>
      <c r="BX62" s="10" t="s">
        <v>249</v>
      </c>
      <c r="BY62" s="10" t="s">
        <v>249</v>
      </c>
      <c r="BZ62" s="10" t="s">
        <v>218</v>
      </c>
      <c r="CA62" s="10" t="s">
        <v>249</v>
      </c>
      <c r="CB62" s="10" t="s">
        <v>249</v>
      </c>
      <c r="CC62" s="10" t="str">
        <f t="shared" si="240"/>
        <v/>
      </c>
      <c r="CD62" s="10" t="str">
        <f t="shared" si="240"/>
        <v/>
      </c>
      <c r="CE62" s="10" t="str">
        <f t="shared" si="240"/>
        <v>x</v>
      </c>
      <c r="CF62" s="10" t="str">
        <f t="shared" si="240"/>
        <v/>
      </c>
      <c r="CG62" s="10" t="str">
        <f t="shared" si="240"/>
        <v/>
      </c>
      <c r="CH62" s="82" t="str">
        <f>HYPERLINK("[SUMPs_Measures_Selection_Tool_EN_enhanced.xlsx]ULH!A1","Access to measure")</f>
        <v>Access to measure</v>
      </c>
    </row>
    <row r="63" spans="1:86" ht="30" customHeight="1" x14ac:dyDescent="0.35">
      <c r="A63" s="25" t="str">
        <f>Overview_Measures!A66</f>
        <v>CDS</v>
      </c>
      <c r="B63" s="25" t="str">
        <f>Overview_Measures!B66</f>
        <v>Changes in delivery schedules / off-peak deliveries</v>
      </c>
      <c r="C63" s="5" t="str">
        <f>Overview_Measures!C66</f>
        <v>Regulating peak-hour vehicle access</v>
      </c>
      <c r="D63" s="10" t="str">
        <f t="shared" si="0"/>
        <v>Yes</v>
      </c>
      <c r="E63" s="10" t="str">
        <f t="shared" si="6"/>
        <v>Yes</v>
      </c>
      <c r="F63" s="10" t="str">
        <f t="shared" si="7"/>
        <v>No</v>
      </c>
      <c r="G63" s="10" t="str">
        <f t="shared" si="8"/>
        <v>No</v>
      </c>
      <c r="H63" s="10" t="str">
        <f t="shared" si="9"/>
        <v>No</v>
      </c>
      <c r="I63" s="10" t="str">
        <f t="shared" si="10"/>
        <v>Yes</v>
      </c>
      <c r="J63" s="10" t="str">
        <f>Overview_Measures!E66</f>
        <v>x</v>
      </c>
      <c r="K63" s="10" t="str">
        <f>Overview_Measures!F66</f>
        <v>x</v>
      </c>
      <c r="L63" s="10" t="str">
        <f>Overview_Measures!G66</f>
        <v xml:space="preserve"> </v>
      </c>
      <c r="M63" s="10" t="str">
        <f>Overview_Measures!H66</f>
        <v xml:space="preserve"> </v>
      </c>
      <c r="N63" s="10" t="str">
        <f>Overview_Measures!I66</f>
        <v xml:space="preserve"> </v>
      </c>
      <c r="O63" s="10" t="str">
        <f>Overview_Measures!J66</f>
        <v>x</v>
      </c>
      <c r="P63" s="10" t="str">
        <f>Overview_Measures!P66</f>
        <v xml:space="preserve"> </v>
      </c>
      <c r="Q63" s="10" t="str">
        <f>Overview_Measures!Q66</f>
        <v xml:space="preserve"> </v>
      </c>
      <c r="R63" s="10" t="str">
        <f>Overview_Measures!R66</f>
        <v xml:space="preserve"> </v>
      </c>
      <c r="S63" s="10" t="str">
        <f>Overview_Measures!S66</f>
        <v>Partial</v>
      </c>
      <c r="T63" s="10" t="str">
        <f>Overview_Measures!T66</f>
        <v xml:space="preserve"> </v>
      </c>
      <c r="U63" s="10" t="str">
        <f>Overview_Measures!U66</f>
        <v>Strong</v>
      </c>
      <c r="V63" s="10" t="str">
        <f>Overview_Measures!V66</f>
        <v xml:space="preserve"> </v>
      </c>
      <c r="W63" s="10" t="str">
        <f>Overview_Measures!W66</f>
        <v>Strong</v>
      </c>
      <c r="X63" s="10" t="str">
        <f>Overview_Measures!X66</f>
        <v xml:space="preserve"> </v>
      </c>
      <c r="Y63" s="10" t="str" cm="1">
        <f t="array" ref="Y63">_xlfn.IFS(P63="Strong","Yes",P63="Partial","Yes",P63=" ","No")</f>
        <v>No</v>
      </c>
      <c r="Z63" s="10" t="str" cm="1">
        <f t="array" ref="Z63">_xlfn.IFS(Q63="Strong","Yes",Q63="Partial","Yes",Q63=" ","No")</f>
        <v>No</v>
      </c>
      <c r="AA63" s="10" t="str" cm="1">
        <f t="array" ref="AA63">_xlfn.IFS(R63="Strong","Yes",R63="Partial","Yes",R63=" ","No")</f>
        <v>No</v>
      </c>
      <c r="AB63" s="10" t="str" cm="1">
        <f t="array" ref="AB63">_xlfn.IFS(S63="Strong","Yes",S63="Partial","Yes",S63=" ","No")</f>
        <v>Yes</v>
      </c>
      <c r="AC63" s="10" t="str" cm="1">
        <f t="array" ref="AC63">_xlfn.IFS(T63="Strong","Yes",T63="Partial","Yes",T63=" ","No")</f>
        <v>No</v>
      </c>
      <c r="AD63" s="10" t="str" cm="1">
        <f t="array" ref="AD63">_xlfn.IFS(U63="Strong","Yes",U63="Partial","Yes",U63=" ","No")</f>
        <v>Yes</v>
      </c>
      <c r="AE63" s="10" t="str" cm="1">
        <f t="array" ref="AE63">_xlfn.IFS(V63="Strong","Yes",V63="Partial","Yes",V63=" ","No")</f>
        <v>No</v>
      </c>
      <c r="AF63" s="10" t="str" cm="1">
        <f t="array" ref="AF63">_xlfn.IFS(W63="Strong","Yes",W63="Partial","Yes",W63=" ","No")</f>
        <v>Yes</v>
      </c>
      <c r="AG63" s="10" t="str" cm="1">
        <f t="array" ref="AG63">_xlfn.IFS(X63="Strong","Yes",X63="Partial","Yes",X63=" ","No")</f>
        <v>No</v>
      </c>
      <c r="AH63" s="10" t="str">
        <f>Overview_Measures!Y66</f>
        <v xml:space="preserve"> </v>
      </c>
      <c r="AI63" s="10" t="str">
        <f>Overview_Measures!Z66</f>
        <v xml:space="preserve"> </v>
      </c>
      <c r="AJ63" s="10" t="str">
        <f>Overview_Measures!AA66</f>
        <v xml:space="preserve"> </v>
      </c>
      <c r="AK63" s="10" t="s">
        <v>159</v>
      </c>
      <c r="AL63" s="10" t="str" cm="1">
        <f t="array" ref="AL63">_xlfn.IFS(AH63="Strong","Yes",AH63="Partial","Yes",AH63=" ","No")</f>
        <v>No</v>
      </c>
      <c r="AM63" s="10" t="str" cm="1">
        <f t="array" ref="AM63">_xlfn.IFS(AI63="Strong","Yes",AI63="Partial","Yes",AI63=" ","No")</f>
        <v>No</v>
      </c>
      <c r="AN63" s="10" t="str" cm="1">
        <f t="array" ref="AN63">_xlfn.IFS(AJ63="Strong","Yes",AJ63="Partial","Yes",AJ63=" ","No")</f>
        <v>No</v>
      </c>
      <c r="AO63" s="10" t="str" cm="1">
        <f t="array" ref="AO63">_xlfn.IFS(AK63="Strong","Yes",AK63="Partial","Yes",AK63=" ","No")</f>
        <v>No</v>
      </c>
      <c r="AP63" s="10" t="s">
        <v>249</v>
      </c>
      <c r="AQ63" s="10" t="s">
        <v>218</v>
      </c>
      <c r="AR63" s="10" t="s">
        <v>249</v>
      </c>
      <c r="AS63" s="10" t="s">
        <v>218</v>
      </c>
      <c r="AT63" s="10" t="s">
        <v>249</v>
      </c>
      <c r="AU63" s="10" t="str">
        <f t="shared" si="236"/>
        <v/>
      </c>
      <c r="AV63" s="10" t="str">
        <f t="shared" si="236"/>
        <v>x</v>
      </c>
      <c r="AW63" s="10" t="str">
        <f t="shared" si="236"/>
        <v/>
      </c>
      <c r="AX63" s="10" t="str">
        <f t="shared" si="236"/>
        <v>x</v>
      </c>
      <c r="AY63" s="10" t="str">
        <f t="shared" si="236"/>
        <v/>
      </c>
      <c r="AZ63" s="10" t="s">
        <v>249</v>
      </c>
      <c r="BA63" s="10" t="s">
        <v>218</v>
      </c>
      <c r="BB63" s="10" t="str">
        <f t="shared" si="237"/>
        <v/>
      </c>
      <c r="BC63" s="10" t="str">
        <f t="shared" si="237"/>
        <v>x</v>
      </c>
      <c r="BD63" s="10" t="s">
        <v>249</v>
      </c>
      <c r="BE63" s="10" t="s">
        <v>218</v>
      </c>
      <c r="BF63" s="10" t="s">
        <v>249</v>
      </c>
      <c r="BG63" s="10" t="s">
        <v>249</v>
      </c>
      <c r="BH63" s="10" t="s">
        <v>249</v>
      </c>
      <c r="BI63" s="10" t="str">
        <f t="shared" si="238"/>
        <v/>
      </c>
      <c r="BJ63" s="10" t="str">
        <f t="shared" si="238"/>
        <v>x</v>
      </c>
      <c r="BK63" s="10" t="str">
        <f t="shared" si="238"/>
        <v/>
      </c>
      <c r="BL63" s="10" t="str">
        <f t="shared" si="238"/>
        <v/>
      </c>
      <c r="BM63" s="10" t="str">
        <f t="shared" si="238"/>
        <v/>
      </c>
      <c r="BN63" s="10" t="s">
        <v>249</v>
      </c>
      <c r="BO63" s="10" t="s">
        <v>218</v>
      </c>
      <c r="BP63" s="10" t="s">
        <v>249</v>
      </c>
      <c r="BQ63" s="10" t="s">
        <v>249</v>
      </c>
      <c r="BR63" s="10" t="s">
        <v>249</v>
      </c>
      <c r="BS63" s="10" t="str">
        <f t="shared" si="239"/>
        <v/>
      </c>
      <c r="BT63" s="10" t="str">
        <f t="shared" si="239"/>
        <v>x</v>
      </c>
      <c r="BU63" s="10" t="str">
        <f t="shared" si="239"/>
        <v/>
      </c>
      <c r="BV63" s="10" t="str">
        <f t="shared" si="239"/>
        <v/>
      </c>
      <c r="BW63" s="10" t="str">
        <f t="shared" si="239"/>
        <v/>
      </c>
      <c r="BX63" s="10" t="s">
        <v>249</v>
      </c>
      <c r="BY63" s="10" t="s">
        <v>218</v>
      </c>
      <c r="BZ63" s="10" t="s">
        <v>249</v>
      </c>
      <c r="CA63" s="10" t="s">
        <v>249</v>
      </c>
      <c r="CB63" s="10" t="s">
        <v>249</v>
      </c>
      <c r="CC63" s="10" t="str">
        <f t="shared" si="240"/>
        <v/>
      </c>
      <c r="CD63" s="10" t="str">
        <f t="shared" si="240"/>
        <v>x</v>
      </c>
      <c r="CE63" s="10" t="str">
        <f t="shared" si="240"/>
        <v/>
      </c>
      <c r="CF63" s="10" t="str">
        <f t="shared" si="240"/>
        <v/>
      </c>
      <c r="CG63" s="10" t="str">
        <f t="shared" si="240"/>
        <v/>
      </c>
      <c r="CH63" s="82" t="str">
        <f>HYPERLINK("[SUMPs_Measures_Selection_Tool_EN_enhanced.xlsx]CDS!A1","Access to measure")</f>
        <v>Access to measure</v>
      </c>
    </row>
    <row r="64" spans="1:86" ht="30" customHeight="1" x14ac:dyDescent="0.35">
      <c r="A64" s="25" t="str">
        <f>A63</f>
        <v>CDS</v>
      </c>
      <c r="B64" s="25" t="str">
        <f>B63</f>
        <v>Changes in delivery schedules / off-peak deliveries</v>
      </c>
      <c r="C64" s="5" t="str">
        <f>Overview_Measures!C67</f>
        <v xml:space="preserve">Giving incentives to freight receivers </v>
      </c>
      <c r="D64" s="10" t="str">
        <f t="shared" si="0"/>
        <v>Yes</v>
      </c>
      <c r="E64" s="10" t="str">
        <f t="shared" si="6"/>
        <v>Yes</v>
      </c>
      <c r="F64" s="10" t="str">
        <f t="shared" si="7"/>
        <v>No</v>
      </c>
      <c r="G64" s="10" t="str">
        <f t="shared" si="8"/>
        <v>No</v>
      </c>
      <c r="H64" s="10" t="str">
        <f t="shared" si="9"/>
        <v>No</v>
      </c>
      <c r="I64" s="10" t="str">
        <f t="shared" si="10"/>
        <v>Yes</v>
      </c>
      <c r="J64" s="10" t="str">
        <f>Overview_Measures!E67</f>
        <v>x</v>
      </c>
      <c r="K64" s="10" t="str">
        <f>Overview_Measures!F67</f>
        <v>x</v>
      </c>
      <c r="L64" s="10" t="str">
        <f>Overview_Measures!G67</f>
        <v xml:space="preserve"> </v>
      </c>
      <c r="M64" s="10" t="str">
        <f>Overview_Measures!H67</f>
        <v xml:space="preserve"> </v>
      </c>
      <c r="N64" s="10" t="str">
        <f>Overview_Measures!I67</f>
        <v xml:space="preserve"> </v>
      </c>
      <c r="O64" s="10" t="str">
        <f>Overview_Measures!J67</f>
        <v>x</v>
      </c>
      <c r="P64" s="10" t="str">
        <f t="shared" ref="P64:P65" si="244">P63</f>
        <v xml:space="preserve"> </v>
      </c>
      <c r="Q64" s="10" t="str">
        <f t="shared" ref="Q64:Q65" si="245">Q63</f>
        <v xml:space="preserve"> </v>
      </c>
      <c r="R64" s="10" t="str">
        <f t="shared" ref="R64:R65" si="246">R63</f>
        <v xml:space="preserve"> </v>
      </c>
      <c r="S64" s="10" t="str">
        <f t="shared" ref="S64:S65" si="247">S63</f>
        <v>Partial</v>
      </c>
      <c r="T64" s="10" t="str">
        <f t="shared" ref="T64:T65" si="248">T63</f>
        <v xml:space="preserve"> </v>
      </c>
      <c r="U64" s="10" t="str">
        <f t="shared" ref="U64:U65" si="249">U63</f>
        <v>Strong</v>
      </c>
      <c r="V64" s="10" t="str">
        <f t="shared" ref="V64:V65" si="250">V63</f>
        <v xml:space="preserve"> </v>
      </c>
      <c r="W64" s="10" t="str">
        <f t="shared" ref="W64:W65" si="251">W63</f>
        <v>Strong</v>
      </c>
      <c r="X64" s="10" t="str">
        <f t="shared" ref="X64:X65" si="252">X63</f>
        <v xml:space="preserve"> </v>
      </c>
      <c r="Y64" s="10" t="str" cm="1">
        <f t="array" ref="Y64">_xlfn.IFS(P64="Strong","Yes",P64="Partial","Yes",P64=" ","No")</f>
        <v>No</v>
      </c>
      <c r="Z64" s="10" t="str" cm="1">
        <f t="array" ref="Z64">_xlfn.IFS(Q64="Strong","Yes",Q64="Partial","Yes",Q64=" ","No")</f>
        <v>No</v>
      </c>
      <c r="AA64" s="10" t="str" cm="1">
        <f t="array" ref="AA64">_xlfn.IFS(R64="Strong","Yes",R64="Partial","Yes",R64=" ","No")</f>
        <v>No</v>
      </c>
      <c r="AB64" s="10" t="str" cm="1">
        <f t="array" ref="AB64">_xlfn.IFS(S64="Strong","Yes",S64="Partial","Yes",S64=" ","No")</f>
        <v>Yes</v>
      </c>
      <c r="AC64" s="10" t="str" cm="1">
        <f t="array" ref="AC64">_xlfn.IFS(T64="Strong","Yes",T64="Partial","Yes",T64=" ","No")</f>
        <v>No</v>
      </c>
      <c r="AD64" s="10" t="str" cm="1">
        <f t="array" ref="AD64">_xlfn.IFS(U64="Strong","Yes",U64="Partial","Yes",U64=" ","No")</f>
        <v>Yes</v>
      </c>
      <c r="AE64" s="10" t="str" cm="1">
        <f t="array" ref="AE64">_xlfn.IFS(V64="Strong","Yes",V64="Partial","Yes",V64=" ","No")</f>
        <v>No</v>
      </c>
      <c r="AF64" s="10" t="str" cm="1">
        <f t="array" ref="AF64">_xlfn.IFS(W64="Strong","Yes",W64="Partial","Yes",W64=" ","No")</f>
        <v>Yes</v>
      </c>
      <c r="AG64" s="10" t="str" cm="1">
        <f t="array" ref="AG64">_xlfn.IFS(X64="Strong","Yes",X64="Partial","Yes",X64=" ","No")</f>
        <v>No</v>
      </c>
      <c r="AH64" s="10" t="str">
        <f t="shared" ref="AH64:AH65" si="253">AH63</f>
        <v xml:space="preserve"> </v>
      </c>
      <c r="AI64" s="10" t="str">
        <f t="shared" ref="AI64:AI65" si="254">AI63</f>
        <v xml:space="preserve"> </v>
      </c>
      <c r="AJ64" s="10" t="str">
        <f t="shared" ref="AJ64:AJ65" si="255">AJ63</f>
        <v xml:space="preserve"> </v>
      </c>
      <c r="AK64" s="10" t="s">
        <v>159</v>
      </c>
      <c r="AL64" s="10" t="str" cm="1">
        <f t="array" ref="AL64">_xlfn.IFS(AH64="Strong","Yes",AH64="Partial","Yes",AH64=" ","No")</f>
        <v>No</v>
      </c>
      <c r="AM64" s="10" t="str" cm="1">
        <f t="array" ref="AM64">_xlfn.IFS(AI64="Strong","Yes",AI64="Partial","Yes",AI64=" ","No")</f>
        <v>No</v>
      </c>
      <c r="AN64" s="10" t="str" cm="1">
        <f t="array" ref="AN64">_xlfn.IFS(AJ64="Strong","Yes",AJ64="Partial","Yes",AJ64=" ","No")</f>
        <v>No</v>
      </c>
      <c r="AO64" s="10" t="str" cm="1">
        <f t="array" ref="AO64">_xlfn.IFS(AK64="Strong","Yes",AK64="Partial","Yes",AK64=" ","No")</f>
        <v>No</v>
      </c>
      <c r="AP64" s="10" t="s">
        <v>249</v>
      </c>
      <c r="AQ64" s="10" t="s">
        <v>218</v>
      </c>
      <c r="AR64" s="10" t="s">
        <v>249</v>
      </c>
      <c r="AS64" s="10" t="s">
        <v>218</v>
      </c>
      <c r="AT64" s="10" t="s">
        <v>249</v>
      </c>
      <c r="AU64" s="10" t="str">
        <f t="shared" si="236"/>
        <v/>
      </c>
      <c r="AV64" s="10" t="str">
        <f t="shared" si="236"/>
        <v>x</v>
      </c>
      <c r="AW64" s="10" t="str">
        <f t="shared" si="236"/>
        <v/>
      </c>
      <c r="AX64" s="10" t="str">
        <f t="shared" si="236"/>
        <v>x</v>
      </c>
      <c r="AY64" s="10" t="str">
        <f t="shared" si="236"/>
        <v/>
      </c>
      <c r="AZ64" s="10" t="s">
        <v>249</v>
      </c>
      <c r="BA64" s="10" t="s">
        <v>218</v>
      </c>
      <c r="BB64" s="10" t="str">
        <f t="shared" si="237"/>
        <v/>
      </c>
      <c r="BC64" s="10" t="str">
        <f t="shared" si="237"/>
        <v>x</v>
      </c>
      <c r="BD64" s="10" t="s">
        <v>249</v>
      </c>
      <c r="BE64" s="10" t="s">
        <v>218</v>
      </c>
      <c r="BF64" s="10" t="s">
        <v>249</v>
      </c>
      <c r="BG64" s="10" t="s">
        <v>249</v>
      </c>
      <c r="BH64" s="10" t="s">
        <v>249</v>
      </c>
      <c r="BI64" s="10" t="str">
        <f t="shared" si="238"/>
        <v/>
      </c>
      <c r="BJ64" s="10" t="str">
        <f t="shared" si="238"/>
        <v>x</v>
      </c>
      <c r="BK64" s="10" t="str">
        <f t="shared" si="238"/>
        <v/>
      </c>
      <c r="BL64" s="10" t="str">
        <f t="shared" si="238"/>
        <v/>
      </c>
      <c r="BM64" s="10" t="str">
        <f t="shared" si="238"/>
        <v/>
      </c>
      <c r="BN64" s="10" t="s">
        <v>249</v>
      </c>
      <c r="BO64" s="10" t="s">
        <v>218</v>
      </c>
      <c r="BP64" s="10" t="s">
        <v>249</v>
      </c>
      <c r="BQ64" s="10" t="s">
        <v>249</v>
      </c>
      <c r="BR64" s="10" t="s">
        <v>249</v>
      </c>
      <c r="BS64" s="10" t="str">
        <f t="shared" si="239"/>
        <v/>
      </c>
      <c r="BT64" s="10" t="str">
        <f t="shared" si="239"/>
        <v>x</v>
      </c>
      <c r="BU64" s="10" t="str">
        <f t="shared" si="239"/>
        <v/>
      </c>
      <c r="BV64" s="10" t="str">
        <f t="shared" si="239"/>
        <v/>
      </c>
      <c r="BW64" s="10" t="str">
        <f t="shared" si="239"/>
        <v/>
      </c>
      <c r="BX64" s="10" t="s">
        <v>249</v>
      </c>
      <c r="BY64" s="10" t="s">
        <v>218</v>
      </c>
      <c r="BZ64" s="10" t="s">
        <v>249</v>
      </c>
      <c r="CA64" s="10" t="s">
        <v>249</v>
      </c>
      <c r="CB64" s="10" t="s">
        <v>249</v>
      </c>
      <c r="CC64" s="10" t="str">
        <f t="shared" si="240"/>
        <v/>
      </c>
      <c r="CD64" s="10" t="str">
        <f t="shared" si="240"/>
        <v>x</v>
      </c>
      <c r="CE64" s="10" t="str">
        <f t="shared" si="240"/>
        <v/>
      </c>
      <c r="CF64" s="10" t="str">
        <f t="shared" si="240"/>
        <v/>
      </c>
      <c r="CG64" s="10" t="str">
        <f t="shared" si="240"/>
        <v/>
      </c>
      <c r="CH64" s="82" t="str">
        <f>HYPERLINK("[SUMPs_Measures_Selection_Tool_EN_enhanced.xlsx]CDS!A1","Access to measure")</f>
        <v>Access to measure</v>
      </c>
    </row>
    <row r="65" spans="1:86" ht="30" customHeight="1" x14ac:dyDescent="0.35">
      <c r="A65" s="25" t="str">
        <f>A64</f>
        <v>CDS</v>
      </c>
      <c r="B65" s="25" t="str">
        <f>B64</f>
        <v>Changes in delivery schedules / off-peak deliveries</v>
      </c>
      <c r="C65" s="5" t="str">
        <f>Overview_Measures!C68</f>
        <v xml:space="preserve">Raise awareness among freight stakeholders </v>
      </c>
      <c r="D65" s="10" t="str">
        <f t="shared" si="0"/>
        <v>Yes</v>
      </c>
      <c r="E65" s="10" t="str">
        <f t="shared" si="6"/>
        <v>Yes</v>
      </c>
      <c r="F65" s="10" t="str">
        <f t="shared" si="7"/>
        <v>No</v>
      </c>
      <c r="G65" s="10" t="str">
        <f t="shared" si="8"/>
        <v>No</v>
      </c>
      <c r="H65" s="10" t="str">
        <f t="shared" si="9"/>
        <v>No</v>
      </c>
      <c r="I65" s="10" t="str">
        <f t="shared" si="10"/>
        <v>Yes</v>
      </c>
      <c r="J65" s="10" t="str">
        <f>Overview_Measures!E68</f>
        <v>x</v>
      </c>
      <c r="K65" s="10" t="str">
        <f>Overview_Measures!F68</f>
        <v>x</v>
      </c>
      <c r="L65" s="10" t="str">
        <f>Overview_Measures!G68</f>
        <v xml:space="preserve"> </v>
      </c>
      <c r="M65" s="10" t="str">
        <f>Overview_Measures!H68</f>
        <v xml:space="preserve"> </v>
      </c>
      <c r="N65" s="10" t="str">
        <f>Overview_Measures!I68</f>
        <v xml:space="preserve"> </v>
      </c>
      <c r="O65" s="10" t="str">
        <f>Overview_Measures!J68</f>
        <v>x</v>
      </c>
      <c r="P65" s="10" t="str">
        <f t="shared" si="244"/>
        <v xml:space="preserve"> </v>
      </c>
      <c r="Q65" s="10" t="str">
        <f t="shared" si="245"/>
        <v xml:space="preserve"> </v>
      </c>
      <c r="R65" s="10" t="str">
        <f t="shared" si="246"/>
        <v xml:space="preserve"> </v>
      </c>
      <c r="S65" s="10" t="str">
        <f t="shared" si="247"/>
        <v>Partial</v>
      </c>
      <c r="T65" s="10" t="str">
        <f t="shared" si="248"/>
        <v xml:space="preserve"> </v>
      </c>
      <c r="U65" s="10" t="str">
        <f t="shared" si="249"/>
        <v>Strong</v>
      </c>
      <c r="V65" s="10" t="str">
        <f t="shared" si="250"/>
        <v xml:space="preserve"> </v>
      </c>
      <c r="W65" s="10" t="str">
        <f t="shared" si="251"/>
        <v>Strong</v>
      </c>
      <c r="X65" s="10" t="str">
        <f t="shared" si="252"/>
        <v xml:space="preserve"> </v>
      </c>
      <c r="Y65" s="10" t="str" cm="1">
        <f t="array" ref="Y65">_xlfn.IFS(P65="Strong","Yes",P65="Partial","Yes",P65=" ","No")</f>
        <v>No</v>
      </c>
      <c r="Z65" s="10" t="str" cm="1">
        <f t="array" ref="Z65">_xlfn.IFS(Q65="Strong","Yes",Q65="Partial","Yes",Q65=" ","No")</f>
        <v>No</v>
      </c>
      <c r="AA65" s="10" t="str" cm="1">
        <f t="array" ref="AA65">_xlfn.IFS(R65="Strong","Yes",R65="Partial","Yes",R65=" ","No")</f>
        <v>No</v>
      </c>
      <c r="AB65" s="10" t="str" cm="1">
        <f t="array" ref="AB65">_xlfn.IFS(S65="Strong","Yes",S65="Partial","Yes",S65=" ","No")</f>
        <v>Yes</v>
      </c>
      <c r="AC65" s="10" t="str" cm="1">
        <f t="array" ref="AC65">_xlfn.IFS(T65="Strong","Yes",T65="Partial","Yes",T65=" ","No")</f>
        <v>No</v>
      </c>
      <c r="AD65" s="10" t="str" cm="1">
        <f t="array" ref="AD65">_xlfn.IFS(U65="Strong","Yes",U65="Partial","Yes",U65=" ","No")</f>
        <v>Yes</v>
      </c>
      <c r="AE65" s="10" t="str" cm="1">
        <f t="array" ref="AE65">_xlfn.IFS(V65="Strong","Yes",V65="Partial","Yes",V65=" ","No")</f>
        <v>No</v>
      </c>
      <c r="AF65" s="10" t="str" cm="1">
        <f t="array" ref="AF65">_xlfn.IFS(W65="Strong","Yes",W65="Partial","Yes",W65=" ","No")</f>
        <v>Yes</v>
      </c>
      <c r="AG65" s="10" t="str" cm="1">
        <f t="array" ref="AG65">_xlfn.IFS(X65="Strong","Yes",X65="Partial","Yes",X65=" ","No")</f>
        <v>No</v>
      </c>
      <c r="AH65" s="10" t="str">
        <f t="shared" si="253"/>
        <v xml:space="preserve"> </v>
      </c>
      <c r="AI65" s="10" t="str">
        <f t="shared" si="254"/>
        <v xml:space="preserve"> </v>
      </c>
      <c r="AJ65" s="10" t="str">
        <f t="shared" si="255"/>
        <v xml:space="preserve"> </v>
      </c>
      <c r="AK65" s="10" t="s">
        <v>159</v>
      </c>
      <c r="AL65" s="10" t="str" cm="1">
        <f t="array" ref="AL65">_xlfn.IFS(AH65="Strong","Yes",AH65="Partial","Yes",AH65=" ","No")</f>
        <v>No</v>
      </c>
      <c r="AM65" s="10" t="str" cm="1">
        <f t="array" ref="AM65">_xlfn.IFS(AI65="Strong","Yes",AI65="Partial","Yes",AI65=" ","No")</f>
        <v>No</v>
      </c>
      <c r="AN65" s="10" t="str" cm="1">
        <f t="array" ref="AN65">_xlfn.IFS(AJ65="Strong","Yes",AJ65="Partial","Yes",AJ65=" ","No")</f>
        <v>No</v>
      </c>
      <c r="AO65" s="10" t="str" cm="1">
        <f t="array" ref="AO65">_xlfn.IFS(AK65="Strong","Yes",AK65="Partial","Yes",AK65=" ","No")</f>
        <v>No</v>
      </c>
      <c r="AP65" s="10" t="s">
        <v>249</v>
      </c>
      <c r="AQ65" s="10" t="s">
        <v>218</v>
      </c>
      <c r="AR65" s="10" t="s">
        <v>249</v>
      </c>
      <c r="AS65" s="10" t="s">
        <v>218</v>
      </c>
      <c r="AT65" s="10" t="s">
        <v>249</v>
      </c>
      <c r="AU65" s="10" t="str">
        <f t="shared" si="236"/>
        <v/>
      </c>
      <c r="AV65" s="10" t="str">
        <f t="shared" si="236"/>
        <v>x</v>
      </c>
      <c r="AW65" s="10" t="str">
        <f t="shared" si="236"/>
        <v/>
      </c>
      <c r="AX65" s="10" t="str">
        <f t="shared" si="236"/>
        <v>x</v>
      </c>
      <c r="AY65" s="10" t="str">
        <f t="shared" si="236"/>
        <v/>
      </c>
      <c r="AZ65" s="10" t="s">
        <v>249</v>
      </c>
      <c r="BA65" s="10" t="s">
        <v>218</v>
      </c>
      <c r="BB65" s="10" t="str">
        <f t="shared" si="237"/>
        <v/>
      </c>
      <c r="BC65" s="10" t="str">
        <f t="shared" si="237"/>
        <v>x</v>
      </c>
      <c r="BD65" s="10" t="s">
        <v>249</v>
      </c>
      <c r="BE65" s="10" t="s">
        <v>218</v>
      </c>
      <c r="BF65" s="10" t="s">
        <v>249</v>
      </c>
      <c r="BG65" s="10" t="s">
        <v>249</v>
      </c>
      <c r="BH65" s="10" t="s">
        <v>249</v>
      </c>
      <c r="BI65" s="10" t="str">
        <f t="shared" si="238"/>
        <v/>
      </c>
      <c r="BJ65" s="10" t="str">
        <f t="shared" si="238"/>
        <v>x</v>
      </c>
      <c r="BK65" s="10" t="str">
        <f t="shared" si="238"/>
        <v/>
      </c>
      <c r="BL65" s="10" t="str">
        <f t="shared" si="238"/>
        <v/>
      </c>
      <c r="BM65" s="10" t="str">
        <f t="shared" si="238"/>
        <v/>
      </c>
      <c r="BN65" s="10" t="s">
        <v>249</v>
      </c>
      <c r="BO65" s="10" t="s">
        <v>218</v>
      </c>
      <c r="BP65" s="10" t="s">
        <v>249</v>
      </c>
      <c r="BQ65" s="10" t="s">
        <v>249</v>
      </c>
      <c r="BR65" s="10" t="s">
        <v>249</v>
      </c>
      <c r="BS65" s="10" t="str">
        <f t="shared" si="239"/>
        <v/>
      </c>
      <c r="BT65" s="10" t="str">
        <f t="shared" si="239"/>
        <v>x</v>
      </c>
      <c r="BU65" s="10" t="str">
        <f t="shared" si="239"/>
        <v/>
      </c>
      <c r="BV65" s="10" t="str">
        <f t="shared" si="239"/>
        <v/>
      </c>
      <c r="BW65" s="10" t="str">
        <f t="shared" si="239"/>
        <v/>
      </c>
      <c r="BX65" s="10" t="s">
        <v>249</v>
      </c>
      <c r="BY65" s="10" t="s">
        <v>218</v>
      </c>
      <c r="BZ65" s="10" t="s">
        <v>249</v>
      </c>
      <c r="CA65" s="10" t="s">
        <v>249</v>
      </c>
      <c r="CB65" s="10" t="s">
        <v>249</v>
      </c>
      <c r="CC65" s="10" t="str">
        <f t="shared" si="240"/>
        <v/>
      </c>
      <c r="CD65" s="10" t="str">
        <f t="shared" si="240"/>
        <v>x</v>
      </c>
      <c r="CE65" s="10" t="str">
        <f t="shared" si="240"/>
        <v/>
      </c>
      <c r="CF65" s="10" t="str">
        <f t="shared" si="240"/>
        <v/>
      </c>
      <c r="CG65" s="10" t="str">
        <f t="shared" si="240"/>
        <v/>
      </c>
      <c r="CH65" s="82" t="str">
        <f>HYPERLINK("[SUMPs_Measures_Selection_Tool_EN_enhanced.xlsx]CDS!A1","Access to measure")</f>
        <v>Access to measure</v>
      </c>
    </row>
    <row r="66" spans="1:86" ht="30" customHeight="1" x14ac:dyDescent="0.35">
      <c r="A66" s="25" t="str">
        <f>Overview_Measures!A69</f>
        <v>ECD</v>
      </c>
      <c r="B66" s="25" t="str">
        <f>Overview_Measures!B69</f>
        <v>Eco-driving</v>
      </c>
      <c r="C66" s="5" t="str">
        <f>Overview_Measures!C69</f>
        <v>Awareness campaigns and training</v>
      </c>
      <c r="D66" s="10" t="str">
        <f t="shared" si="0"/>
        <v>Yes</v>
      </c>
      <c r="E66" s="10" t="str">
        <f t="shared" si="6"/>
        <v>Yes</v>
      </c>
      <c r="F66" s="10" t="str">
        <f t="shared" si="7"/>
        <v>Yes</v>
      </c>
      <c r="G66" s="10" t="str">
        <f t="shared" si="8"/>
        <v>Yes</v>
      </c>
      <c r="H66" s="10" t="str">
        <f t="shared" si="9"/>
        <v>Yes</v>
      </c>
      <c r="I66" s="10" t="str">
        <f t="shared" si="10"/>
        <v>Yes</v>
      </c>
      <c r="J66" s="10" t="str">
        <f>Overview_Measures!E69</f>
        <v>x</v>
      </c>
      <c r="K66" s="10" t="str">
        <f>Overview_Measures!F69</f>
        <v>x</v>
      </c>
      <c r="L66" s="10" t="str">
        <f>Overview_Measures!G69</f>
        <v>x</v>
      </c>
      <c r="M66" s="10" t="str">
        <f>Overview_Measures!H69</f>
        <v>x</v>
      </c>
      <c r="N66" s="10" t="str">
        <f>Overview_Measures!I69</f>
        <v>x</v>
      </c>
      <c r="O66" s="10" t="str">
        <f>Overview_Measures!J69</f>
        <v>x</v>
      </c>
      <c r="P66" s="10" t="str">
        <f>Overview_Measures!P69</f>
        <v xml:space="preserve"> </v>
      </c>
      <c r="Q66" s="10" t="str">
        <f>Overview_Measures!Q69</f>
        <v xml:space="preserve"> </v>
      </c>
      <c r="R66" s="10" t="str">
        <f>Overview_Measures!R69</f>
        <v xml:space="preserve"> </v>
      </c>
      <c r="S66" s="10" t="str">
        <f>Overview_Measures!S69</f>
        <v xml:space="preserve"> </v>
      </c>
      <c r="T66" s="10" t="str">
        <f>Overview_Measures!T69</f>
        <v>Partial</v>
      </c>
      <c r="U66" s="10" t="str">
        <f>Overview_Measures!U69</f>
        <v xml:space="preserve"> </v>
      </c>
      <c r="V66" s="10" t="str">
        <f>Overview_Measures!V69</f>
        <v xml:space="preserve"> </v>
      </c>
      <c r="W66" s="10" t="str">
        <f>Overview_Measures!W69</f>
        <v>Strong</v>
      </c>
      <c r="X66" s="10" t="str">
        <f>Overview_Measures!X69</f>
        <v xml:space="preserve"> </v>
      </c>
      <c r="Y66" s="10" t="str" cm="1">
        <f t="array" ref="Y66">_xlfn.IFS(P66="Strong","Yes",P66="Partial","Yes",P66=" ","No")</f>
        <v>No</v>
      </c>
      <c r="Z66" s="10" t="str" cm="1">
        <f t="array" ref="Z66">_xlfn.IFS(Q66="Strong","Yes",Q66="Partial","Yes",Q66=" ","No")</f>
        <v>No</v>
      </c>
      <c r="AA66" s="10" t="str" cm="1">
        <f t="array" ref="AA66">_xlfn.IFS(R66="Strong","Yes",R66="Partial","Yes",R66=" ","No")</f>
        <v>No</v>
      </c>
      <c r="AB66" s="10" t="str" cm="1">
        <f t="array" ref="AB66">_xlfn.IFS(S66="Strong","Yes",S66="Partial","Yes",S66=" ","No")</f>
        <v>No</v>
      </c>
      <c r="AC66" s="10" t="str" cm="1">
        <f t="array" ref="AC66">_xlfn.IFS(T66="Strong","Yes",T66="Partial","Yes",T66=" ","No")</f>
        <v>Yes</v>
      </c>
      <c r="AD66" s="10" t="str" cm="1">
        <f t="array" ref="AD66">_xlfn.IFS(U66="Strong","Yes",U66="Partial","Yes",U66=" ","No")</f>
        <v>No</v>
      </c>
      <c r="AE66" s="10" t="str" cm="1">
        <f t="array" ref="AE66">_xlfn.IFS(V66="Strong","Yes",V66="Partial","Yes",V66=" ","No")</f>
        <v>No</v>
      </c>
      <c r="AF66" s="10" t="str" cm="1">
        <f t="array" ref="AF66">_xlfn.IFS(W66="Strong","Yes",W66="Partial","Yes",W66=" ","No")</f>
        <v>Yes</v>
      </c>
      <c r="AG66" s="10" t="str" cm="1">
        <f t="array" ref="AG66">_xlfn.IFS(X66="Strong","Yes",X66="Partial","Yes",X66=" ","No")</f>
        <v>No</v>
      </c>
      <c r="AH66" s="10" t="str">
        <f>Overview_Measures!Y69</f>
        <v xml:space="preserve"> </v>
      </c>
      <c r="AI66" s="10" t="str">
        <f>Overview_Measures!Z69</f>
        <v>Strong</v>
      </c>
      <c r="AJ66" s="10" t="str">
        <f>Overview_Measures!AA69</f>
        <v xml:space="preserve"> </v>
      </c>
      <c r="AK66" s="10" t="str">
        <f>Overview_Measures!AB69</f>
        <v>Partial</v>
      </c>
      <c r="AL66" s="10" t="str" cm="1">
        <f t="array" ref="AL66">_xlfn.IFS(AH66="Strong","Yes",AH66="Partial","Yes",AH66=" ","No")</f>
        <v>No</v>
      </c>
      <c r="AM66" s="10" t="str" cm="1">
        <f t="array" ref="AM66">_xlfn.IFS(AI66="Strong","Yes",AI66="Partial","Yes",AI66=" ","No")</f>
        <v>Yes</v>
      </c>
      <c r="AN66" s="10" t="str" cm="1">
        <f t="array" ref="AN66">_xlfn.IFS(AJ66="Strong","Yes",AJ66="Partial","Yes",AJ66=" ","No")</f>
        <v>No</v>
      </c>
      <c r="AO66" s="10" t="str" cm="1">
        <f t="array" ref="AO66">_xlfn.IFS(AK66="Strong","Yes",AK66="Partial","Yes",AK66=" ","No")</f>
        <v>Yes</v>
      </c>
      <c r="AP66" s="10" t="s">
        <v>249</v>
      </c>
      <c r="AQ66" s="10" t="s">
        <v>218</v>
      </c>
      <c r="AR66" s="10" t="s">
        <v>249</v>
      </c>
      <c r="AS66" s="10" t="s">
        <v>218</v>
      </c>
      <c r="AT66" s="10" t="s">
        <v>218</v>
      </c>
      <c r="AU66" s="10" t="str">
        <f t="shared" si="236"/>
        <v/>
      </c>
      <c r="AV66" s="10" t="str">
        <f t="shared" si="236"/>
        <v>x</v>
      </c>
      <c r="AW66" s="10" t="str">
        <f t="shared" si="236"/>
        <v/>
      </c>
      <c r="AX66" s="10" t="str">
        <f t="shared" si="236"/>
        <v>x</v>
      </c>
      <c r="AY66" s="10" t="str">
        <f t="shared" si="236"/>
        <v>x</v>
      </c>
      <c r="AZ66" s="10" t="s">
        <v>249</v>
      </c>
      <c r="BA66" s="10" t="s">
        <v>218</v>
      </c>
      <c r="BB66" s="10" t="str">
        <f t="shared" si="237"/>
        <v/>
      </c>
      <c r="BC66" s="10" t="str">
        <f t="shared" si="237"/>
        <v>x</v>
      </c>
      <c r="BD66" s="10" t="s">
        <v>249</v>
      </c>
      <c r="BE66" s="10" t="s">
        <v>218</v>
      </c>
      <c r="BF66" s="10" t="s">
        <v>249</v>
      </c>
      <c r="BG66" s="10" t="s">
        <v>249</v>
      </c>
      <c r="BH66" s="10" t="s">
        <v>249</v>
      </c>
      <c r="BI66" s="10" t="str">
        <f t="shared" si="238"/>
        <v/>
      </c>
      <c r="BJ66" s="10" t="str">
        <f t="shared" si="238"/>
        <v>x</v>
      </c>
      <c r="BK66" s="10" t="str">
        <f t="shared" si="238"/>
        <v/>
      </c>
      <c r="BL66" s="10" t="str">
        <f t="shared" si="238"/>
        <v/>
      </c>
      <c r="BM66" s="10" t="str">
        <f t="shared" si="238"/>
        <v/>
      </c>
      <c r="BN66" s="10" t="s">
        <v>249</v>
      </c>
      <c r="BO66" s="10" t="s">
        <v>218</v>
      </c>
      <c r="BP66" s="10" t="s">
        <v>249</v>
      </c>
      <c r="BQ66" s="10" t="s">
        <v>249</v>
      </c>
      <c r="BR66" s="10" t="s">
        <v>249</v>
      </c>
      <c r="BS66" s="10" t="str">
        <f t="shared" si="239"/>
        <v/>
      </c>
      <c r="BT66" s="10" t="str">
        <f t="shared" si="239"/>
        <v>x</v>
      </c>
      <c r="BU66" s="10" t="str">
        <f t="shared" si="239"/>
        <v/>
      </c>
      <c r="BV66" s="10" t="str">
        <f t="shared" si="239"/>
        <v/>
      </c>
      <c r="BW66" s="10" t="str">
        <f t="shared" si="239"/>
        <v/>
      </c>
      <c r="BX66" s="10" t="s">
        <v>249</v>
      </c>
      <c r="BY66" s="10" t="s">
        <v>249</v>
      </c>
      <c r="BZ66" s="10" t="s">
        <v>249</v>
      </c>
      <c r="CA66" s="10" t="s">
        <v>218</v>
      </c>
      <c r="CB66" s="10" t="s">
        <v>249</v>
      </c>
      <c r="CC66" s="10" t="str">
        <f t="shared" si="240"/>
        <v/>
      </c>
      <c r="CD66" s="10" t="str">
        <f t="shared" si="240"/>
        <v/>
      </c>
      <c r="CE66" s="10" t="str">
        <f t="shared" si="240"/>
        <v/>
      </c>
      <c r="CF66" s="10" t="str">
        <f t="shared" si="240"/>
        <v>x</v>
      </c>
      <c r="CG66" s="10" t="str">
        <f t="shared" si="240"/>
        <v/>
      </c>
      <c r="CH66" s="82" t="str">
        <f>HYPERLINK("[SUMPs_Measures_Selection_Tool_EN_enhanced.xlsx]ECD!A1","Access to measure")</f>
        <v>Access to measure</v>
      </c>
    </row>
    <row r="67" spans="1:86" ht="30" customHeight="1" x14ac:dyDescent="0.35">
      <c r="A67" s="25" t="str">
        <f t="shared" ref="A67:B69" si="256">A66</f>
        <v>ECD</v>
      </c>
      <c r="B67" s="25" t="str">
        <f t="shared" si="256"/>
        <v>Eco-driving</v>
      </c>
      <c r="C67" s="5" t="str">
        <f>Overview_Measures!C70</f>
        <v>Recognition programmes</v>
      </c>
      <c r="D67" s="10" t="str">
        <f t="shared" si="0"/>
        <v>Yes</v>
      </c>
      <c r="E67" s="10" t="str">
        <f t="shared" si="6"/>
        <v>Yes</v>
      </c>
      <c r="F67" s="10" t="str">
        <f t="shared" si="7"/>
        <v>No</v>
      </c>
      <c r="G67" s="10" t="str">
        <f t="shared" si="8"/>
        <v>No</v>
      </c>
      <c r="H67" s="10" t="str">
        <f t="shared" si="9"/>
        <v>Yes</v>
      </c>
      <c r="I67" s="10" t="str">
        <f t="shared" si="10"/>
        <v>Yes</v>
      </c>
      <c r="J67" s="10" t="str">
        <f>Overview_Measures!E70</f>
        <v>x</v>
      </c>
      <c r="K67" s="10" t="str">
        <f>Overview_Measures!F70</f>
        <v>x</v>
      </c>
      <c r="L67" s="10" t="str">
        <f>Overview_Measures!G70</f>
        <v xml:space="preserve"> </v>
      </c>
      <c r="M67" s="10" t="str">
        <f>Overview_Measures!H70</f>
        <v xml:space="preserve"> </v>
      </c>
      <c r="N67" s="10" t="str">
        <f>Overview_Measures!I70</f>
        <v>x</v>
      </c>
      <c r="O67" s="10" t="str">
        <f>Overview_Measures!J70</f>
        <v>x</v>
      </c>
      <c r="P67" s="10" t="str">
        <f t="shared" ref="P67:P69" si="257">P66</f>
        <v xml:space="preserve"> </v>
      </c>
      <c r="Q67" s="10" t="str">
        <f t="shared" ref="Q67:Q69" si="258">Q66</f>
        <v xml:space="preserve"> </v>
      </c>
      <c r="R67" s="10" t="str">
        <f t="shared" ref="R67:R69" si="259">R66</f>
        <v xml:space="preserve"> </v>
      </c>
      <c r="S67" s="10" t="str">
        <f t="shared" ref="S67:S69" si="260">S66</f>
        <v xml:space="preserve"> </v>
      </c>
      <c r="T67" s="10" t="str">
        <f t="shared" ref="T67:T69" si="261">T66</f>
        <v>Partial</v>
      </c>
      <c r="U67" s="10" t="str">
        <f t="shared" ref="U67:U69" si="262">U66</f>
        <v xml:space="preserve"> </v>
      </c>
      <c r="V67" s="10" t="str">
        <f t="shared" ref="V67:V69" si="263">V66</f>
        <v xml:space="preserve"> </v>
      </c>
      <c r="W67" s="10" t="str">
        <f t="shared" ref="W67:W69" si="264">W66</f>
        <v>Strong</v>
      </c>
      <c r="X67" s="10" t="str">
        <f t="shared" ref="X67:X69" si="265">X66</f>
        <v xml:space="preserve"> </v>
      </c>
      <c r="Y67" s="10" t="str" cm="1">
        <f t="array" ref="Y67">_xlfn.IFS(P67="Strong","Yes",P67="Partial","Yes",P67=" ","No")</f>
        <v>No</v>
      </c>
      <c r="Z67" s="10" t="str" cm="1">
        <f t="array" ref="Z67">_xlfn.IFS(Q67="Strong","Yes",Q67="Partial","Yes",Q67=" ","No")</f>
        <v>No</v>
      </c>
      <c r="AA67" s="10" t="str" cm="1">
        <f t="array" ref="AA67">_xlfn.IFS(R67="Strong","Yes",R67="Partial","Yes",R67=" ","No")</f>
        <v>No</v>
      </c>
      <c r="AB67" s="10" t="str" cm="1">
        <f t="array" ref="AB67">_xlfn.IFS(S67="Strong","Yes",S67="Partial","Yes",S67=" ","No")</f>
        <v>No</v>
      </c>
      <c r="AC67" s="10" t="str" cm="1">
        <f t="array" ref="AC67">_xlfn.IFS(T67="Strong","Yes",T67="Partial","Yes",T67=" ","No")</f>
        <v>Yes</v>
      </c>
      <c r="AD67" s="10" t="str" cm="1">
        <f t="array" ref="AD67">_xlfn.IFS(U67="Strong","Yes",U67="Partial","Yes",U67=" ","No")</f>
        <v>No</v>
      </c>
      <c r="AE67" s="10" t="str" cm="1">
        <f t="array" ref="AE67">_xlfn.IFS(V67="Strong","Yes",V67="Partial","Yes",V67=" ","No")</f>
        <v>No</v>
      </c>
      <c r="AF67" s="10" t="str" cm="1">
        <f t="array" ref="AF67">_xlfn.IFS(W67="Strong","Yes",W67="Partial","Yes",W67=" ","No")</f>
        <v>Yes</v>
      </c>
      <c r="AG67" s="10" t="str" cm="1">
        <f t="array" ref="AG67">_xlfn.IFS(X67="Strong","Yes",X67="Partial","Yes",X67=" ","No")</f>
        <v>No</v>
      </c>
      <c r="AH67" s="10" t="str">
        <f t="shared" ref="AH67:AH69" si="266">AH66</f>
        <v xml:space="preserve"> </v>
      </c>
      <c r="AI67" s="10" t="str">
        <f t="shared" ref="AI67:AI69" si="267">AI66</f>
        <v>Strong</v>
      </c>
      <c r="AJ67" s="10" t="str">
        <f t="shared" ref="AJ67:AJ69" si="268">AJ66</f>
        <v xml:space="preserve"> </v>
      </c>
      <c r="AK67" s="10" t="str">
        <f t="shared" ref="AK67:AK69" si="269">AK66</f>
        <v>Partial</v>
      </c>
      <c r="AL67" s="10" t="str" cm="1">
        <f t="array" ref="AL67">_xlfn.IFS(AH67="Strong","Yes",AH67="Partial","Yes",AH67=" ","No")</f>
        <v>No</v>
      </c>
      <c r="AM67" s="10" t="str" cm="1">
        <f t="array" ref="AM67">_xlfn.IFS(AI67="Strong","Yes",AI67="Partial","Yes",AI67=" ","No")</f>
        <v>Yes</v>
      </c>
      <c r="AN67" s="10" t="str" cm="1">
        <f t="array" ref="AN67">_xlfn.IFS(AJ67="Strong","Yes",AJ67="Partial","Yes",AJ67=" ","No")</f>
        <v>No</v>
      </c>
      <c r="AO67" s="10" t="str" cm="1">
        <f t="array" ref="AO67">_xlfn.IFS(AK67="Strong","Yes",AK67="Partial","Yes",AK67=" ","No")</f>
        <v>Yes</v>
      </c>
      <c r="AP67" s="10" t="s">
        <v>249</v>
      </c>
      <c r="AQ67" s="10" t="s">
        <v>218</v>
      </c>
      <c r="AR67" s="10" t="s">
        <v>249</v>
      </c>
      <c r="AS67" s="10" t="s">
        <v>218</v>
      </c>
      <c r="AT67" s="10" t="s">
        <v>218</v>
      </c>
      <c r="AU67" s="10" t="str">
        <f t="shared" si="236"/>
        <v/>
      </c>
      <c r="AV67" s="10" t="str">
        <f t="shared" si="236"/>
        <v>x</v>
      </c>
      <c r="AW67" s="10" t="str">
        <f t="shared" si="236"/>
        <v/>
      </c>
      <c r="AX67" s="10" t="str">
        <f t="shared" si="236"/>
        <v>x</v>
      </c>
      <c r="AY67" s="10" t="str">
        <f t="shared" si="236"/>
        <v>x</v>
      </c>
      <c r="AZ67" s="10" t="s">
        <v>249</v>
      </c>
      <c r="BA67" s="10" t="s">
        <v>218</v>
      </c>
      <c r="BB67" s="10" t="str">
        <f t="shared" si="237"/>
        <v/>
      </c>
      <c r="BC67" s="10" t="str">
        <f t="shared" si="237"/>
        <v>x</v>
      </c>
      <c r="BD67" s="10" t="s">
        <v>249</v>
      </c>
      <c r="BE67" s="10" t="s">
        <v>218</v>
      </c>
      <c r="BF67" s="10" t="s">
        <v>249</v>
      </c>
      <c r="BG67" s="10" t="s">
        <v>249</v>
      </c>
      <c r="BH67" s="10" t="s">
        <v>249</v>
      </c>
      <c r="BI67" s="10" t="str">
        <f t="shared" si="238"/>
        <v/>
      </c>
      <c r="BJ67" s="10" t="str">
        <f t="shared" si="238"/>
        <v>x</v>
      </c>
      <c r="BK67" s="10" t="str">
        <f t="shared" si="238"/>
        <v/>
      </c>
      <c r="BL67" s="10" t="str">
        <f t="shared" si="238"/>
        <v/>
      </c>
      <c r="BM67" s="10" t="str">
        <f t="shared" si="238"/>
        <v/>
      </c>
      <c r="BN67" s="10" t="s">
        <v>249</v>
      </c>
      <c r="BO67" s="10" t="s">
        <v>218</v>
      </c>
      <c r="BP67" s="10" t="s">
        <v>249</v>
      </c>
      <c r="BQ67" s="10" t="s">
        <v>249</v>
      </c>
      <c r="BR67" s="10" t="s">
        <v>249</v>
      </c>
      <c r="BS67" s="10" t="str">
        <f t="shared" si="239"/>
        <v/>
      </c>
      <c r="BT67" s="10" t="str">
        <f t="shared" si="239"/>
        <v>x</v>
      </c>
      <c r="BU67" s="10" t="str">
        <f t="shared" si="239"/>
        <v/>
      </c>
      <c r="BV67" s="10" t="str">
        <f t="shared" si="239"/>
        <v/>
      </c>
      <c r="BW67" s="10" t="str">
        <f t="shared" si="239"/>
        <v/>
      </c>
      <c r="BX67" s="10" t="s">
        <v>249</v>
      </c>
      <c r="BY67" s="10" t="s">
        <v>249</v>
      </c>
      <c r="BZ67" s="10" t="s">
        <v>249</v>
      </c>
      <c r="CA67" s="10" t="s">
        <v>218</v>
      </c>
      <c r="CB67" s="10" t="s">
        <v>249</v>
      </c>
      <c r="CC67" s="10" t="str">
        <f t="shared" si="240"/>
        <v/>
      </c>
      <c r="CD67" s="10" t="str">
        <f t="shared" si="240"/>
        <v/>
      </c>
      <c r="CE67" s="10" t="str">
        <f t="shared" si="240"/>
        <v/>
      </c>
      <c r="CF67" s="10" t="str">
        <f t="shared" si="240"/>
        <v>x</v>
      </c>
      <c r="CG67" s="10" t="str">
        <f t="shared" si="240"/>
        <v/>
      </c>
      <c r="CH67" s="82" t="str">
        <f>HYPERLINK("[SUMPs_Measures_Selection_Tool_EN_enhanced.xlsx]ECD!A1","Access to measure")</f>
        <v>Access to measure</v>
      </c>
    </row>
    <row r="68" spans="1:86" ht="30" customHeight="1" x14ac:dyDescent="0.35">
      <c r="A68" s="25" t="str">
        <f t="shared" si="256"/>
        <v>ECD</v>
      </c>
      <c r="B68" s="25" t="str">
        <f t="shared" si="256"/>
        <v>Eco-driving</v>
      </c>
      <c r="C68" s="5" t="str">
        <f>Overview_Measures!C71</f>
        <v xml:space="preserve">Inclusion in public procurement processes </v>
      </c>
      <c r="D68" s="10" t="str">
        <f t="shared" ref="D68:D81" si="270">IF(J68="x","Yes","No")</f>
        <v>Yes</v>
      </c>
      <c r="E68" s="10" t="str">
        <f t="shared" ref="E68:E81" si="271">IF(K68="x","Yes","No")</f>
        <v>Yes</v>
      </c>
      <c r="F68" s="10" t="str">
        <f t="shared" ref="F68:F81" si="272">IF(L68="x","Yes","No")</f>
        <v>Yes</v>
      </c>
      <c r="G68" s="10" t="str">
        <f t="shared" ref="G68:G81" si="273">IF(M68="x","Yes","No")</f>
        <v>Yes</v>
      </c>
      <c r="H68" s="10" t="str">
        <f t="shared" ref="H68:H81" si="274">IF(N68="x","Yes","No")</f>
        <v>Yes</v>
      </c>
      <c r="I68" s="10" t="str">
        <f t="shared" ref="I68:I81" si="275">IF(O68="x","Yes","No")</f>
        <v>Yes</v>
      </c>
      <c r="J68" s="10" t="str">
        <f>Overview_Measures!E71</f>
        <v>x</v>
      </c>
      <c r="K68" s="10" t="str">
        <f>Overview_Measures!F71</f>
        <v>x</v>
      </c>
      <c r="L68" s="10" t="str">
        <f>Overview_Measures!G71</f>
        <v>x</v>
      </c>
      <c r="M68" s="10" t="str">
        <f>Overview_Measures!H71</f>
        <v>x</v>
      </c>
      <c r="N68" s="10" t="str">
        <f>Overview_Measures!I71</f>
        <v>x</v>
      </c>
      <c r="O68" s="10" t="str">
        <f>Overview_Measures!J71</f>
        <v>x</v>
      </c>
      <c r="P68" s="10" t="str">
        <f t="shared" si="257"/>
        <v xml:space="preserve"> </v>
      </c>
      <c r="Q68" s="10" t="str">
        <f t="shared" si="258"/>
        <v xml:space="preserve"> </v>
      </c>
      <c r="R68" s="10" t="str">
        <f t="shared" si="259"/>
        <v xml:space="preserve"> </v>
      </c>
      <c r="S68" s="10" t="str">
        <f t="shared" si="260"/>
        <v xml:space="preserve"> </v>
      </c>
      <c r="T68" s="10" t="str">
        <f t="shared" si="261"/>
        <v>Partial</v>
      </c>
      <c r="U68" s="10" t="str">
        <f t="shared" si="262"/>
        <v xml:space="preserve"> </v>
      </c>
      <c r="V68" s="10" t="str">
        <f t="shared" si="263"/>
        <v xml:space="preserve"> </v>
      </c>
      <c r="W68" s="10" t="str">
        <f t="shared" si="264"/>
        <v>Strong</v>
      </c>
      <c r="X68" s="10" t="str">
        <f t="shared" si="265"/>
        <v xml:space="preserve"> </v>
      </c>
      <c r="Y68" s="10" t="str" cm="1">
        <f t="array" ref="Y68">_xlfn.IFS(P68="Strong","Yes",P68="Partial","Yes",P68=" ","No")</f>
        <v>No</v>
      </c>
      <c r="Z68" s="10" t="str" cm="1">
        <f t="array" ref="Z68">_xlfn.IFS(Q68="Strong","Yes",Q68="Partial","Yes",Q68=" ","No")</f>
        <v>No</v>
      </c>
      <c r="AA68" s="10" t="str" cm="1">
        <f t="array" ref="AA68">_xlfn.IFS(R68="Strong","Yes",R68="Partial","Yes",R68=" ","No")</f>
        <v>No</v>
      </c>
      <c r="AB68" s="10" t="str" cm="1">
        <f t="array" ref="AB68">_xlfn.IFS(S68="Strong","Yes",S68="Partial","Yes",S68=" ","No")</f>
        <v>No</v>
      </c>
      <c r="AC68" s="10" t="str" cm="1">
        <f t="array" ref="AC68">_xlfn.IFS(T68="Strong","Yes",T68="Partial","Yes",T68=" ","No")</f>
        <v>Yes</v>
      </c>
      <c r="AD68" s="10" t="str" cm="1">
        <f t="array" ref="AD68">_xlfn.IFS(U68="Strong","Yes",U68="Partial","Yes",U68=" ","No")</f>
        <v>No</v>
      </c>
      <c r="AE68" s="10" t="str" cm="1">
        <f t="array" ref="AE68">_xlfn.IFS(V68="Strong","Yes",V68="Partial","Yes",V68=" ","No")</f>
        <v>No</v>
      </c>
      <c r="AF68" s="10" t="str" cm="1">
        <f t="array" ref="AF68">_xlfn.IFS(W68="Strong","Yes",W68="Partial","Yes",W68=" ","No")</f>
        <v>Yes</v>
      </c>
      <c r="AG68" s="10" t="str" cm="1">
        <f t="array" ref="AG68">_xlfn.IFS(X68="Strong","Yes",X68="Partial","Yes",X68=" ","No")</f>
        <v>No</v>
      </c>
      <c r="AH68" s="10" t="str">
        <f t="shared" si="266"/>
        <v xml:space="preserve"> </v>
      </c>
      <c r="AI68" s="10" t="str">
        <f t="shared" si="267"/>
        <v>Strong</v>
      </c>
      <c r="AJ68" s="10" t="str">
        <f t="shared" si="268"/>
        <v xml:space="preserve"> </v>
      </c>
      <c r="AK68" s="10" t="str">
        <f t="shared" si="269"/>
        <v>Partial</v>
      </c>
      <c r="AL68" s="10" t="str" cm="1">
        <f t="array" ref="AL68">_xlfn.IFS(AH68="Strong","Yes",AH68="Partial","Yes",AH68=" ","No")</f>
        <v>No</v>
      </c>
      <c r="AM68" s="10" t="str" cm="1">
        <f t="array" ref="AM68">_xlfn.IFS(AI68="Strong","Yes",AI68="Partial","Yes",AI68=" ","No")</f>
        <v>Yes</v>
      </c>
      <c r="AN68" s="10" t="str" cm="1">
        <f t="array" ref="AN68">_xlfn.IFS(AJ68="Strong","Yes",AJ68="Partial","Yes",AJ68=" ","No")</f>
        <v>No</v>
      </c>
      <c r="AO68" s="10" t="str" cm="1">
        <f t="array" ref="AO68">_xlfn.IFS(AK68="Strong","Yes",AK68="Partial","Yes",AK68=" ","No")</f>
        <v>Yes</v>
      </c>
      <c r="AP68" s="10" t="s">
        <v>249</v>
      </c>
      <c r="AQ68" s="10" t="s">
        <v>218</v>
      </c>
      <c r="AR68" s="10" t="s">
        <v>249</v>
      </c>
      <c r="AS68" s="10" t="s">
        <v>218</v>
      </c>
      <c r="AT68" s="10" t="s">
        <v>218</v>
      </c>
      <c r="AU68" s="10" t="str">
        <f t="shared" si="236"/>
        <v/>
      </c>
      <c r="AV68" s="10" t="str">
        <f t="shared" si="236"/>
        <v>x</v>
      </c>
      <c r="AW68" s="10" t="str">
        <f t="shared" si="236"/>
        <v/>
      </c>
      <c r="AX68" s="10" t="str">
        <f t="shared" si="236"/>
        <v>x</v>
      </c>
      <c r="AY68" s="10" t="str">
        <f t="shared" si="236"/>
        <v>x</v>
      </c>
      <c r="AZ68" s="10" t="s">
        <v>249</v>
      </c>
      <c r="BA68" s="10" t="s">
        <v>218</v>
      </c>
      <c r="BB68" s="10" t="str">
        <f t="shared" si="237"/>
        <v/>
      </c>
      <c r="BC68" s="10" t="str">
        <f t="shared" si="237"/>
        <v>x</v>
      </c>
      <c r="BD68" s="10" t="s">
        <v>249</v>
      </c>
      <c r="BE68" s="10" t="s">
        <v>218</v>
      </c>
      <c r="BF68" s="10" t="s">
        <v>249</v>
      </c>
      <c r="BG68" s="10" t="s">
        <v>249</v>
      </c>
      <c r="BH68" s="10" t="s">
        <v>249</v>
      </c>
      <c r="BI68" s="10" t="str">
        <f t="shared" si="238"/>
        <v/>
      </c>
      <c r="BJ68" s="10" t="str">
        <f t="shared" si="238"/>
        <v>x</v>
      </c>
      <c r="BK68" s="10" t="str">
        <f t="shared" si="238"/>
        <v/>
      </c>
      <c r="BL68" s="10" t="str">
        <f t="shared" si="238"/>
        <v/>
      </c>
      <c r="BM68" s="10" t="str">
        <f t="shared" si="238"/>
        <v/>
      </c>
      <c r="BN68" s="10" t="s">
        <v>249</v>
      </c>
      <c r="BO68" s="10" t="s">
        <v>218</v>
      </c>
      <c r="BP68" s="10" t="s">
        <v>249</v>
      </c>
      <c r="BQ68" s="10" t="s">
        <v>249</v>
      </c>
      <c r="BR68" s="10" t="s">
        <v>249</v>
      </c>
      <c r="BS68" s="10" t="str">
        <f t="shared" si="239"/>
        <v/>
      </c>
      <c r="BT68" s="10" t="str">
        <f t="shared" si="239"/>
        <v>x</v>
      </c>
      <c r="BU68" s="10" t="str">
        <f t="shared" si="239"/>
        <v/>
      </c>
      <c r="BV68" s="10" t="str">
        <f t="shared" si="239"/>
        <v/>
      </c>
      <c r="BW68" s="10" t="str">
        <f t="shared" si="239"/>
        <v/>
      </c>
      <c r="BX68" s="10" t="s">
        <v>249</v>
      </c>
      <c r="BY68" s="10" t="s">
        <v>249</v>
      </c>
      <c r="BZ68" s="10" t="s">
        <v>249</v>
      </c>
      <c r="CA68" s="10" t="s">
        <v>218</v>
      </c>
      <c r="CB68" s="10" t="s">
        <v>249</v>
      </c>
      <c r="CC68" s="10" t="str">
        <f t="shared" si="240"/>
        <v/>
      </c>
      <c r="CD68" s="10" t="str">
        <f t="shared" si="240"/>
        <v/>
      </c>
      <c r="CE68" s="10" t="str">
        <f t="shared" si="240"/>
        <v/>
      </c>
      <c r="CF68" s="10" t="str">
        <f t="shared" si="240"/>
        <v>x</v>
      </c>
      <c r="CG68" s="10" t="str">
        <f t="shared" si="240"/>
        <v/>
      </c>
      <c r="CH68" s="82" t="str">
        <f>HYPERLINK("[SUMPs_Measures_Selection_Tool_EN_enhanced.xlsx]ECD!A1","Access to measure")</f>
        <v>Access to measure</v>
      </c>
    </row>
    <row r="69" spans="1:86" ht="30" customHeight="1" x14ac:dyDescent="0.35">
      <c r="A69" s="25" t="str">
        <f t="shared" si="256"/>
        <v>ECD</v>
      </c>
      <c r="B69" s="25" t="str">
        <f t="shared" si="256"/>
        <v>Eco-driving</v>
      </c>
      <c r="C69" s="5" t="str">
        <f>Overview_Measures!C72</f>
        <v>Financial support of trainings and tools</v>
      </c>
      <c r="D69" s="10" t="str">
        <f t="shared" si="270"/>
        <v>Yes</v>
      </c>
      <c r="E69" s="10" t="str">
        <f t="shared" si="271"/>
        <v>Yes</v>
      </c>
      <c r="F69" s="10" t="str">
        <f t="shared" si="272"/>
        <v>No</v>
      </c>
      <c r="G69" s="10" t="str">
        <f t="shared" si="273"/>
        <v>No</v>
      </c>
      <c r="H69" s="10" t="str">
        <f t="shared" si="274"/>
        <v>Yes</v>
      </c>
      <c r="I69" s="10" t="str">
        <f t="shared" si="275"/>
        <v>No</v>
      </c>
      <c r="J69" s="10" t="str">
        <f>Overview_Measures!E72</f>
        <v>x</v>
      </c>
      <c r="K69" s="10" t="str">
        <f>Overview_Measures!F72</f>
        <v>x</v>
      </c>
      <c r="L69" s="10" t="str">
        <f>Overview_Measures!G72</f>
        <v xml:space="preserve"> </v>
      </c>
      <c r="M69" s="10" t="str">
        <f>Overview_Measures!H72</f>
        <v xml:space="preserve"> </v>
      </c>
      <c r="N69" s="10" t="str">
        <f>Overview_Measures!I72</f>
        <v>x</v>
      </c>
      <c r="O69" s="10" t="str">
        <f>Overview_Measures!J72</f>
        <v xml:space="preserve"> </v>
      </c>
      <c r="P69" s="10" t="str">
        <f t="shared" si="257"/>
        <v xml:space="preserve"> </v>
      </c>
      <c r="Q69" s="10" t="str">
        <f t="shared" si="258"/>
        <v xml:space="preserve"> </v>
      </c>
      <c r="R69" s="10" t="str">
        <f t="shared" si="259"/>
        <v xml:space="preserve"> </v>
      </c>
      <c r="S69" s="10" t="str">
        <f t="shared" si="260"/>
        <v xml:space="preserve"> </v>
      </c>
      <c r="T69" s="10" t="str">
        <f t="shared" si="261"/>
        <v>Partial</v>
      </c>
      <c r="U69" s="10" t="str">
        <f t="shared" si="262"/>
        <v xml:space="preserve"> </v>
      </c>
      <c r="V69" s="10" t="str">
        <f t="shared" si="263"/>
        <v xml:space="preserve"> </v>
      </c>
      <c r="W69" s="10" t="str">
        <f t="shared" si="264"/>
        <v>Strong</v>
      </c>
      <c r="X69" s="10" t="str">
        <f t="shared" si="265"/>
        <v xml:space="preserve"> </v>
      </c>
      <c r="Y69" s="10" t="str" cm="1">
        <f t="array" ref="Y69">_xlfn.IFS(P69="Strong","Yes",P69="Partial","Yes",P69=" ","No")</f>
        <v>No</v>
      </c>
      <c r="Z69" s="10" t="str" cm="1">
        <f t="array" ref="Z69">_xlfn.IFS(Q69="Strong","Yes",Q69="Partial","Yes",Q69=" ","No")</f>
        <v>No</v>
      </c>
      <c r="AA69" s="10" t="str" cm="1">
        <f t="array" ref="AA69">_xlfn.IFS(R69="Strong","Yes",R69="Partial","Yes",R69=" ","No")</f>
        <v>No</v>
      </c>
      <c r="AB69" s="10" t="str" cm="1">
        <f t="array" ref="AB69">_xlfn.IFS(S69="Strong","Yes",S69="Partial","Yes",S69=" ","No")</f>
        <v>No</v>
      </c>
      <c r="AC69" s="10" t="str" cm="1">
        <f t="array" ref="AC69">_xlfn.IFS(T69="Strong","Yes",T69="Partial","Yes",T69=" ","No")</f>
        <v>Yes</v>
      </c>
      <c r="AD69" s="10" t="str" cm="1">
        <f t="array" ref="AD69">_xlfn.IFS(U69="Strong","Yes",U69="Partial","Yes",U69=" ","No")</f>
        <v>No</v>
      </c>
      <c r="AE69" s="10" t="str" cm="1">
        <f t="array" ref="AE69">_xlfn.IFS(V69="Strong","Yes",V69="Partial","Yes",V69=" ","No")</f>
        <v>No</v>
      </c>
      <c r="AF69" s="10" t="str" cm="1">
        <f t="array" ref="AF69">_xlfn.IFS(W69="Strong","Yes",W69="Partial","Yes",W69=" ","No")</f>
        <v>Yes</v>
      </c>
      <c r="AG69" s="10" t="str" cm="1">
        <f t="array" ref="AG69">_xlfn.IFS(X69="Strong","Yes",X69="Partial","Yes",X69=" ","No")</f>
        <v>No</v>
      </c>
      <c r="AH69" s="10" t="str">
        <f t="shared" si="266"/>
        <v xml:space="preserve"> </v>
      </c>
      <c r="AI69" s="10" t="str">
        <f t="shared" si="267"/>
        <v>Strong</v>
      </c>
      <c r="AJ69" s="10" t="str">
        <f t="shared" si="268"/>
        <v xml:space="preserve"> </v>
      </c>
      <c r="AK69" s="10" t="str">
        <f t="shared" si="269"/>
        <v>Partial</v>
      </c>
      <c r="AL69" s="10" t="str" cm="1">
        <f t="array" ref="AL69">_xlfn.IFS(AH69="Strong","Yes",AH69="Partial","Yes",AH69=" ","No")</f>
        <v>No</v>
      </c>
      <c r="AM69" s="10" t="str" cm="1">
        <f t="array" ref="AM69">_xlfn.IFS(AI69="Strong","Yes",AI69="Partial","Yes",AI69=" ","No")</f>
        <v>Yes</v>
      </c>
      <c r="AN69" s="10" t="str" cm="1">
        <f t="array" ref="AN69">_xlfn.IFS(AJ69="Strong","Yes",AJ69="Partial","Yes",AJ69=" ","No")</f>
        <v>No</v>
      </c>
      <c r="AO69" s="10" t="str" cm="1">
        <f t="array" ref="AO69">_xlfn.IFS(AK69="Strong","Yes",AK69="Partial","Yes",AK69=" ","No")</f>
        <v>Yes</v>
      </c>
      <c r="AP69" s="10" t="s">
        <v>249</v>
      </c>
      <c r="AQ69" s="10" t="s">
        <v>218</v>
      </c>
      <c r="AR69" s="10" t="s">
        <v>249</v>
      </c>
      <c r="AS69" s="10" t="s">
        <v>218</v>
      </c>
      <c r="AT69" s="10" t="s">
        <v>218</v>
      </c>
      <c r="AU69" s="10" t="str">
        <f t="shared" si="236"/>
        <v/>
      </c>
      <c r="AV69" s="10" t="str">
        <f t="shared" si="236"/>
        <v>x</v>
      </c>
      <c r="AW69" s="10" t="str">
        <f t="shared" si="236"/>
        <v/>
      </c>
      <c r="AX69" s="10" t="str">
        <f t="shared" si="236"/>
        <v>x</v>
      </c>
      <c r="AY69" s="10" t="str">
        <f t="shared" si="236"/>
        <v>x</v>
      </c>
      <c r="AZ69" s="10" t="s">
        <v>249</v>
      </c>
      <c r="BA69" s="10" t="s">
        <v>218</v>
      </c>
      <c r="BB69" s="10" t="str">
        <f t="shared" si="237"/>
        <v/>
      </c>
      <c r="BC69" s="10" t="str">
        <f t="shared" si="237"/>
        <v>x</v>
      </c>
      <c r="BD69" s="10" t="s">
        <v>249</v>
      </c>
      <c r="BE69" s="10" t="s">
        <v>218</v>
      </c>
      <c r="BF69" s="10" t="s">
        <v>249</v>
      </c>
      <c r="BG69" s="10" t="s">
        <v>249</v>
      </c>
      <c r="BH69" s="10" t="s">
        <v>249</v>
      </c>
      <c r="BI69" s="10" t="str">
        <f t="shared" si="238"/>
        <v/>
      </c>
      <c r="BJ69" s="10" t="str">
        <f t="shared" si="238"/>
        <v>x</v>
      </c>
      <c r="BK69" s="10" t="str">
        <f t="shared" si="238"/>
        <v/>
      </c>
      <c r="BL69" s="10" t="str">
        <f t="shared" si="238"/>
        <v/>
      </c>
      <c r="BM69" s="10" t="str">
        <f t="shared" si="238"/>
        <v/>
      </c>
      <c r="BN69" s="10" t="s">
        <v>249</v>
      </c>
      <c r="BO69" s="10" t="s">
        <v>218</v>
      </c>
      <c r="BP69" s="10" t="s">
        <v>249</v>
      </c>
      <c r="BQ69" s="10" t="s">
        <v>249</v>
      </c>
      <c r="BR69" s="10" t="s">
        <v>249</v>
      </c>
      <c r="BS69" s="10" t="str">
        <f t="shared" si="239"/>
        <v/>
      </c>
      <c r="BT69" s="10" t="str">
        <f t="shared" si="239"/>
        <v>x</v>
      </c>
      <c r="BU69" s="10" t="str">
        <f t="shared" si="239"/>
        <v/>
      </c>
      <c r="BV69" s="10" t="str">
        <f t="shared" si="239"/>
        <v/>
      </c>
      <c r="BW69" s="10" t="str">
        <f t="shared" si="239"/>
        <v/>
      </c>
      <c r="BX69" s="10" t="s">
        <v>249</v>
      </c>
      <c r="BY69" s="10" t="s">
        <v>249</v>
      </c>
      <c r="BZ69" s="10" t="s">
        <v>249</v>
      </c>
      <c r="CA69" s="10" t="s">
        <v>218</v>
      </c>
      <c r="CB69" s="10" t="s">
        <v>249</v>
      </c>
      <c r="CC69" s="10" t="str">
        <f t="shared" si="240"/>
        <v/>
      </c>
      <c r="CD69" s="10" t="str">
        <f t="shared" si="240"/>
        <v/>
      </c>
      <c r="CE69" s="10" t="str">
        <f t="shared" si="240"/>
        <v/>
      </c>
      <c r="CF69" s="10" t="str">
        <f t="shared" si="240"/>
        <v>x</v>
      </c>
      <c r="CG69" s="10" t="str">
        <f t="shared" si="240"/>
        <v/>
      </c>
      <c r="CH69" s="82" t="str">
        <f>HYPERLINK("[SUMPs_Measures_Selection_Tool_EN_enhanced.xlsx]ECD!A1","Access to measure")</f>
        <v>Access to measure</v>
      </c>
    </row>
    <row r="70" spans="1:86" ht="30" customHeight="1" x14ac:dyDescent="0.35">
      <c r="A70" s="25" t="str">
        <f>Overview_Measures!A73</f>
        <v>CML</v>
      </c>
      <c r="B70" s="25" t="str">
        <f>Overview_Measures!B73</f>
        <v>Curb management for logistics</v>
      </c>
      <c r="C70" s="5" t="str">
        <f>Overview_Measures!C73</f>
        <v>Increased availability of (un)loading bays</v>
      </c>
      <c r="D70" s="10" t="str">
        <f t="shared" si="270"/>
        <v>Yes</v>
      </c>
      <c r="E70" s="10" t="str">
        <f t="shared" si="271"/>
        <v>Yes</v>
      </c>
      <c r="F70" s="10" t="str">
        <f t="shared" si="272"/>
        <v>No</v>
      </c>
      <c r="G70" s="10" t="str">
        <f t="shared" si="273"/>
        <v>No</v>
      </c>
      <c r="H70" s="10" t="str">
        <f t="shared" si="274"/>
        <v>No</v>
      </c>
      <c r="I70" s="10" t="str">
        <f t="shared" si="275"/>
        <v>Yes</v>
      </c>
      <c r="J70" s="10" t="str">
        <f>Overview_Measures!E73</f>
        <v>x</v>
      </c>
      <c r="K70" s="10" t="str">
        <f>Overview_Measures!F73</f>
        <v>x</v>
      </c>
      <c r="L70" s="10" t="str">
        <f>Overview_Measures!G73</f>
        <v xml:space="preserve"> </v>
      </c>
      <c r="M70" s="10" t="str">
        <f>Overview_Measures!H73</f>
        <v xml:space="preserve"> </v>
      </c>
      <c r="N70" s="10" t="str">
        <f>Overview_Measures!I73</f>
        <v xml:space="preserve"> </v>
      </c>
      <c r="O70" s="10" t="str">
        <f>Overview_Measures!J73</f>
        <v>x</v>
      </c>
      <c r="P70" s="10" t="str">
        <f>Overview_Measures!P73</f>
        <v xml:space="preserve"> </v>
      </c>
      <c r="Q70" s="10" t="str">
        <f>Overview_Measures!Q73</f>
        <v xml:space="preserve"> </v>
      </c>
      <c r="R70" s="10" t="str">
        <f>Overview_Measures!R73</f>
        <v xml:space="preserve"> </v>
      </c>
      <c r="S70" s="10" t="str">
        <f>Overview_Measures!S73</f>
        <v>Strong</v>
      </c>
      <c r="T70" s="10" t="str">
        <f>Overview_Measures!T73</f>
        <v xml:space="preserve"> </v>
      </c>
      <c r="U70" s="10" t="str">
        <f>Overview_Measures!U73</f>
        <v>Strong</v>
      </c>
      <c r="V70" s="10" t="str">
        <f>Overview_Measures!V73</f>
        <v xml:space="preserve"> </v>
      </c>
      <c r="W70" s="10" t="str">
        <f>Overview_Measures!W73</f>
        <v>Strong</v>
      </c>
      <c r="X70" s="10" t="str">
        <f>Overview_Measures!X73</f>
        <v>Partial</v>
      </c>
      <c r="Y70" s="10" t="str" cm="1">
        <f t="array" ref="Y70">_xlfn.IFS(P70="Strong","Yes",P70="Partial","Yes",P70=" ","No")</f>
        <v>No</v>
      </c>
      <c r="Z70" s="10" t="str" cm="1">
        <f t="array" ref="Z70">_xlfn.IFS(Q70="Strong","Yes",Q70="Partial","Yes",Q70=" ","No")</f>
        <v>No</v>
      </c>
      <c r="AA70" s="10" t="str" cm="1">
        <f t="array" ref="AA70">_xlfn.IFS(R70="Strong","Yes",R70="Partial","Yes",R70=" ","No")</f>
        <v>No</v>
      </c>
      <c r="AB70" s="10" t="str" cm="1">
        <f t="array" ref="AB70">_xlfn.IFS(S70="Strong","Yes",S70="Partial","Yes",S70=" ","No")</f>
        <v>Yes</v>
      </c>
      <c r="AC70" s="10" t="str" cm="1">
        <f t="array" ref="AC70">_xlfn.IFS(T70="Strong","Yes",T70="Partial","Yes",T70=" ","No")</f>
        <v>No</v>
      </c>
      <c r="AD70" s="10" t="str" cm="1">
        <f t="array" ref="AD70">_xlfn.IFS(U70="Strong","Yes",U70="Partial","Yes",U70=" ","No")</f>
        <v>Yes</v>
      </c>
      <c r="AE70" s="10" t="str" cm="1">
        <f t="array" ref="AE70">_xlfn.IFS(V70="Strong","Yes",V70="Partial","Yes",V70=" ","No")</f>
        <v>No</v>
      </c>
      <c r="AF70" s="10" t="str" cm="1">
        <f t="array" ref="AF70">_xlfn.IFS(W70="Strong","Yes",W70="Partial","Yes",W70=" ","No")</f>
        <v>Yes</v>
      </c>
      <c r="AG70" s="10" t="str" cm="1">
        <f t="array" ref="AG70">_xlfn.IFS(X70="Strong","Yes",X70="Partial","Yes",X70=" ","No")</f>
        <v>Yes</v>
      </c>
      <c r="AH70" s="10" t="str">
        <f>Overview_Measures!Y73</f>
        <v xml:space="preserve"> </v>
      </c>
      <c r="AI70" s="10" t="str">
        <f>Overview_Measures!Z73</f>
        <v>Strong</v>
      </c>
      <c r="AJ70" s="10" t="str">
        <f>Overview_Measures!AA73</f>
        <v xml:space="preserve"> </v>
      </c>
      <c r="AK70" s="10" t="str">
        <f>Overview_Measures!AB73</f>
        <v xml:space="preserve"> </v>
      </c>
      <c r="AL70" s="10" t="str" cm="1">
        <f t="array" ref="AL70">_xlfn.IFS(AH70="Strong","Yes",AH70="Partial","Yes",AH70=" ","No")</f>
        <v>No</v>
      </c>
      <c r="AM70" s="10" t="str" cm="1">
        <f t="array" ref="AM70">_xlfn.IFS(AI70="Strong","Yes",AI70="Partial","Yes",AI70=" ","No")</f>
        <v>Yes</v>
      </c>
      <c r="AN70" s="10" t="str" cm="1">
        <f t="array" ref="AN70">_xlfn.IFS(AJ70="Strong","Yes",AJ70="Partial","Yes",AJ70=" ","No")</f>
        <v>No</v>
      </c>
      <c r="AO70" s="10" t="str" cm="1">
        <f t="array" ref="AO70">_xlfn.IFS(AK70="Strong","Yes",AK70="Partial","Yes",AK70=" ","No")</f>
        <v>No</v>
      </c>
      <c r="AP70" s="10" t="s">
        <v>218</v>
      </c>
      <c r="AQ70" s="10" t="s">
        <v>218</v>
      </c>
      <c r="AR70" s="10" t="s">
        <v>249</v>
      </c>
      <c r="AS70" s="10" t="s">
        <v>249</v>
      </c>
      <c r="AT70" s="10" t="s">
        <v>218</v>
      </c>
      <c r="AU70" s="10" t="str">
        <f t="shared" si="236"/>
        <v>x</v>
      </c>
      <c r="AV70" s="10" t="str">
        <f t="shared" si="236"/>
        <v>x</v>
      </c>
      <c r="AW70" s="10" t="str">
        <f t="shared" si="236"/>
        <v/>
      </c>
      <c r="AX70" s="10" t="str">
        <f t="shared" si="236"/>
        <v/>
      </c>
      <c r="AY70" s="10" t="str">
        <f t="shared" si="236"/>
        <v>x</v>
      </c>
      <c r="AZ70" s="10" t="s">
        <v>249</v>
      </c>
      <c r="BA70" s="10" t="s">
        <v>218</v>
      </c>
      <c r="BB70" s="10" t="str">
        <f t="shared" si="237"/>
        <v/>
      </c>
      <c r="BC70" s="10" t="str">
        <f t="shared" si="237"/>
        <v>x</v>
      </c>
      <c r="BD70" s="10" t="s">
        <v>249</v>
      </c>
      <c r="BE70" s="10" t="s">
        <v>218</v>
      </c>
      <c r="BF70" s="10" t="s">
        <v>249</v>
      </c>
      <c r="BG70" s="10" t="s">
        <v>249</v>
      </c>
      <c r="BH70" s="10" t="s">
        <v>249</v>
      </c>
      <c r="BI70" s="10" t="str">
        <f t="shared" si="238"/>
        <v/>
      </c>
      <c r="BJ70" s="10" t="str">
        <f t="shared" si="238"/>
        <v>x</v>
      </c>
      <c r="BK70" s="10" t="str">
        <f t="shared" si="238"/>
        <v/>
      </c>
      <c r="BL70" s="10" t="str">
        <f t="shared" si="238"/>
        <v/>
      </c>
      <c r="BM70" s="10" t="str">
        <f t="shared" si="238"/>
        <v/>
      </c>
      <c r="BN70" s="10" t="s">
        <v>249</v>
      </c>
      <c r="BO70" s="10" t="s">
        <v>218</v>
      </c>
      <c r="BP70" s="10" t="s">
        <v>249</v>
      </c>
      <c r="BQ70" s="10" t="s">
        <v>249</v>
      </c>
      <c r="BR70" s="10" t="s">
        <v>249</v>
      </c>
      <c r="BS70" s="10" t="str">
        <f t="shared" si="239"/>
        <v/>
      </c>
      <c r="BT70" s="10" t="str">
        <f t="shared" si="239"/>
        <v>x</v>
      </c>
      <c r="BU70" s="10" t="str">
        <f t="shared" si="239"/>
        <v/>
      </c>
      <c r="BV70" s="10" t="str">
        <f t="shared" si="239"/>
        <v/>
      </c>
      <c r="BW70" s="10" t="str">
        <f t="shared" si="239"/>
        <v/>
      </c>
      <c r="BX70" s="10" t="s">
        <v>249</v>
      </c>
      <c r="BY70" s="10" t="s">
        <v>218</v>
      </c>
      <c r="BZ70" s="10" t="s">
        <v>249</v>
      </c>
      <c r="CA70" s="10" t="s">
        <v>249</v>
      </c>
      <c r="CB70" s="10" t="s">
        <v>249</v>
      </c>
      <c r="CC70" s="10" t="str">
        <f t="shared" si="240"/>
        <v/>
      </c>
      <c r="CD70" s="10" t="str">
        <f t="shared" si="240"/>
        <v>x</v>
      </c>
      <c r="CE70" s="10" t="str">
        <f t="shared" si="240"/>
        <v/>
      </c>
      <c r="CF70" s="10" t="str">
        <f t="shared" si="240"/>
        <v/>
      </c>
      <c r="CG70" s="10" t="str">
        <f t="shared" si="240"/>
        <v/>
      </c>
      <c r="CH70" s="82" t="str">
        <f>HYPERLINK("[SUMPs_Measures_Selection_Tool_EN_enhanced.xlsx]CML!A1","Access to measure")</f>
        <v>Access to measure</v>
      </c>
    </row>
    <row r="71" spans="1:86" ht="30" customHeight="1" x14ac:dyDescent="0.35">
      <c r="A71" s="25" t="str">
        <f t="shared" ref="A71:B72" si="276">A70</f>
        <v>CML</v>
      </c>
      <c r="B71" s="25" t="str">
        <f t="shared" si="276"/>
        <v>Curb management for logistics</v>
      </c>
      <c r="C71" s="5" t="str">
        <f>Overview_Measures!C74</f>
        <v>Reallocation of curb space</v>
      </c>
      <c r="D71" s="10" t="str">
        <f t="shared" si="270"/>
        <v>Yes</v>
      </c>
      <c r="E71" s="10" t="str">
        <f t="shared" si="271"/>
        <v>Yes</v>
      </c>
      <c r="F71" s="10" t="str">
        <f t="shared" si="272"/>
        <v>No</v>
      </c>
      <c r="G71" s="10" t="str">
        <f t="shared" si="273"/>
        <v>No</v>
      </c>
      <c r="H71" s="10" t="str">
        <f t="shared" si="274"/>
        <v>No</v>
      </c>
      <c r="I71" s="10" t="str">
        <f t="shared" si="275"/>
        <v>Yes</v>
      </c>
      <c r="J71" s="10" t="str">
        <f>Overview_Measures!E74</f>
        <v>x</v>
      </c>
      <c r="K71" s="10" t="str">
        <f>Overview_Measures!F74</f>
        <v>x</v>
      </c>
      <c r="L71" s="10" t="str">
        <f>Overview_Measures!G74</f>
        <v xml:space="preserve"> </v>
      </c>
      <c r="M71" s="10" t="str">
        <f>Overview_Measures!H74</f>
        <v xml:space="preserve"> </v>
      </c>
      <c r="N71" s="10" t="str">
        <f>Overview_Measures!I74</f>
        <v xml:space="preserve"> </v>
      </c>
      <c r="O71" s="10" t="str">
        <f>Overview_Measures!J74</f>
        <v>x</v>
      </c>
      <c r="P71" s="10" t="str">
        <f t="shared" ref="P71:P72" si="277">P70</f>
        <v xml:space="preserve"> </v>
      </c>
      <c r="Q71" s="10" t="str">
        <f t="shared" ref="Q71:Q72" si="278">Q70</f>
        <v xml:space="preserve"> </v>
      </c>
      <c r="R71" s="10" t="str">
        <f t="shared" ref="R71:R72" si="279">R70</f>
        <v xml:space="preserve"> </v>
      </c>
      <c r="S71" s="10" t="str">
        <f t="shared" ref="S71:S72" si="280">S70</f>
        <v>Strong</v>
      </c>
      <c r="T71" s="10" t="str">
        <f t="shared" ref="T71:T72" si="281">T70</f>
        <v xml:space="preserve"> </v>
      </c>
      <c r="U71" s="10" t="str">
        <f t="shared" ref="U71:U72" si="282">U70</f>
        <v>Strong</v>
      </c>
      <c r="V71" s="10" t="str">
        <f t="shared" ref="V71:V72" si="283">V70</f>
        <v xml:space="preserve"> </v>
      </c>
      <c r="W71" s="10" t="str">
        <f t="shared" ref="W71:W72" si="284">W70</f>
        <v>Strong</v>
      </c>
      <c r="X71" s="10" t="str">
        <f t="shared" ref="X71:X72" si="285">X70</f>
        <v>Partial</v>
      </c>
      <c r="Y71" s="10" t="str" cm="1">
        <f t="array" ref="Y71">_xlfn.IFS(P71="Strong","Yes",P71="Partial","Yes",P71=" ","No")</f>
        <v>No</v>
      </c>
      <c r="Z71" s="10" t="str" cm="1">
        <f t="array" ref="Z71">_xlfn.IFS(Q71="Strong","Yes",Q71="Partial","Yes",Q71=" ","No")</f>
        <v>No</v>
      </c>
      <c r="AA71" s="10" t="str" cm="1">
        <f t="array" ref="AA71">_xlfn.IFS(R71="Strong","Yes",R71="Partial","Yes",R71=" ","No")</f>
        <v>No</v>
      </c>
      <c r="AB71" s="10" t="str" cm="1">
        <f t="array" ref="AB71">_xlfn.IFS(S71="Strong","Yes",S71="Partial","Yes",S71=" ","No")</f>
        <v>Yes</v>
      </c>
      <c r="AC71" s="10" t="str" cm="1">
        <f t="array" ref="AC71">_xlfn.IFS(T71="Strong","Yes",T71="Partial","Yes",T71=" ","No")</f>
        <v>No</v>
      </c>
      <c r="AD71" s="10" t="str" cm="1">
        <f t="array" ref="AD71">_xlfn.IFS(U71="Strong","Yes",U71="Partial","Yes",U71=" ","No")</f>
        <v>Yes</v>
      </c>
      <c r="AE71" s="10" t="str" cm="1">
        <f t="array" ref="AE71">_xlfn.IFS(V71="Strong","Yes",V71="Partial","Yes",V71=" ","No")</f>
        <v>No</v>
      </c>
      <c r="AF71" s="10" t="str" cm="1">
        <f t="array" ref="AF71">_xlfn.IFS(W71="Strong","Yes",W71="Partial","Yes",W71=" ","No")</f>
        <v>Yes</v>
      </c>
      <c r="AG71" s="10" t="str" cm="1">
        <f t="array" ref="AG71">_xlfn.IFS(X71="Strong","Yes",X71="Partial","Yes",X71=" ","No")</f>
        <v>Yes</v>
      </c>
      <c r="AH71" s="10" t="str">
        <f t="shared" ref="AH71:AH72" si="286">AH70</f>
        <v xml:space="preserve"> </v>
      </c>
      <c r="AI71" s="10" t="str">
        <f t="shared" ref="AI71:AI72" si="287">AI70</f>
        <v>Strong</v>
      </c>
      <c r="AJ71" s="10" t="str">
        <f t="shared" ref="AJ71:AJ72" si="288">AJ70</f>
        <v xml:space="preserve"> </v>
      </c>
      <c r="AK71" s="10" t="str">
        <f t="shared" ref="AK71:AK72" si="289">AK70</f>
        <v xml:space="preserve"> </v>
      </c>
      <c r="AL71" s="10" t="str" cm="1">
        <f t="array" ref="AL71">_xlfn.IFS(AH71="Strong","Yes",AH71="Partial","Yes",AH71=" ","No")</f>
        <v>No</v>
      </c>
      <c r="AM71" s="10" t="str" cm="1">
        <f t="array" ref="AM71">_xlfn.IFS(AI71="Strong","Yes",AI71="Partial","Yes",AI71=" ","No")</f>
        <v>Yes</v>
      </c>
      <c r="AN71" s="10" t="str" cm="1">
        <f t="array" ref="AN71">_xlfn.IFS(AJ71="Strong","Yes",AJ71="Partial","Yes",AJ71=" ","No")</f>
        <v>No</v>
      </c>
      <c r="AO71" s="10" t="str" cm="1">
        <f t="array" ref="AO71">_xlfn.IFS(AK71="Strong","Yes",AK71="Partial","Yes",AK71=" ","No")</f>
        <v>No</v>
      </c>
      <c r="AP71" s="10" t="s">
        <v>218</v>
      </c>
      <c r="AQ71" s="10" t="s">
        <v>218</v>
      </c>
      <c r="AR71" s="10" t="s">
        <v>249</v>
      </c>
      <c r="AS71" s="10" t="s">
        <v>249</v>
      </c>
      <c r="AT71" s="10" t="s">
        <v>218</v>
      </c>
      <c r="AU71" s="10" t="str">
        <f t="shared" si="236"/>
        <v>x</v>
      </c>
      <c r="AV71" s="10" t="str">
        <f t="shared" si="236"/>
        <v>x</v>
      </c>
      <c r="AW71" s="10" t="str">
        <f t="shared" si="236"/>
        <v/>
      </c>
      <c r="AX71" s="10" t="str">
        <f t="shared" si="236"/>
        <v/>
      </c>
      <c r="AY71" s="10" t="str">
        <f t="shared" si="236"/>
        <v>x</v>
      </c>
      <c r="AZ71" s="10" t="s">
        <v>249</v>
      </c>
      <c r="BA71" s="10" t="s">
        <v>218</v>
      </c>
      <c r="BB71" s="10" t="str">
        <f t="shared" si="237"/>
        <v/>
      </c>
      <c r="BC71" s="10" t="str">
        <f t="shared" si="237"/>
        <v>x</v>
      </c>
      <c r="BD71" s="10" t="s">
        <v>249</v>
      </c>
      <c r="BE71" s="10" t="s">
        <v>218</v>
      </c>
      <c r="BF71" s="10" t="s">
        <v>249</v>
      </c>
      <c r="BG71" s="10" t="s">
        <v>249</v>
      </c>
      <c r="BH71" s="10" t="s">
        <v>249</v>
      </c>
      <c r="BI71" s="10" t="str">
        <f t="shared" si="238"/>
        <v/>
      </c>
      <c r="BJ71" s="10" t="str">
        <f t="shared" si="238"/>
        <v>x</v>
      </c>
      <c r="BK71" s="10" t="str">
        <f t="shared" si="238"/>
        <v/>
      </c>
      <c r="BL71" s="10" t="str">
        <f t="shared" si="238"/>
        <v/>
      </c>
      <c r="BM71" s="10" t="str">
        <f t="shared" si="238"/>
        <v/>
      </c>
      <c r="BN71" s="10" t="s">
        <v>249</v>
      </c>
      <c r="BO71" s="10" t="s">
        <v>218</v>
      </c>
      <c r="BP71" s="10" t="s">
        <v>249</v>
      </c>
      <c r="BQ71" s="10" t="s">
        <v>249</v>
      </c>
      <c r="BR71" s="10" t="s">
        <v>249</v>
      </c>
      <c r="BS71" s="10" t="str">
        <f t="shared" si="239"/>
        <v/>
      </c>
      <c r="BT71" s="10" t="str">
        <f t="shared" si="239"/>
        <v>x</v>
      </c>
      <c r="BU71" s="10" t="str">
        <f t="shared" si="239"/>
        <v/>
      </c>
      <c r="BV71" s="10" t="str">
        <f t="shared" si="239"/>
        <v/>
      </c>
      <c r="BW71" s="10" t="str">
        <f t="shared" si="239"/>
        <v/>
      </c>
      <c r="BX71" s="10" t="s">
        <v>249</v>
      </c>
      <c r="BY71" s="10" t="s">
        <v>218</v>
      </c>
      <c r="BZ71" s="10" t="s">
        <v>249</v>
      </c>
      <c r="CA71" s="10" t="s">
        <v>249</v>
      </c>
      <c r="CB71" s="10" t="s">
        <v>249</v>
      </c>
      <c r="CC71" s="10" t="str">
        <f t="shared" si="240"/>
        <v/>
      </c>
      <c r="CD71" s="10" t="str">
        <f t="shared" si="240"/>
        <v>x</v>
      </c>
      <c r="CE71" s="10" t="str">
        <f t="shared" si="240"/>
        <v/>
      </c>
      <c r="CF71" s="10" t="str">
        <f t="shared" si="240"/>
        <v/>
      </c>
      <c r="CG71" s="10" t="str">
        <f t="shared" si="240"/>
        <v/>
      </c>
      <c r="CH71" s="82" t="str">
        <f>HYPERLINK("[SUMPs_Measures_Selection_Tool_EN_enhanced.xlsx]CML!A1","Access to measure")</f>
        <v>Access to measure</v>
      </c>
    </row>
    <row r="72" spans="1:86" ht="30" customHeight="1" x14ac:dyDescent="0.35">
      <c r="A72" s="25" t="str">
        <f t="shared" si="276"/>
        <v>CML</v>
      </c>
      <c r="B72" s="25" t="str">
        <f t="shared" si="276"/>
        <v>Curb management for logistics</v>
      </c>
      <c r="C72" s="5" t="str">
        <f>Overview_Measures!C75</f>
        <v>Dynamic management and online booking of bays</v>
      </c>
      <c r="D72" s="10" t="str">
        <f t="shared" si="270"/>
        <v>Yes</v>
      </c>
      <c r="E72" s="10" t="str">
        <f t="shared" si="271"/>
        <v>Yes</v>
      </c>
      <c r="F72" s="10" t="str">
        <f t="shared" si="272"/>
        <v>No</v>
      </c>
      <c r="G72" s="10" t="str">
        <f t="shared" si="273"/>
        <v>No</v>
      </c>
      <c r="H72" s="10" t="str">
        <f t="shared" si="274"/>
        <v>No</v>
      </c>
      <c r="I72" s="10" t="str">
        <f t="shared" si="275"/>
        <v>No</v>
      </c>
      <c r="J72" s="10" t="str">
        <f>Overview_Measures!E75</f>
        <v>x</v>
      </c>
      <c r="K72" s="10" t="str">
        <f>Overview_Measures!F75</f>
        <v>x</v>
      </c>
      <c r="L72" s="10" t="str">
        <f>Overview_Measures!G75</f>
        <v xml:space="preserve"> </v>
      </c>
      <c r="M72" s="10" t="str">
        <f>Overview_Measures!H75</f>
        <v xml:space="preserve"> </v>
      </c>
      <c r="N72" s="10" t="str">
        <f>Overview_Measures!I75</f>
        <v xml:space="preserve"> </v>
      </c>
      <c r="O72" s="10" t="str">
        <f>Overview_Measures!J75</f>
        <v xml:space="preserve"> </v>
      </c>
      <c r="P72" s="10" t="str">
        <f t="shared" si="277"/>
        <v xml:space="preserve"> </v>
      </c>
      <c r="Q72" s="10" t="str">
        <f t="shared" si="278"/>
        <v xml:space="preserve"> </v>
      </c>
      <c r="R72" s="10" t="str">
        <f t="shared" si="279"/>
        <v xml:space="preserve"> </v>
      </c>
      <c r="S72" s="10" t="str">
        <f t="shared" si="280"/>
        <v>Strong</v>
      </c>
      <c r="T72" s="10" t="str">
        <f t="shared" si="281"/>
        <v xml:space="preserve"> </v>
      </c>
      <c r="U72" s="10" t="str">
        <f t="shared" si="282"/>
        <v>Strong</v>
      </c>
      <c r="V72" s="10" t="str">
        <f t="shared" si="283"/>
        <v xml:space="preserve"> </v>
      </c>
      <c r="W72" s="10" t="str">
        <f t="shared" si="284"/>
        <v>Strong</v>
      </c>
      <c r="X72" s="10" t="str">
        <f t="shared" si="285"/>
        <v>Partial</v>
      </c>
      <c r="Y72" s="10" t="str" cm="1">
        <f t="array" ref="Y72">_xlfn.IFS(P72="Strong","Yes",P72="Partial","Yes",P72=" ","No")</f>
        <v>No</v>
      </c>
      <c r="Z72" s="10" t="str" cm="1">
        <f t="array" ref="Z72">_xlfn.IFS(Q72="Strong","Yes",Q72="Partial","Yes",Q72=" ","No")</f>
        <v>No</v>
      </c>
      <c r="AA72" s="10" t="str" cm="1">
        <f t="array" ref="AA72">_xlfn.IFS(R72="Strong","Yes",R72="Partial","Yes",R72=" ","No")</f>
        <v>No</v>
      </c>
      <c r="AB72" s="10" t="str" cm="1">
        <f t="array" ref="AB72">_xlfn.IFS(S72="Strong","Yes",S72="Partial","Yes",S72=" ","No")</f>
        <v>Yes</v>
      </c>
      <c r="AC72" s="10" t="str" cm="1">
        <f t="array" ref="AC72">_xlfn.IFS(T72="Strong","Yes",T72="Partial","Yes",T72=" ","No")</f>
        <v>No</v>
      </c>
      <c r="AD72" s="10" t="str" cm="1">
        <f t="array" ref="AD72">_xlfn.IFS(U72="Strong","Yes",U72="Partial","Yes",U72=" ","No")</f>
        <v>Yes</v>
      </c>
      <c r="AE72" s="10" t="str" cm="1">
        <f t="array" ref="AE72">_xlfn.IFS(V72="Strong","Yes",V72="Partial","Yes",V72=" ","No")</f>
        <v>No</v>
      </c>
      <c r="AF72" s="10" t="str" cm="1">
        <f t="array" ref="AF72">_xlfn.IFS(W72="Strong","Yes",W72="Partial","Yes",W72=" ","No")</f>
        <v>Yes</v>
      </c>
      <c r="AG72" s="10" t="str" cm="1">
        <f t="array" ref="AG72">_xlfn.IFS(X72="Strong","Yes",X72="Partial","Yes",X72=" ","No")</f>
        <v>Yes</v>
      </c>
      <c r="AH72" s="10" t="str">
        <f t="shared" si="286"/>
        <v xml:space="preserve"> </v>
      </c>
      <c r="AI72" s="10" t="str">
        <f t="shared" si="287"/>
        <v>Strong</v>
      </c>
      <c r="AJ72" s="10" t="str">
        <f t="shared" si="288"/>
        <v xml:space="preserve"> </v>
      </c>
      <c r="AK72" s="10" t="str">
        <f t="shared" si="289"/>
        <v xml:space="preserve"> </v>
      </c>
      <c r="AL72" s="10" t="str" cm="1">
        <f t="array" ref="AL72">_xlfn.IFS(AH72="Strong","Yes",AH72="Partial","Yes",AH72=" ","No")</f>
        <v>No</v>
      </c>
      <c r="AM72" s="10" t="str" cm="1">
        <f t="array" ref="AM72">_xlfn.IFS(AI72="Strong","Yes",AI72="Partial","Yes",AI72=" ","No")</f>
        <v>Yes</v>
      </c>
      <c r="AN72" s="10" t="str" cm="1">
        <f t="array" ref="AN72">_xlfn.IFS(AJ72="Strong","Yes",AJ72="Partial","Yes",AJ72=" ","No")</f>
        <v>No</v>
      </c>
      <c r="AO72" s="10" t="str" cm="1">
        <f t="array" ref="AO72">_xlfn.IFS(AK72="Strong","Yes",AK72="Partial","Yes",AK72=" ","No")</f>
        <v>No</v>
      </c>
      <c r="AP72" s="10" t="s">
        <v>218</v>
      </c>
      <c r="AQ72" s="10" t="s">
        <v>218</v>
      </c>
      <c r="AR72" s="10" t="s">
        <v>249</v>
      </c>
      <c r="AS72" s="10" t="s">
        <v>249</v>
      </c>
      <c r="AT72" s="10" t="s">
        <v>218</v>
      </c>
      <c r="AU72" s="10" t="str">
        <f t="shared" si="236"/>
        <v>x</v>
      </c>
      <c r="AV72" s="10" t="str">
        <f t="shared" si="236"/>
        <v>x</v>
      </c>
      <c r="AW72" s="10" t="str">
        <f t="shared" si="236"/>
        <v/>
      </c>
      <c r="AX72" s="10" t="str">
        <f t="shared" si="236"/>
        <v/>
      </c>
      <c r="AY72" s="10" t="str">
        <f t="shared" si="236"/>
        <v>x</v>
      </c>
      <c r="AZ72" s="10" t="s">
        <v>249</v>
      </c>
      <c r="BA72" s="10" t="s">
        <v>218</v>
      </c>
      <c r="BB72" s="10" t="str">
        <f t="shared" si="237"/>
        <v/>
      </c>
      <c r="BC72" s="10" t="str">
        <f t="shared" si="237"/>
        <v>x</v>
      </c>
      <c r="BD72" s="10" t="s">
        <v>249</v>
      </c>
      <c r="BE72" s="10" t="s">
        <v>218</v>
      </c>
      <c r="BF72" s="10" t="s">
        <v>249</v>
      </c>
      <c r="BG72" s="10" t="s">
        <v>249</v>
      </c>
      <c r="BH72" s="10" t="s">
        <v>249</v>
      </c>
      <c r="BI72" s="10" t="str">
        <f t="shared" si="238"/>
        <v/>
      </c>
      <c r="BJ72" s="10" t="str">
        <f t="shared" si="238"/>
        <v>x</v>
      </c>
      <c r="BK72" s="10" t="str">
        <f t="shared" si="238"/>
        <v/>
      </c>
      <c r="BL72" s="10" t="str">
        <f t="shared" si="238"/>
        <v/>
      </c>
      <c r="BM72" s="10" t="str">
        <f t="shared" si="238"/>
        <v/>
      </c>
      <c r="BN72" s="10" t="s">
        <v>249</v>
      </c>
      <c r="BO72" s="10" t="s">
        <v>218</v>
      </c>
      <c r="BP72" s="10" t="s">
        <v>249</v>
      </c>
      <c r="BQ72" s="10" t="s">
        <v>249</v>
      </c>
      <c r="BR72" s="10" t="s">
        <v>249</v>
      </c>
      <c r="BS72" s="10" t="str">
        <f t="shared" si="239"/>
        <v/>
      </c>
      <c r="BT72" s="10" t="str">
        <f t="shared" si="239"/>
        <v>x</v>
      </c>
      <c r="BU72" s="10" t="str">
        <f t="shared" si="239"/>
        <v/>
      </c>
      <c r="BV72" s="10" t="str">
        <f t="shared" si="239"/>
        <v/>
      </c>
      <c r="BW72" s="10" t="str">
        <f t="shared" si="239"/>
        <v/>
      </c>
      <c r="BX72" s="10" t="s">
        <v>249</v>
      </c>
      <c r="BY72" s="10" t="s">
        <v>218</v>
      </c>
      <c r="BZ72" s="10" t="s">
        <v>249</v>
      </c>
      <c r="CA72" s="10" t="s">
        <v>249</v>
      </c>
      <c r="CB72" s="10" t="s">
        <v>249</v>
      </c>
      <c r="CC72" s="10" t="str">
        <f t="shared" si="240"/>
        <v/>
      </c>
      <c r="CD72" s="10" t="str">
        <f t="shared" si="240"/>
        <v>x</v>
      </c>
      <c r="CE72" s="10" t="str">
        <f t="shared" si="240"/>
        <v/>
      </c>
      <c r="CF72" s="10" t="str">
        <f t="shared" si="240"/>
        <v/>
      </c>
      <c r="CG72" s="10" t="str">
        <f t="shared" si="240"/>
        <v/>
      </c>
      <c r="CH72" s="82" t="str">
        <f>HYPERLINK("[SUMPs_Measures_Selection_Tool_EN_enhanced.xlsx]CML!A1","Access to measure")</f>
        <v>Access to measure</v>
      </c>
    </row>
    <row r="73" spans="1:86" ht="30" customHeight="1" x14ac:dyDescent="0.35">
      <c r="A73" s="25" t="str">
        <f>Overview_Measures!A76</f>
        <v>FLE</v>
      </c>
      <c r="B73" s="25" t="str">
        <f>Overview_Measures!B76</f>
        <v>Freight electrification of logistics</v>
      </c>
      <c r="C73" s="5" t="str">
        <f>Overview_Measures!C76</f>
        <v>EV purchase subsidies and loans</v>
      </c>
      <c r="D73" s="10" t="str">
        <f t="shared" si="270"/>
        <v>Yes</v>
      </c>
      <c r="E73" s="10" t="str">
        <f t="shared" si="271"/>
        <v>No</v>
      </c>
      <c r="F73" s="10" t="str">
        <f t="shared" si="272"/>
        <v>No</v>
      </c>
      <c r="G73" s="10" t="str">
        <f t="shared" si="273"/>
        <v>No</v>
      </c>
      <c r="H73" s="10" t="str">
        <f t="shared" si="274"/>
        <v>Yes</v>
      </c>
      <c r="I73" s="10" t="str">
        <f t="shared" si="275"/>
        <v>No</v>
      </c>
      <c r="J73" s="10" t="str">
        <f>Overview_Measures!E76</f>
        <v>x</v>
      </c>
      <c r="K73" s="10" t="str">
        <f>Overview_Measures!F76</f>
        <v xml:space="preserve"> </v>
      </c>
      <c r="L73" s="10" t="str">
        <f>Overview_Measures!G76</f>
        <v xml:space="preserve"> </v>
      </c>
      <c r="M73" s="10" t="str">
        <f>Overview_Measures!H76</f>
        <v xml:space="preserve"> </v>
      </c>
      <c r="N73" s="10" t="str">
        <f>Overview_Measures!I76</f>
        <v>x</v>
      </c>
      <c r="O73" s="10" t="str">
        <f>Overview_Measures!J76</f>
        <v xml:space="preserve"> </v>
      </c>
      <c r="P73" s="10" t="str">
        <f>Overview_Measures!P76</f>
        <v xml:space="preserve"> </v>
      </c>
      <c r="Q73" s="10" t="str">
        <f>Overview_Measures!Q76</f>
        <v xml:space="preserve"> </v>
      </c>
      <c r="R73" s="10" t="str">
        <f>Overview_Measures!R76</f>
        <v xml:space="preserve"> </v>
      </c>
      <c r="S73" s="10" t="str">
        <f>Overview_Measures!S76</f>
        <v xml:space="preserve"> </v>
      </c>
      <c r="T73" s="10" t="str">
        <f>Overview_Measures!T76</f>
        <v>Partial</v>
      </c>
      <c r="U73" s="10" t="str">
        <f>Overview_Measures!U76</f>
        <v xml:space="preserve"> </v>
      </c>
      <c r="V73" s="10" t="str">
        <f>Overview_Measures!V76</f>
        <v>Strong</v>
      </c>
      <c r="W73" s="10" t="str">
        <f>Overview_Measures!W76</f>
        <v>Strong</v>
      </c>
      <c r="X73" s="10" t="str">
        <f>Overview_Measures!X76</f>
        <v xml:space="preserve"> </v>
      </c>
      <c r="Y73" s="10" t="str" cm="1">
        <f t="array" ref="Y73">_xlfn.IFS(P73="Strong","Yes",P73="Partial","Yes",P73=" ","No")</f>
        <v>No</v>
      </c>
      <c r="Z73" s="10" t="str" cm="1">
        <f t="array" ref="Z73">_xlfn.IFS(Q73="Strong","Yes",Q73="Partial","Yes",Q73=" ","No")</f>
        <v>No</v>
      </c>
      <c r="AA73" s="10" t="str" cm="1">
        <f t="array" ref="AA73">_xlfn.IFS(R73="Strong","Yes",R73="Partial","Yes",R73=" ","No")</f>
        <v>No</v>
      </c>
      <c r="AB73" s="10" t="str" cm="1">
        <f t="array" ref="AB73">_xlfn.IFS(S73="Strong","Yes",S73="Partial","Yes",S73=" ","No")</f>
        <v>No</v>
      </c>
      <c r="AC73" s="10" t="str" cm="1">
        <f t="array" ref="AC73">_xlfn.IFS(T73="Strong","Yes",T73="Partial","Yes",T73=" ","No")</f>
        <v>Yes</v>
      </c>
      <c r="AD73" s="10" t="str" cm="1">
        <f t="array" ref="AD73">_xlfn.IFS(U73="Strong","Yes",U73="Partial","Yes",U73=" ","No")</f>
        <v>No</v>
      </c>
      <c r="AE73" s="10" t="str" cm="1">
        <f t="array" ref="AE73">_xlfn.IFS(V73="Strong","Yes",V73="Partial","Yes",V73=" ","No")</f>
        <v>Yes</v>
      </c>
      <c r="AF73" s="10" t="str" cm="1">
        <f t="array" ref="AF73">_xlfn.IFS(W73="Strong","Yes",W73="Partial","Yes",W73=" ","No")</f>
        <v>Yes</v>
      </c>
      <c r="AG73" s="10" t="str" cm="1">
        <f t="array" ref="AG73">_xlfn.IFS(X73="Strong","Yes",X73="Partial","Yes",X73=" ","No")</f>
        <v>No</v>
      </c>
      <c r="AH73" s="10" t="str">
        <f>Overview_Measures!Y76</f>
        <v xml:space="preserve"> </v>
      </c>
      <c r="AI73" s="10" t="str">
        <f>Overview_Measures!Z76</f>
        <v>Strong</v>
      </c>
      <c r="AJ73" s="10" t="str">
        <f>Overview_Measures!AA76</f>
        <v xml:space="preserve"> </v>
      </c>
      <c r="AK73" s="10" t="str">
        <f>Overview_Measures!AB76</f>
        <v>Strong</v>
      </c>
      <c r="AL73" s="10" t="str" cm="1">
        <f t="array" ref="AL73">_xlfn.IFS(AH73="Strong","Yes",AH73="Partial","Yes",AH73=" ","No")</f>
        <v>No</v>
      </c>
      <c r="AM73" s="10" t="str" cm="1">
        <f t="array" ref="AM73">_xlfn.IFS(AI73="Strong","Yes",AI73="Partial","Yes",AI73=" ","No")</f>
        <v>Yes</v>
      </c>
      <c r="AN73" s="10" t="str" cm="1">
        <f t="array" ref="AN73">_xlfn.IFS(AJ73="Strong","Yes",AJ73="Partial","Yes",AJ73=" ","No")</f>
        <v>No</v>
      </c>
      <c r="AO73" s="10" t="str" cm="1">
        <f t="array" ref="AO73">_xlfn.IFS(AK73="Strong","Yes",AK73="Partial","Yes",AK73=" ","No")</f>
        <v>Yes</v>
      </c>
      <c r="AP73" s="10" t="s">
        <v>218</v>
      </c>
      <c r="AQ73" s="10" t="s">
        <v>218</v>
      </c>
      <c r="AR73" s="10" t="s">
        <v>218</v>
      </c>
      <c r="AS73" s="10" t="s">
        <v>249</v>
      </c>
      <c r="AT73" s="10" t="s">
        <v>249</v>
      </c>
      <c r="AU73" s="10" t="str">
        <f t="shared" si="236"/>
        <v>x</v>
      </c>
      <c r="AV73" s="10" t="str">
        <f t="shared" si="236"/>
        <v>x</v>
      </c>
      <c r="AW73" s="10" t="str">
        <f t="shared" si="236"/>
        <v>x</v>
      </c>
      <c r="AX73" s="10" t="str">
        <f t="shared" si="236"/>
        <v/>
      </c>
      <c r="AY73" s="10" t="str">
        <f t="shared" si="236"/>
        <v/>
      </c>
      <c r="AZ73" s="10" t="s">
        <v>249</v>
      </c>
      <c r="BA73" s="10" t="s">
        <v>218</v>
      </c>
      <c r="BB73" s="10" t="str">
        <f t="shared" si="237"/>
        <v/>
      </c>
      <c r="BC73" s="10" t="str">
        <f t="shared" si="237"/>
        <v>x</v>
      </c>
      <c r="BD73" s="10" t="s">
        <v>249</v>
      </c>
      <c r="BE73" s="10" t="s">
        <v>249</v>
      </c>
      <c r="BF73" s="10" t="s">
        <v>249</v>
      </c>
      <c r="BG73" s="10" t="s">
        <v>218</v>
      </c>
      <c r="BH73" s="10" t="s">
        <v>249</v>
      </c>
      <c r="BI73" s="10" t="str">
        <f t="shared" si="238"/>
        <v/>
      </c>
      <c r="BJ73" s="10" t="str">
        <f t="shared" si="238"/>
        <v/>
      </c>
      <c r="BK73" s="10" t="str">
        <f t="shared" si="238"/>
        <v/>
      </c>
      <c r="BL73" s="10" t="str">
        <f t="shared" si="238"/>
        <v>x</v>
      </c>
      <c r="BM73" s="10" t="str">
        <f t="shared" si="238"/>
        <v/>
      </c>
      <c r="BN73" s="10" t="s">
        <v>249</v>
      </c>
      <c r="BO73" s="10" t="s">
        <v>249</v>
      </c>
      <c r="BP73" s="10" t="s">
        <v>249</v>
      </c>
      <c r="BQ73" s="10" t="s">
        <v>218</v>
      </c>
      <c r="BR73" s="10" t="s">
        <v>249</v>
      </c>
      <c r="BS73" s="10" t="str">
        <f t="shared" si="239"/>
        <v/>
      </c>
      <c r="BT73" s="10" t="str">
        <f t="shared" si="239"/>
        <v/>
      </c>
      <c r="BU73" s="10" t="str">
        <f t="shared" si="239"/>
        <v/>
      </c>
      <c r="BV73" s="10" t="str">
        <f t="shared" si="239"/>
        <v>x</v>
      </c>
      <c r="BW73" s="10" t="str">
        <f t="shared" si="239"/>
        <v/>
      </c>
      <c r="BX73" s="10" t="s">
        <v>249</v>
      </c>
      <c r="BY73" s="10" t="s">
        <v>249</v>
      </c>
      <c r="BZ73" s="10" t="s">
        <v>249</v>
      </c>
      <c r="CA73" s="10" t="s">
        <v>249</v>
      </c>
      <c r="CB73" s="10" t="s">
        <v>218</v>
      </c>
      <c r="CC73" s="10" t="str">
        <f t="shared" si="240"/>
        <v/>
      </c>
      <c r="CD73" s="10" t="str">
        <f t="shared" si="240"/>
        <v/>
      </c>
      <c r="CE73" s="10" t="str">
        <f t="shared" si="240"/>
        <v/>
      </c>
      <c r="CF73" s="10" t="str">
        <f t="shared" si="240"/>
        <v/>
      </c>
      <c r="CG73" s="10" t="str">
        <f t="shared" si="240"/>
        <v>x</v>
      </c>
      <c r="CH73" s="82" t="str">
        <f>HYPERLINK("[SUMPs_Measures_Selection_Tool_EN_enhanced.xlsx]FLE!A1","Access to measure")</f>
        <v>Access to measure</v>
      </c>
    </row>
    <row r="74" spans="1:86" ht="30" customHeight="1" x14ac:dyDescent="0.35">
      <c r="A74" s="25" t="str">
        <f t="shared" ref="A74:B77" si="290">A73</f>
        <v>FLE</v>
      </c>
      <c r="B74" s="25" t="str">
        <f t="shared" si="290"/>
        <v>Freight electrification of logistics</v>
      </c>
      <c r="C74" s="5" t="str">
        <f>Overview_Measures!C77</f>
        <v>Preferential access of freight EVs to (un)loading bays and road lanes</v>
      </c>
      <c r="D74" s="10" t="str">
        <f t="shared" si="270"/>
        <v>Yes</v>
      </c>
      <c r="E74" s="10" t="str">
        <f t="shared" si="271"/>
        <v>Yes</v>
      </c>
      <c r="F74" s="10" t="str">
        <f t="shared" si="272"/>
        <v>No</v>
      </c>
      <c r="G74" s="10" t="str">
        <f t="shared" si="273"/>
        <v>No</v>
      </c>
      <c r="H74" s="10" t="str">
        <f t="shared" si="274"/>
        <v>No</v>
      </c>
      <c r="I74" s="10" t="str">
        <f t="shared" si="275"/>
        <v>Yes</v>
      </c>
      <c r="J74" s="10" t="str">
        <f>Overview_Measures!E77</f>
        <v>x</v>
      </c>
      <c r="K74" s="10" t="str">
        <f>Overview_Measures!F77</f>
        <v>x</v>
      </c>
      <c r="L74" s="10" t="str">
        <f>Overview_Measures!G77</f>
        <v xml:space="preserve"> </v>
      </c>
      <c r="M74" s="10" t="str">
        <f>Overview_Measures!H77</f>
        <v xml:space="preserve"> </v>
      </c>
      <c r="N74" s="10" t="str">
        <f>Overview_Measures!I77</f>
        <v xml:space="preserve"> </v>
      </c>
      <c r="O74" s="10" t="str">
        <f>Overview_Measures!J77</f>
        <v>x</v>
      </c>
      <c r="P74" s="10" t="str">
        <f t="shared" ref="P74:P77" si="291">P73</f>
        <v xml:space="preserve"> </v>
      </c>
      <c r="Q74" s="10" t="str">
        <f t="shared" ref="Q74:Q77" si="292">Q73</f>
        <v xml:space="preserve"> </v>
      </c>
      <c r="R74" s="10" t="str">
        <f t="shared" ref="R74:R77" si="293">R73</f>
        <v xml:space="preserve"> </v>
      </c>
      <c r="S74" s="10" t="str">
        <f t="shared" ref="S74:S77" si="294">S73</f>
        <v xml:space="preserve"> </v>
      </c>
      <c r="T74" s="10" t="str">
        <f t="shared" ref="T74:T77" si="295">T73</f>
        <v>Partial</v>
      </c>
      <c r="U74" s="10" t="str">
        <f t="shared" ref="U74:U77" si="296">U73</f>
        <v xml:space="preserve"> </v>
      </c>
      <c r="V74" s="10" t="str">
        <f t="shared" ref="V74:V77" si="297">V73</f>
        <v>Strong</v>
      </c>
      <c r="W74" s="10" t="str">
        <f t="shared" ref="W74:W77" si="298">W73</f>
        <v>Strong</v>
      </c>
      <c r="X74" s="10" t="str">
        <f t="shared" ref="X74:X77" si="299">X73</f>
        <v xml:space="preserve"> </v>
      </c>
      <c r="Y74" s="10" t="str" cm="1">
        <f t="array" ref="Y74">_xlfn.IFS(P74="Strong","Yes",P74="Partial","Yes",P74=" ","No")</f>
        <v>No</v>
      </c>
      <c r="Z74" s="10" t="str" cm="1">
        <f t="array" ref="Z74">_xlfn.IFS(Q74="Strong","Yes",Q74="Partial","Yes",Q74=" ","No")</f>
        <v>No</v>
      </c>
      <c r="AA74" s="10" t="str" cm="1">
        <f t="array" ref="AA74">_xlfn.IFS(R74="Strong","Yes",R74="Partial","Yes",R74=" ","No")</f>
        <v>No</v>
      </c>
      <c r="AB74" s="10" t="str" cm="1">
        <f t="array" ref="AB74">_xlfn.IFS(S74="Strong","Yes",S74="Partial","Yes",S74=" ","No")</f>
        <v>No</v>
      </c>
      <c r="AC74" s="10" t="str" cm="1">
        <f t="array" ref="AC74">_xlfn.IFS(T74="Strong","Yes",T74="Partial","Yes",T74=" ","No")</f>
        <v>Yes</v>
      </c>
      <c r="AD74" s="10" t="str" cm="1">
        <f t="array" ref="AD74">_xlfn.IFS(U74="Strong","Yes",U74="Partial","Yes",U74=" ","No")</f>
        <v>No</v>
      </c>
      <c r="AE74" s="10" t="str" cm="1">
        <f t="array" ref="AE74">_xlfn.IFS(V74="Strong","Yes",V74="Partial","Yes",V74=" ","No")</f>
        <v>Yes</v>
      </c>
      <c r="AF74" s="10" t="str" cm="1">
        <f t="array" ref="AF74">_xlfn.IFS(W74="Strong","Yes",W74="Partial","Yes",W74=" ","No")</f>
        <v>Yes</v>
      </c>
      <c r="AG74" s="10" t="str" cm="1">
        <f t="array" ref="AG74">_xlfn.IFS(X74="Strong","Yes",X74="Partial","Yes",X74=" ","No")</f>
        <v>No</v>
      </c>
      <c r="AH74" s="10" t="str">
        <f t="shared" ref="AH74:AH77" si="300">AH73</f>
        <v xml:space="preserve"> </v>
      </c>
      <c r="AI74" s="10" t="str">
        <f t="shared" ref="AI74:AI77" si="301">AI73</f>
        <v>Strong</v>
      </c>
      <c r="AJ74" s="10" t="str">
        <f t="shared" ref="AJ74:AJ77" si="302">AJ73</f>
        <v xml:space="preserve"> </v>
      </c>
      <c r="AK74" s="10" t="str">
        <f t="shared" ref="AK74:AK77" si="303">AK73</f>
        <v>Strong</v>
      </c>
      <c r="AL74" s="10" t="str" cm="1">
        <f t="array" ref="AL74">_xlfn.IFS(AH74="Strong","Yes",AH74="Partial","Yes",AH74=" ","No")</f>
        <v>No</v>
      </c>
      <c r="AM74" s="10" t="str" cm="1">
        <f t="array" ref="AM74">_xlfn.IFS(AI74="Strong","Yes",AI74="Partial","Yes",AI74=" ","No")</f>
        <v>Yes</v>
      </c>
      <c r="AN74" s="10" t="str" cm="1">
        <f t="array" ref="AN74">_xlfn.IFS(AJ74="Strong","Yes",AJ74="Partial","Yes",AJ74=" ","No")</f>
        <v>No</v>
      </c>
      <c r="AO74" s="10" t="str" cm="1">
        <f t="array" ref="AO74">_xlfn.IFS(AK74="Strong","Yes",AK74="Partial","Yes",AK74=" ","No")</f>
        <v>Yes</v>
      </c>
      <c r="AP74" s="10" t="s">
        <v>218</v>
      </c>
      <c r="AQ74" s="10" t="s">
        <v>218</v>
      </c>
      <c r="AR74" s="10" t="s">
        <v>218</v>
      </c>
      <c r="AS74" s="10" t="s">
        <v>249</v>
      </c>
      <c r="AT74" s="10" t="s">
        <v>249</v>
      </c>
      <c r="AU74" s="10" t="str">
        <f t="shared" si="236"/>
        <v>x</v>
      </c>
      <c r="AV74" s="10" t="str">
        <f t="shared" si="236"/>
        <v>x</v>
      </c>
      <c r="AW74" s="10" t="str">
        <f t="shared" si="236"/>
        <v>x</v>
      </c>
      <c r="AX74" s="10" t="str">
        <f t="shared" si="236"/>
        <v/>
      </c>
      <c r="AY74" s="10" t="str">
        <f t="shared" si="236"/>
        <v/>
      </c>
      <c r="AZ74" s="10" t="s">
        <v>249</v>
      </c>
      <c r="BA74" s="10" t="s">
        <v>218</v>
      </c>
      <c r="BB74" s="10" t="str">
        <f t="shared" si="237"/>
        <v/>
      </c>
      <c r="BC74" s="10" t="str">
        <f t="shared" si="237"/>
        <v>x</v>
      </c>
      <c r="BD74" s="10" t="s">
        <v>249</v>
      </c>
      <c r="BE74" s="10" t="s">
        <v>249</v>
      </c>
      <c r="BF74" s="10" t="s">
        <v>249</v>
      </c>
      <c r="BG74" s="10" t="s">
        <v>218</v>
      </c>
      <c r="BH74" s="10" t="s">
        <v>249</v>
      </c>
      <c r="BI74" s="10" t="str">
        <f t="shared" si="238"/>
        <v/>
      </c>
      <c r="BJ74" s="10" t="str">
        <f t="shared" si="238"/>
        <v/>
      </c>
      <c r="BK74" s="10" t="str">
        <f t="shared" si="238"/>
        <v/>
      </c>
      <c r="BL74" s="10" t="str">
        <f t="shared" si="238"/>
        <v>x</v>
      </c>
      <c r="BM74" s="10" t="str">
        <f t="shared" si="238"/>
        <v/>
      </c>
      <c r="BN74" s="10" t="s">
        <v>249</v>
      </c>
      <c r="BO74" s="10" t="s">
        <v>249</v>
      </c>
      <c r="BP74" s="10" t="s">
        <v>249</v>
      </c>
      <c r="BQ74" s="10" t="s">
        <v>218</v>
      </c>
      <c r="BR74" s="10" t="s">
        <v>249</v>
      </c>
      <c r="BS74" s="10" t="str">
        <f t="shared" si="239"/>
        <v/>
      </c>
      <c r="BT74" s="10" t="str">
        <f t="shared" si="239"/>
        <v/>
      </c>
      <c r="BU74" s="10" t="str">
        <f t="shared" si="239"/>
        <v/>
      </c>
      <c r="BV74" s="10" t="str">
        <f t="shared" si="239"/>
        <v>x</v>
      </c>
      <c r="BW74" s="10" t="str">
        <f t="shared" si="239"/>
        <v/>
      </c>
      <c r="BX74" s="10" t="s">
        <v>249</v>
      </c>
      <c r="BY74" s="10" t="s">
        <v>249</v>
      </c>
      <c r="BZ74" s="10" t="s">
        <v>249</v>
      </c>
      <c r="CA74" s="10" t="s">
        <v>249</v>
      </c>
      <c r="CB74" s="10" t="s">
        <v>218</v>
      </c>
      <c r="CC74" s="10" t="str">
        <f t="shared" si="240"/>
        <v/>
      </c>
      <c r="CD74" s="10" t="str">
        <f t="shared" si="240"/>
        <v/>
      </c>
      <c r="CE74" s="10" t="str">
        <f t="shared" si="240"/>
        <v/>
      </c>
      <c r="CF74" s="10" t="str">
        <f t="shared" si="240"/>
        <v/>
      </c>
      <c r="CG74" s="10" t="str">
        <f t="shared" si="240"/>
        <v>x</v>
      </c>
      <c r="CH74" s="82" t="str">
        <f>HYPERLINK("[SUMPs_Measures_Selection_Tool_EN_enhanced.xlsx]FLE!A1","Access to measure")</f>
        <v>Access to measure</v>
      </c>
    </row>
    <row r="75" spans="1:86" ht="30" customHeight="1" x14ac:dyDescent="0.35">
      <c r="A75" s="25" t="str">
        <f t="shared" si="290"/>
        <v>FLE</v>
      </c>
      <c r="B75" s="25" t="str">
        <f t="shared" si="290"/>
        <v>Freight electrification of logistics</v>
      </c>
      <c r="C75" s="5" t="str">
        <f>Overview_Measures!C78</f>
        <v xml:space="preserve">Preference for EVs in public procurement processes </v>
      </c>
      <c r="D75" s="10" t="str">
        <f t="shared" si="270"/>
        <v>Yes</v>
      </c>
      <c r="E75" s="10" t="str">
        <f t="shared" si="271"/>
        <v>Yes</v>
      </c>
      <c r="F75" s="10" t="str">
        <f t="shared" si="272"/>
        <v>Yes</v>
      </c>
      <c r="G75" s="10" t="str">
        <f t="shared" si="273"/>
        <v>Yes</v>
      </c>
      <c r="H75" s="10" t="str">
        <f t="shared" si="274"/>
        <v>Yes</v>
      </c>
      <c r="I75" s="10" t="str">
        <f t="shared" si="275"/>
        <v>Yes</v>
      </c>
      <c r="J75" s="10" t="str">
        <f>Overview_Measures!E78</f>
        <v>x</v>
      </c>
      <c r="K75" s="10" t="str">
        <f>Overview_Measures!F78</f>
        <v>x</v>
      </c>
      <c r="L75" s="10" t="str">
        <f>Overview_Measures!G78</f>
        <v>x</v>
      </c>
      <c r="M75" s="10" t="str">
        <f>Overview_Measures!H78</f>
        <v>x</v>
      </c>
      <c r="N75" s="10" t="str">
        <f>Overview_Measures!I78</f>
        <v>x</v>
      </c>
      <c r="O75" s="10" t="str">
        <f>Overview_Measures!J78</f>
        <v>x</v>
      </c>
      <c r="P75" s="10" t="str">
        <f t="shared" si="291"/>
        <v xml:space="preserve"> </v>
      </c>
      <c r="Q75" s="10" t="str">
        <f t="shared" si="292"/>
        <v xml:space="preserve"> </v>
      </c>
      <c r="R75" s="10" t="str">
        <f t="shared" si="293"/>
        <v xml:space="preserve"> </v>
      </c>
      <c r="S75" s="10" t="str">
        <f t="shared" si="294"/>
        <v xml:space="preserve"> </v>
      </c>
      <c r="T75" s="10" t="str">
        <f t="shared" si="295"/>
        <v>Partial</v>
      </c>
      <c r="U75" s="10" t="str">
        <f t="shared" si="296"/>
        <v xml:space="preserve"> </v>
      </c>
      <c r="V75" s="10" t="str">
        <f t="shared" si="297"/>
        <v>Strong</v>
      </c>
      <c r="W75" s="10" t="str">
        <f t="shared" si="298"/>
        <v>Strong</v>
      </c>
      <c r="X75" s="10" t="str">
        <f t="shared" si="299"/>
        <v xml:space="preserve"> </v>
      </c>
      <c r="Y75" s="10" t="str" cm="1">
        <f t="array" ref="Y75">_xlfn.IFS(P75="Strong","Yes",P75="Partial","Yes",P75=" ","No")</f>
        <v>No</v>
      </c>
      <c r="Z75" s="10" t="str" cm="1">
        <f t="array" ref="Z75">_xlfn.IFS(Q75="Strong","Yes",Q75="Partial","Yes",Q75=" ","No")</f>
        <v>No</v>
      </c>
      <c r="AA75" s="10" t="str" cm="1">
        <f t="array" ref="AA75">_xlfn.IFS(R75="Strong","Yes",R75="Partial","Yes",R75=" ","No")</f>
        <v>No</v>
      </c>
      <c r="AB75" s="10" t="str" cm="1">
        <f t="array" ref="AB75">_xlfn.IFS(S75="Strong","Yes",S75="Partial","Yes",S75=" ","No")</f>
        <v>No</v>
      </c>
      <c r="AC75" s="10" t="str" cm="1">
        <f t="array" ref="AC75">_xlfn.IFS(T75="Strong","Yes",T75="Partial","Yes",T75=" ","No")</f>
        <v>Yes</v>
      </c>
      <c r="AD75" s="10" t="str" cm="1">
        <f t="array" ref="AD75">_xlfn.IFS(U75="Strong","Yes",U75="Partial","Yes",U75=" ","No")</f>
        <v>No</v>
      </c>
      <c r="AE75" s="10" t="str" cm="1">
        <f t="array" ref="AE75">_xlfn.IFS(V75="Strong","Yes",V75="Partial","Yes",V75=" ","No")</f>
        <v>Yes</v>
      </c>
      <c r="AF75" s="10" t="str" cm="1">
        <f t="array" ref="AF75">_xlfn.IFS(W75="Strong","Yes",W75="Partial","Yes",W75=" ","No")</f>
        <v>Yes</v>
      </c>
      <c r="AG75" s="10" t="str" cm="1">
        <f t="array" ref="AG75">_xlfn.IFS(X75="Strong","Yes",X75="Partial","Yes",X75=" ","No")</f>
        <v>No</v>
      </c>
      <c r="AH75" s="10" t="str">
        <f t="shared" si="300"/>
        <v xml:space="preserve"> </v>
      </c>
      <c r="AI75" s="10" t="str">
        <f t="shared" si="301"/>
        <v>Strong</v>
      </c>
      <c r="AJ75" s="10" t="str">
        <f t="shared" si="302"/>
        <v xml:space="preserve"> </v>
      </c>
      <c r="AK75" s="10" t="str">
        <f t="shared" si="303"/>
        <v>Strong</v>
      </c>
      <c r="AL75" s="10" t="str" cm="1">
        <f t="array" ref="AL75">_xlfn.IFS(AH75="Strong","Yes",AH75="Partial","Yes",AH75=" ","No")</f>
        <v>No</v>
      </c>
      <c r="AM75" s="10" t="str" cm="1">
        <f t="array" ref="AM75">_xlfn.IFS(AI75="Strong","Yes",AI75="Partial","Yes",AI75=" ","No")</f>
        <v>Yes</v>
      </c>
      <c r="AN75" s="10" t="str" cm="1">
        <f t="array" ref="AN75">_xlfn.IFS(AJ75="Strong","Yes",AJ75="Partial","Yes",AJ75=" ","No")</f>
        <v>No</v>
      </c>
      <c r="AO75" s="10" t="str" cm="1">
        <f t="array" ref="AO75">_xlfn.IFS(AK75="Strong","Yes",AK75="Partial","Yes",AK75=" ","No")</f>
        <v>Yes</v>
      </c>
      <c r="AP75" s="10" t="s">
        <v>218</v>
      </c>
      <c r="AQ75" s="10" t="s">
        <v>218</v>
      </c>
      <c r="AR75" s="10" t="s">
        <v>218</v>
      </c>
      <c r="AS75" s="10" t="s">
        <v>249</v>
      </c>
      <c r="AT75" s="10" t="s">
        <v>249</v>
      </c>
      <c r="AU75" s="10" t="str">
        <f t="shared" si="236"/>
        <v>x</v>
      </c>
      <c r="AV75" s="10" t="str">
        <f t="shared" si="236"/>
        <v>x</v>
      </c>
      <c r="AW75" s="10" t="str">
        <f t="shared" si="236"/>
        <v>x</v>
      </c>
      <c r="AX75" s="10" t="str">
        <f t="shared" si="236"/>
        <v/>
      </c>
      <c r="AY75" s="10" t="str">
        <f t="shared" si="236"/>
        <v/>
      </c>
      <c r="AZ75" s="10" t="s">
        <v>249</v>
      </c>
      <c r="BA75" s="10" t="s">
        <v>218</v>
      </c>
      <c r="BB75" s="10" t="str">
        <f t="shared" si="237"/>
        <v/>
      </c>
      <c r="BC75" s="10" t="str">
        <f t="shared" si="237"/>
        <v>x</v>
      </c>
      <c r="BD75" s="10" t="s">
        <v>249</v>
      </c>
      <c r="BE75" s="10" t="s">
        <v>249</v>
      </c>
      <c r="BF75" s="10" t="s">
        <v>249</v>
      </c>
      <c r="BG75" s="10" t="s">
        <v>218</v>
      </c>
      <c r="BH75" s="10" t="s">
        <v>249</v>
      </c>
      <c r="BI75" s="10" t="str">
        <f t="shared" si="238"/>
        <v/>
      </c>
      <c r="BJ75" s="10" t="str">
        <f t="shared" si="238"/>
        <v/>
      </c>
      <c r="BK75" s="10" t="str">
        <f t="shared" si="238"/>
        <v/>
      </c>
      <c r="BL75" s="10" t="str">
        <f t="shared" si="238"/>
        <v>x</v>
      </c>
      <c r="BM75" s="10" t="str">
        <f t="shared" si="238"/>
        <v/>
      </c>
      <c r="BN75" s="10" t="s">
        <v>249</v>
      </c>
      <c r="BO75" s="10" t="s">
        <v>249</v>
      </c>
      <c r="BP75" s="10" t="s">
        <v>249</v>
      </c>
      <c r="BQ75" s="10" t="s">
        <v>218</v>
      </c>
      <c r="BR75" s="10" t="s">
        <v>249</v>
      </c>
      <c r="BS75" s="10" t="str">
        <f t="shared" si="239"/>
        <v/>
      </c>
      <c r="BT75" s="10" t="str">
        <f t="shared" si="239"/>
        <v/>
      </c>
      <c r="BU75" s="10" t="str">
        <f t="shared" si="239"/>
        <v/>
      </c>
      <c r="BV75" s="10" t="str">
        <f t="shared" si="239"/>
        <v>x</v>
      </c>
      <c r="BW75" s="10" t="str">
        <f t="shared" si="239"/>
        <v/>
      </c>
      <c r="BX75" s="10" t="s">
        <v>249</v>
      </c>
      <c r="BY75" s="10" t="s">
        <v>249</v>
      </c>
      <c r="BZ75" s="10" t="s">
        <v>249</v>
      </c>
      <c r="CA75" s="10" t="s">
        <v>249</v>
      </c>
      <c r="CB75" s="10" t="s">
        <v>218</v>
      </c>
      <c r="CC75" s="10" t="str">
        <f t="shared" si="240"/>
        <v/>
      </c>
      <c r="CD75" s="10" t="str">
        <f t="shared" si="240"/>
        <v/>
      </c>
      <c r="CE75" s="10" t="str">
        <f t="shared" si="240"/>
        <v/>
      </c>
      <c r="CF75" s="10" t="str">
        <f t="shared" si="240"/>
        <v/>
      </c>
      <c r="CG75" s="10" t="str">
        <f t="shared" si="240"/>
        <v>x</v>
      </c>
      <c r="CH75" s="82" t="str">
        <f>HYPERLINK("[SUMPs_Measures_Selection_Tool_EN_enhanced.xlsx]FLE!A1","Access to measure")</f>
        <v>Access to measure</v>
      </c>
    </row>
    <row r="76" spans="1:86" ht="30" customHeight="1" x14ac:dyDescent="0.35">
      <c r="A76" s="25" t="str">
        <f t="shared" si="290"/>
        <v>FLE</v>
      </c>
      <c r="B76" s="25" t="str">
        <f t="shared" si="290"/>
        <v>Freight electrification of logistics</v>
      </c>
      <c r="C76" s="5" t="str">
        <f>Overview_Measures!C79</f>
        <v>Regulation and zoning changes for vehicles and in-depot charging infrastructure</v>
      </c>
      <c r="D76" s="10" t="str">
        <f t="shared" si="270"/>
        <v>Yes</v>
      </c>
      <c r="E76" s="10" t="str">
        <f t="shared" si="271"/>
        <v>Yes</v>
      </c>
      <c r="F76" s="10" t="str">
        <f t="shared" si="272"/>
        <v>No</v>
      </c>
      <c r="G76" s="10" t="str">
        <f t="shared" si="273"/>
        <v>No</v>
      </c>
      <c r="H76" s="10" t="str">
        <f t="shared" si="274"/>
        <v>No</v>
      </c>
      <c r="I76" s="10" t="str">
        <f t="shared" si="275"/>
        <v>Yes</v>
      </c>
      <c r="J76" s="10" t="str">
        <f>Overview_Measures!E79</f>
        <v>x</v>
      </c>
      <c r="K76" s="10" t="str">
        <f>Overview_Measures!F79</f>
        <v>x</v>
      </c>
      <c r="L76" s="10" t="str">
        <f>Overview_Measures!G79</f>
        <v xml:space="preserve"> </v>
      </c>
      <c r="M76" s="10" t="str">
        <f>Overview_Measures!H79</f>
        <v xml:space="preserve"> </v>
      </c>
      <c r="N76" s="10" t="str">
        <f>Overview_Measures!I79</f>
        <v xml:space="preserve"> </v>
      </c>
      <c r="O76" s="10" t="str">
        <f>Overview_Measures!J79</f>
        <v>x</v>
      </c>
      <c r="P76" s="10" t="str">
        <f t="shared" si="291"/>
        <v xml:space="preserve"> </v>
      </c>
      <c r="Q76" s="10" t="str">
        <f t="shared" si="292"/>
        <v xml:space="preserve"> </v>
      </c>
      <c r="R76" s="10" t="str">
        <f t="shared" si="293"/>
        <v xml:space="preserve"> </v>
      </c>
      <c r="S76" s="10" t="str">
        <f t="shared" si="294"/>
        <v xml:space="preserve"> </v>
      </c>
      <c r="T76" s="10" t="str">
        <f t="shared" si="295"/>
        <v>Partial</v>
      </c>
      <c r="U76" s="10" t="str">
        <f t="shared" si="296"/>
        <v xml:space="preserve"> </v>
      </c>
      <c r="V76" s="10" t="str">
        <f t="shared" si="297"/>
        <v>Strong</v>
      </c>
      <c r="W76" s="10" t="str">
        <f t="shared" si="298"/>
        <v>Strong</v>
      </c>
      <c r="X76" s="10" t="str">
        <f t="shared" si="299"/>
        <v xml:space="preserve"> </v>
      </c>
      <c r="Y76" s="10" t="str" cm="1">
        <f t="array" ref="Y76">_xlfn.IFS(P76="Strong","Yes",P76="Partial","Yes",P76=" ","No")</f>
        <v>No</v>
      </c>
      <c r="Z76" s="10" t="str" cm="1">
        <f t="array" ref="Z76">_xlfn.IFS(Q76="Strong","Yes",Q76="Partial","Yes",Q76=" ","No")</f>
        <v>No</v>
      </c>
      <c r="AA76" s="10" t="str" cm="1">
        <f t="array" ref="AA76">_xlfn.IFS(R76="Strong","Yes",R76="Partial","Yes",R76=" ","No")</f>
        <v>No</v>
      </c>
      <c r="AB76" s="10" t="str" cm="1">
        <f t="array" ref="AB76">_xlfn.IFS(S76="Strong","Yes",S76="Partial","Yes",S76=" ","No")</f>
        <v>No</v>
      </c>
      <c r="AC76" s="10" t="str" cm="1">
        <f t="array" ref="AC76">_xlfn.IFS(T76="Strong","Yes",T76="Partial","Yes",T76=" ","No")</f>
        <v>Yes</v>
      </c>
      <c r="AD76" s="10" t="str" cm="1">
        <f t="array" ref="AD76">_xlfn.IFS(U76="Strong","Yes",U76="Partial","Yes",U76=" ","No")</f>
        <v>No</v>
      </c>
      <c r="AE76" s="10" t="str" cm="1">
        <f t="array" ref="AE76">_xlfn.IFS(V76="Strong","Yes",V76="Partial","Yes",V76=" ","No")</f>
        <v>Yes</v>
      </c>
      <c r="AF76" s="10" t="str" cm="1">
        <f t="array" ref="AF76">_xlfn.IFS(W76="Strong","Yes",W76="Partial","Yes",W76=" ","No")</f>
        <v>Yes</v>
      </c>
      <c r="AG76" s="10" t="str" cm="1">
        <f t="array" ref="AG76">_xlfn.IFS(X76="Strong","Yes",X76="Partial","Yes",X76=" ","No")</f>
        <v>No</v>
      </c>
      <c r="AH76" s="10" t="str">
        <f t="shared" si="300"/>
        <v xml:space="preserve"> </v>
      </c>
      <c r="AI76" s="10" t="str">
        <f t="shared" si="301"/>
        <v>Strong</v>
      </c>
      <c r="AJ76" s="10" t="str">
        <f t="shared" si="302"/>
        <v xml:space="preserve"> </v>
      </c>
      <c r="AK76" s="10" t="str">
        <f t="shared" si="303"/>
        <v>Strong</v>
      </c>
      <c r="AL76" s="10" t="str" cm="1">
        <f t="array" ref="AL76">_xlfn.IFS(AH76="Strong","Yes",AH76="Partial","Yes",AH76=" ","No")</f>
        <v>No</v>
      </c>
      <c r="AM76" s="10" t="str" cm="1">
        <f t="array" ref="AM76">_xlfn.IFS(AI76="Strong","Yes",AI76="Partial","Yes",AI76=" ","No")</f>
        <v>Yes</v>
      </c>
      <c r="AN76" s="10" t="str" cm="1">
        <f t="array" ref="AN76">_xlfn.IFS(AJ76="Strong","Yes",AJ76="Partial","Yes",AJ76=" ","No")</f>
        <v>No</v>
      </c>
      <c r="AO76" s="10" t="str" cm="1">
        <f t="array" ref="AO76">_xlfn.IFS(AK76="Strong","Yes",AK76="Partial","Yes",AK76=" ","No")</f>
        <v>Yes</v>
      </c>
      <c r="AP76" s="10" t="s">
        <v>218</v>
      </c>
      <c r="AQ76" s="10" t="s">
        <v>218</v>
      </c>
      <c r="AR76" s="10" t="s">
        <v>218</v>
      </c>
      <c r="AS76" s="10" t="s">
        <v>249</v>
      </c>
      <c r="AT76" s="10" t="s">
        <v>249</v>
      </c>
      <c r="AU76" s="10" t="str">
        <f t="shared" si="236"/>
        <v>x</v>
      </c>
      <c r="AV76" s="10" t="str">
        <f t="shared" si="236"/>
        <v>x</v>
      </c>
      <c r="AW76" s="10" t="str">
        <f t="shared" si="236"/>
        <v>x</v>
      </c>
      <c r="AX76" s="10" t="str">
        <f t="shared" si="236"/>
        <v/>
      </c>
      <c r="AY76" s="10" t="str">
        <f t="shared" si="236"/>
        <v/>
      </c>
      <c r="AZ76" s="10" t="s">
        <v>249</v>
      </c>
      <c r="BA76" s="10" t="s">
        <v>218</v>
      </c>
      <c r="BB76" s="10" t="str">
        <f t="shared" si="237"/>
        <v/>
      </c>
      <c r="BC76" s="10" t="str">
        <f t="shared" si="237"/>
        <v>x</v>
      </c>
      <c r="BD76" s="10" t="s">
        <v>249</v>
      </c>
      <c r="BE76" s="10" t="s">
        <v>249</v>
      </c>
      <c r="BF76" s="10" t="s">
        <v>249</v>
      </c>
      <c r="BG76" s="10" t="s">
        <v>218</v>
      </c>
      <c r="BH76" s="10" t="s">
        <v>249</v>
      </c>
      <c r="BI76" s="10" t="str">
        <f t="shared" si="238"/>
        <v/>
      </c>
      <c r="BJ76" s="10" t="str">
        <f t="shared" si="238"/>
        <v/>
      </c>
      <c r="BK76" s="10" t="str">
        <f t="shared" si="238"/>
        <v/>
      </c>
      <c r="BL76" s="10" t="str">
        <f t="shared" si="238"/>
        <v>x</v>
      </c>
      <c r="BM76" s="10" t="str">
        <f t="shared" si="238"/>
        <v/>
      </c>
      <c r="BN76" s="10" t="s">
        <v>249</v>
      </c>
      <c r="BO76" s="10" t="s">
        <v>249</v>
      </c>
      <c r="BP76" s="10" t="s">
        <v>249</v>
      </c>
      <c r="BQ76" s="10" t="s">
        <v>218</v>
      </c>
      <c r="BR76" s="10" t="s">
        <v>249</v>
      </c>
      <c r="BS76" s="10" t="str">
        <f t="shared" si="239"/>
        <v/>
      </c>
      <c r="BT76" s="10" t="str">
        <f t="shared" si="239"/>
        <v/>
      </c>
      <c r="BU76" s="10" t="str">
        <f t="shared" si="239"/>
        <v/>
      </c>
      <c r="BV76" s="10" t="str">
        <f t="shared" si="239"/>
        <v>x</v>
      </c>
      <c r="BW76" s="10" t="str">
        <f t="shared" si="239"/>
        <v/>
      </c>
      <c r="BX76" s="10" t="s">
        <v>249</v>
      </c>
      <c r="BY76" s="10" t="s">
        <v>249</v>
      </c>
      <c r="BZ76" s="10" t="s">
        <v>249</v>
      </c>
      <c r="CA76" s="10" t="s">
        <v>249</v>
      </c>
      <c r="CB76" s="10" t="s">
        <v>218</v>
      </c>
      <c r="CC76" s="10" t="str">
        <f t="shared" si="240"/>
        <v/>
      </c>
      <c r="CD76" s="10" t="str">
        <f t="shared" si="240"/>
        <v/>
      </c>
      <c r="CE76" s="10" t="str">
        <f t="shared" si="240"/>
        <v/>
      </c>
      <c r="CF76" s="10" t="str">
        <f t="shared" si="240"/>
        <v/>
      </c>
      <c r="CG76" s="10" t="str">
        <f t="shared" si="240"/>
        <v>x</v>
      </c>
      <c r="CH76" s="82" t="str">
        <f>HYPERLINK("[SUMPs_Measures_Selection_Tool_EN_enhanced.xlsx]FLE!A1","Access to measure")</f>
        <v>Access to measure</v>
      </c>
    </row>
    <row r="77" spans="1:86" ht="30" customHeight="1" x14ac:dyDescent="0.35">
      <c r="A77" s="25" t="str">
        <f t="shared" si="290"/>
        <v>FLE</v>
      </c>
      <c r="B77" s="25" t="str">
        <f t="shared" si="290"/>
        <v>Freight electrification of logistics</v>
      </c>
      <c r="C77" s="5" t="str">
        <f>Overview_Measures!C80</f>
        <v>Improvement of in-depot charging infrastructure authorisation</v>
      </c>
      <c r="D77" s="10" t="str">
        <f t="shared" si="270"/>
        <v>Yes</v>
      </c>
      <c r="E77" s="10" t="str">
        <f t="shared" si="271"/>
        <v>Yes</v>
      </c>
      <c r="F77" s="10" t="str">
        <f t="shared" si="272"/>
        <v>Yes</v>
      </c>
      <c r="G77" s="10" t="str">
        <f t="shared" si="273"/>
        <v>Yes</v>
      </c>
      <c r="H77" s="10" t="str">
        <f t="shared" si="274"/>
        <v>Yes</v>
      </c>
      <c r="I77" s="10" t="str">
        <f t="shared" si="275"/>
        <v>Yes</v>
      </c>
      <c r="J77" s="10" t="str">
        <f>Overview_Measures!E80</f>
        <v>x</v>
      </c>
      <c r="K77" s="10" t="str">
        <f>Overview_Measures!F80</f>
        <v>x</v>
      </c>
      <c r="L77" s="10" t="str">
        <f>Overview_Measures!G80</f>
        <v>x</v>
      </c>
      <c r="M77" s="10" t="str">
        <f>Overview_Measures!H80</f>
        <v>x</v>
      </c>
      <c r="N77" s="10" t="str">
        <f>Overview_Measures!I80</f>
        <v>x</v>
      </c>
      <c r="O77" s="10" t="str">
        <f>Overview_Measures!J80</f>
        <v>x</v>
      </c>
      <c r="P77" s="10" t="str">
        <f t="shared" si="291"/>
        <v xml:space="preserve"> </v>
      </c>
      <c r="Q77" s="10" t="str">
        <f t="shared" si="292"/>
        <v xml:space="preserve"> </v>
      </c>
      <c r="R77" s="10" t="str">
        <f t="shared" si="293"/>
        <v xml:space="preserve"> </v>
      </c>
      <c r="S77" s="10" t="str">
        <f t="shared" si="294"/>
        <v xml:space="preserve"> </v>
      </c>
      <c r="T77" s="10" t="str">
        <f t="shared" si="295"/>
        <v>Partial</v>
      </c>
      <c r="U77" s="10" t="str">
        <f t="shared" si="296"/>
        <v xml:space="preserve"> </v>
      </c>
      <c r="V77" s="10" t="str">
        <f t="shared" si="297"/>
        <v>Strong</v>
      </c>
      <c r="W77" s="10" t="str">
        <f t="shared" si="298"/>
        <v>Strong</v>
      </c>
      <c r="X77" s="10" t="str">
        <f t="shared" si="299"/>
        <v xml:space="preserve"> </v>
      </c>
      <c r="Y77" s="10" t="str" cm="1">
        <f t="array" ref="Y77">_xlfn.IFS(P77="Strong","Yes",P77="Partial","Yes",P77=" ","No")</f>
        <v>No</v>
      </c>
      <c r="Z77" s="10" t="str" cm="1">
        <f t="array" ref="Z77">_xlfn.IFS(Q77="Strong","Yes",Q77="Partial","Yes",Q77=" ","No")</f>
        <v>No</v>
      </c>
      <c r="AA77" s="10" t="str" cm="1">
        <f t="array" ref="AA77">_xlfn.IFS(R77="Strong","Yes",R77="Partial","Yes",R77=" ","No")</f>
        <v>No</v>
      </c>
      <c r="AB77" s="10" t="str" cm="1">
        <f t="array" ref="AB77">_xlfn.IFS(S77="Strong","Yes",S77="Partial","Yes",S77=" ","No")</f>
        <v>No</v>
      </c>
      <c r="AC77" s="10" t="str" cm="1">
        <f t="array" ref="AC77">_xlfn.IFS(T77="Strong","Yes",T77="Partial","Yes",T77=" ","No")</f>
        <v>Yes</v>
      </c>
      <c r="AD77" s="10" t="str" cm="1">
        <f t="array" ref="AD77">_xlfn.IFS(U77="Strong","Yes",U77="Partial","Yes",U77=" ","No")</f>
        <v>No</v>
      </c>
      <c r="AE77" s="10" t="str" cm="1">
        <f t="array" ref="AE77">_xlfn.IFS(V77="Strong","Yes",V77="Partial","Yes",V77=" ","No")</f>
        <v>Yes</v>
      </c>
      <c r="AF77" s="10" t="str" cm="1">
        <f t="array" ref="AF77">_xlfn.IFS(W77="Strong","Yes",W77="Partial","Yes",W77=" ","No")</f>
        <v>Yes</v>
      </c>
      <c r="AG77" s="10" t="str" cm="1">
        <f t="array" ref="AG77">_xlfn.IFS(X77="Strong","Yes",X77="Partial","Yes",X77=" ","No")</f>
        <v>No</v>
      </c>
      <c r="AH77" s="10" t="str">
        <f t="shared" si="300"/>
        <v xml:space="preserve"> </v>
      </c>
      <c r="AI77" s="10" t="str">
        <f t="shared" si="301"/>
        <v>Strong</v>
      </c>
      <c r="AJ77" s="10" t="str">
        <f t="shared" si="302"/>
        <v xml:space="preserve"> </v>
      </c>
      <c r="AK77" s="10" t="str">
        <f t="shared" si="303"/>
        <v>Strong</v>
      </c>
      <c r="AL77" s="10" t="str" cm="1">
        <f t="array" ref="AL77">_xlfn.IFS(AH77="Strong","Yes",AH77="Partial","Yes",AH77=" ","No")</f>
        <v>No</v>
      </c>
      <c r="AM77" s="10" t="str" cm="1">
        <f t="array" ref="AM77">_xlfn.IFS(AI77="Strong","Yes",AI77="Partial","Yes",AI77=" ","No")</f>
        <v>Yes</v>
      </c>
      <c r="AN77" s="10" t="str" cm="1">
        <f t="array" ref="AN77">_xlfn.IFS(AJ77="Strong","Yes",AJ77="Partial","Yes",AJ77=" ","No")</f>
        <v>No</v>
      </c>
      <c r="AO77" s="10" t="str" cm="1">
        <f t="array" ref="AO77">_xlfn.IFS(AK77="Strong","Yes",AK77="Partial","Yes",AK77=" ","No")</f>
        <v>Yes</v>
      </c>
      <c r="AP77" s="10" t="s">
        <v>218</v>
      </c>
      <c r="AQ77" s="10" t="s">
        <v>218</v>
      </c>
      <c r="AR77" s="10" t="s">
        <v>218</v>
      </c>
      <c r="AS77" s="10" t="s">
        <v>249</v>
      </c>
      <c r="AT77" s="10" t="s">
        <v>249</v>
      </c>
      <c r="AU77" s="10" t="str">
        <f t="shared" si="236"/>
        <v>x</v>
      </c>
      <c r="AV77" s="10" t="str">
        <f t="shared" si="236"/>
        <v>x</v>
      </c>
      <c r="AW77" s="10" t="str">
        <f t="shared" si="236"/>
        <v>x</v>
      </c>
      <c r="AX77" s="10" t="str">
        <f t="shared" si="236"/>
        <v/>
      </c>
      <c r="AY77" s="10" t="str">
        <f t="shared" si="236"/>
        <v/>
      </c>
      <c r="AZ77" s="10" t="s">
        <v>249</v>
      </c>
      <c r="BA77" s="10" t="s">
        <v>218</v>
      </c>
      <c r="BB77" s="10" t="str">
        <f t="shared" si="237"/>
        <v/>
      </c>
      <c r="BC77" s="10" t="str">
        <f t="shared" si="237"/>
        <v>x</v>
      </c>
      <c r="BD77" s="10" t="s">
        <v>249</v>
      </c>
      <c r="BE77" s="10" t="s">
        <v>249</v>
      </c>
      <c r="BF77" s="10" t="s">
        <v>249</v>
      </c>
      <c r="BG77" s="10" t="s">
        <v>218</v>
      </c>
      <c r="BH77" s="10" t="s">
        <v>249</v>
      </c>
      <c r="BI77" s="10" t="str">
        <f t="shared" si="238"/>
        <v/>
      </c>
      <c r="BJ77" s="10" t="str">
        <f t="shared" si="238"/>
        <v/>
      </c>
      <c r="BK77" s="10" t="str">
        <f t="shared" si="238"/>
        <v/>
      </c>
      <c r="BL77" s="10" t="str">
        <f t="shared" si="238"/>
        <v>x</v>
      </c>
      <c r="BM77" s="10" t="str">
        <f t="shared" si="238"/>
        <v/>
      </c>
      <c r="BN77" s="10" t="s">
        <v>249</v>
      </c>
      <c r="BO77" s="10" t="s">
        <v>249</v>
      </c>
      <c r="BP77" s="10" t="s">
        <v>249</v>
      </c>
      <c r="BQ77" s="10" t="s">
        <v>218</v>
      </c>
      <c r="BR77" s="10" t="s">
        <v>249</v>
      </c>
      <c r="BS77" s="10" t="str">
        <f t="shared" si="239"/>
        <v/>
      </c>
      <c r="BT77" s="10" t="str">
        <f t="shared" si="239"/>
        <v/>
      </c>
      <c r="BU77" s="10" t="str">
        <f t="shared" si="239"/>
        <v/>
      </c>
      <c r="BV77" s="10" t="str">
        <f t="shared" si="239"/>
        <v>x</v>
      </c>
      <c r="BW77" s="10" t="str">
        <f t="shared" si="239"/>
        <v/>
      </c>
      <c r="BX77" s="10" t="s">
        <v>249</v>
      </c>
      <c r="BY77" s="10" t="s">
        <v>249</v>
      </c>
      <c r="BZ77" s="10" t="s">
        <v>249</v>
      </c>
      <c r="CA77" s="10" t="s">
        <v>249</v>
      </c>
      <c r="CB77" s="10" t="s">
        <v>218</v>
      </c>
      <c r="CC77" s="10" t="str">
        <f t="shared" si="240"/>
        <v/>
      </c>
      <c r="CD77" s="10" t="str">
        <f t="shared" si="240"/>
        <v/>
      </c>
      <c r="CE77" s="10" t="str">
        <f t="shared" si="240"/>
        <v/>
      </c>
      <c r="CF77" s="10" t="str">
        <f t="shared" si="240"/>
        <v/>
      </c>
      <c r="CG77" s="10" t="str">
        <f t="shared" si="240"/>
        <v>x</v>
      </c>
      <c r="CH77" s="82" t="str">
        <f>HYPERLINK("[SUMPs_Measures_Selection_Tool_EN_enhanced.xlsx]FLE!A1","Access to measure")</f>
        <v>Access to measure</v>
      </c>
    </row>
    <row r="78" spans="1:86" ht="30" customHeight="1" x14ac:dyDescent="0.35">
      <c r="A78" s="25" t="str">
        <f>Overview_Measures!A81</f>
        <v>CLA</v>
      </c>
      <c r="B78" s="25" t="str">
        <f>Overview_Measures!B81</f>
        <v xml:space="preserve">Collaborative logistics and asset sharing </v>
      </c>
      <c r="C78" s="5" t="str">
        <f>Overview_Measures!C81</f>
        <v>Technical guidelines for collaboration</v>
      </c>
      <c r="D78" s="10" t="str">
        <f t="shared" si="270"/>
        <v>Yes</v>
      </c>
      <c r="E78" s="10" t="str">
        <f t="shared" si="271"/>
        <v>Yes</v>
      </c>
      <c r="F78" s="10" t="str">
        <f t="shared" si="272"/>
        <v>Yes</v>
      </c>
      <c r="G78" s="10" t="str">
        <f t="shared" si="273"/>
        <v>No</v>
      </c>
      <c r="H78" s="10" t="str">
        <f t="shared" si="274"/>
        <v>Yes</v>
      </c>
      <c r="I78" s="10" t="str">
        <f t="shared" si="275"/>
        <v>Yes</v>
      </c>
      <c r="J78" s="10" t="str">
        <f>Overview_Measures!E81</f>
        <v>x</v>
      </c>
      <c r="K78" s="10" t="str">
        <f>Overview_Measures!F81</f>
        <v>x</v>
      </c>
      <c r="L78" s="10" t="str">
        <f>Overview_Measures!G81</f>
        <v>x</v>
      </c>
      <c r="M78" s="10" t="str">
        <f>Overview_Measures!H81</f>
        <v xml:space="preserve"> </v>
      </c>
      <c r="N78" s="10" t="str">
        <f>Overview_Measures!I81</f>
        <v>x</v>
      </c>
      <c r="O78" s="10" t="str">
        <f>Overview_Measures!J81</f>
        <v>x</v>
      </c>
      <c r="P78" s="10" t="str">
        <f>Overview_Measures!P81</f>
        <v xml:space="preserve"> </v>
      </c>
      <c r="Q78" s="10" t="str">
        <f>Overview_Measures!Q81</f>
        <v xml:space="preserve"> </v>
      </c>
      <c r="R78" s="10" t="str">
        <f>Overview_Measures!R81</f>
        <v xml:space="preserve"> </v>
      </c>
      <c r="S78" s="10" t="str">
        <f>Overview_Measures!S81</f>
        <v xml:space="preserve"> </v>
      </c>
      <c r="T78" s="10" t="str">
        <f>Overview_Measures!T81</f>
        <v xml:space="preserve"> </v>
      </c>
      <c r="U78" s="10" t="str">
        <f>Overview_Measures!U81</f>
        <v>Strong</v>
      </c>
      <c r="V78" s="10" t="str">
        <f>Overview_Measures!V81</f>
        <v xml:space="preserve"> </v>
      </c>
      <c r="W78" s="10" t="str">
        <f>Overview_Measures!W81</f>
        <v>Strong</v>
      </c>
      <c r="X78" s="10" t="str">
        <f>Overview_Measures!X81</f>
        <v xml:space="preserve"> </v>
      </c>
      <c r="Y78" s="10" t="str" cm="1">
        <f t="array" ref="Y78">_xlfn.IFS(P78="Strong","Yes",P78="Partial","Yes",P78=" ","No")</f>
        <v>No</v>
      </c>
      <c r="Z78" s="10" t="str" cm="1">
        <f t="array" ref="Z78">_xlfn.IFS(Q78="Strong","Yes",Q78="Partial","Yes",Q78=" ","No")</f>
        <v>No</v>
      </c>
      <c r="AA78" s="10" t="str" cm="1">
        <f t="array" ref="AA78">_xlfn.IFS(R78="Strong","Yes",R78="Partial","Yes",R78=" ","No")</f>
        <v>No</v>
      </c>
      <c r="AB78" s="10" t="str" cm="1">
        <f t="array" ref="AB78">_xlfn.IFS(S78="Strong","Yes",S78="Partial","Yes",S78=" ","No")</f>
        <v>No</v>
      </c>
      <c r="AC78" s="10" t="str" cm="1">
        <f t="array" ref="AC78">_xlfn.IFS(T78="Strong","Yes",T78="Partial","Yes",T78=" ","No")</f>
        <v>No</v>
      </c>
      <c r="AD78" s="10" t="str" cm="1">
        <f t="array" ref="AD78">_xlfn.IFS(U78="Strong","Yes",U78="Partial","Yes",U78=" ","No")</f>
        <v>Yes</v>
      </c>
      <c r="AE78" s="10" t="str" cm="1">
        <f t="array" ref="AE78">_xlfn.IFS(V78="Strong","Yes",V78="Partial","Yes",V78=" ","No")</f>
        <v>No</v>
      </c>
      <c r="AF78" s="10" t="str" cm="1">
        <f t="array" ref="AF78">_xlfn.IFS(W78="Strong","Yes",W78="Partial","Yes",W78=" ","No")</f>
        <v>Yes</v>
      </c>
      <c r="AG78" s="10" t="str" cm="1">
        <f t="array" ref="AG78">_xlfn.IFS(X78="Strong","Yes",X78="Partial","Yes",X78=" ","No")</f>
        <v>No</v>
      </c>
      <c r="AH78" s="10" t="str">
        <f>Overview_Measures!Y81</f>
        <v xml:space="preserve"> </v>
      </c>
      <c r="AI78" s="10" t="str">
        <f>Overview_Measures!Z81</f>
        <v>Partial</v>
      </c>
      <c r="AJ78" s="10" t="str">
        <f>Overview_Measures!AA81</f>
        <v xml:space="preserve"> </v>
      </c>
      <c r="AK78" s="10" t="str">
        <f>Overview_Measures!AB81</f>
        <v xml:space="preserve"> </v>
      </c>
      <c r="AL78" s="10" t="str" cm="1">
        <f t="array" ref="AL78">_xlfn.IFS(AH78="Strong","Yes",AH78="Partial","Yes",AH78=" ","No")</f>
        <v>No</v>
      </c>
      <c r="AM78" s="10" t="str" cm="1">
        <f t="array" ref="AM78">_xlfn.IFS(AI78="Strong","Yes",AI78="Partial","Yes",AI78=" ","No")</f>
        <v>Yes</v>
      </c>
      <c r="AN78" s="10" t="str" cm="1">
        <f t="array" ref="AN78">_xlfn.IFS(AJ78="Strong","Yes",AJ78="Partial","Yes",AJ78=" ","No")</f>
        <v>No</v>
      </c>
      <c r="AO78" s="10" t="str" cm="1">
        <f t="array" ref="AO78">_xlfn.IFS(AK78="Strong","Yes",AK78="Partial","Yes",AK78=" ","No")</f>
        <v>No</v>
      </c>
      <c r="AP78" s="10" t="s">
        <v>249</v>
      </c>
      <c r="AQ78" s="10" t="s">
        <v>249</v>
      </c>
      <c r="AR78" s="10" t="s">
        <v>249</v>
      </c>
      <c r="AS78" s="10" t="s">
        <v>218</v>
      </c>
      <c r="AT78" s="10" t="s">
        <v>218</v>
      </c>
      <c r="AU78" s="10" t="str">
        <f t="shared" si="236"/>
        <v/>
      </c>
      <c r="AV78" s="10" t="str">
        <f t="shared" si="236"/>
        <v/>
      </c>
      <c r="AW78" s="10" t="str">
        <f t="shared" si="236"/>
        <v/>
      </c>
      <c r="AX78" s="10" t="str">
        <f t="shared" si="236"/>
        <v>x</v>
      </c>
      <c r="AY78" s="10" t="str">
        <f t="shared" si="236"/>
        <v>x</v>
      </c>
      <c r="AZ78" s="10" t="s">
        <v>249</v>
      </c>
      <c r="BA78" s="10" t="s">
        <v>218</v>
      </c>
      <c r="BB78" s="10" t="str">
        <f t="shared" si="237"/>
        <v/>
      </c>
      <c r="BC78" s="10" t="str">
        <f t="shared" si="237"/>
        <v>x</v>
      </c>
      <c r="BD78" s="10" t="s">
        <v>249</v>
      </c>
      <c r="BE78" s="10" t="s">
        <v>218</v>
      </c>
      <c r="BF78" s="10" t="s">
        <v>249</v>
      </c>
      <c r="BG78" s="10" t="s">
        <v>249</v>
      </c>
      <c r="BH78" s="10" t="s">
        <v>249</v>
      </c>
      <c r="BI78" s="10" t="str">
        <f t="shared" si="238"/>
        <v/>
      </c>
      <c r="BJ78" s="10" t="str">
        <f t="shared" si="238"/>
        <v>x</v>
      </c>
      <c r="BK78" s="10" t="str">
        <f t="shared" si="238"/>
        <v/>
      </c>
      <c r="BL78" s="10" t="str">
        <f t="shared" si="238"/>
        <v/>
      </c>
      <c r="BM78" s="10" t="str">
        <f t="shared" si="238"/>
        <v/>
      </c>
      <c r="BN78" s="10" t="s">
        <v>249</v>
      </c>
      <c r="BO78" s="10" t="s">
        <v>218</v>
      </c>
      <c r="BP78" s="10" t="s">
        <v>249</v>
      </c>
      <c r="BQ78" s="10" t="s">
        <v>249</v>
      </c>
      <c r="BR78" s="10" t="s">
        <v>249</v>
      </c>
      <c r="BS78" s="10" t="str">
        <f t="shared" si="239"/>
        <v/>
      </c>
      <c r="BT78" s="10" t="str">
        <f t="shared" si="239"/>
        <v>x</v>
      </c>
      <c r="BU78" s="10" t="str">
        <f t="shared" si="239"/>
        <v/>
      </c>
      <c r="BV78" s="10" t="str">
        <f t="shared" si="239"/>
        <v/>
      </c>
      <c r="BW78" s="10" t="str">
        <f t="shared" si="239"/>
        <v/>
      </c>
      <c r="BX78" s="10" t="s">
        <v>249</v>
      </c>
      <c r="BY78" s="10" t="s">
        <v>218</v>
      </c>
      <c r="BZ78" s="10" t="s">
        <v>249</v>
      </c>
      <c r="CA78" s="10" t="s">
        <v>249</v>
      </c>
      <c r="CB78" s="10" t="s">
        <v>249</v>
      </c>
      <c r="CC78" s="10" t="str">
        <f t="shared" si="240"/>
        <v/>
      </c>
      <c r="CD78" s="10" t="str">
        <f t="shared" si="240"/>
        <v>x</v>
      </c>
      <c r="CE78" s="10" t="str">
        <f t="shared" si="240"/>
        <v/>
      </c>
      <c r="CF78" s="10" t="str">
        <f t="shared" si="240"/>
        <v/>
      </c>
      <c r="CG78" s="10" t="str">
        <f t="shared" si="240"/>
        <v/>
      </c>
      <c r="CH78" s="82" t="str">
        <f>HYPERLINK("[SUMPs_Measures_Selection_Tool_EN_enhanced.xlsx]CLA!A1","Access to measure")</f>
        <v>Access to measure</v>
      </c>
    </row>
    <row r="79" spans="1:86" ht="30" customHeight="1" x14ac:dyDescent="0.35">
      <c r="A79" s="25" t="str">
        <f t="shared" ref="A79:B81" si="304">A78</f>
        <v>CLA</v>
      </c>
      <c r="B79" s="25" t="str">
        <f t="shared" si="304"/>
        <v xml:space="preserve">Collaborative logistics and asset sharing </v>
      </c>
      <c r="C79" s="5" t="str">
        <f>Overview_Measures!C82</f>
        <v>Facilitation of dialogue between freight carriers</v>
      </c>
      <c r="D79" s="10" t="str">
        <f t="shared" si="270"/>
        <v>Yes</v>
      </c>
      <c r="E79" s="10" t="str">
        <f t="shared" si="271"/>
        <v>Yes</v>
      </c>
      <c r="F79" s="10" t="str">
        <f t="shared" si="272"/>
        <v>Yes</v>
      </c>
      <c r="G79" s="10" t="str">
        <f t="shared" si="273"/>
        <v>Yes</v>
      </c>
      <c r="H79" s="10" t="str">
        <f t="shared" si="274"/>
        <v>Yes</v>
      </c>
      <c r="I79" s="10" t="str">
        <f t="shared" si="275"/>
        <v>Yes</v>
      </c>
      <c r="J79" s="10" t="str">
        <f>Overview_Measures!E82</f>
        <v>x</v>
      </c>
      <c r="K79" s="10" t="str">
        <f>Overview_Measures!F82</f>
        <v>x</v>
      </c>
      <c r="L79" s="10" t="str">
        <f>Overview_Measures!G82</f>
        <v>x</v>
      </c>
      <c r="M79" s="10" t="str">
        <f>Overview_Measures!H82</f>
        <v>x</v>
      </c>
      <c r="N79" s="10" t="str">
        <f>Overview_Measures!I82</f>
        <v>x</v>
      </c>
      <c r="O79" s="10" t="str">
        <f>Overview_Measures!J82</f>
        <v>x</v>
      </c>
      <c r="P79" s="10" t="str">
        <f t="shared" ref="P79:X79" si="305">P78</f>
        <v xml:space="preserve"> </v>
      </c>
      <c r="Q79" s="10" t="str">
        <f t="shared" si="305"/>
        <v xml:space="preserve"> </v>
      </c>
      <c r="R79" s="10" t="str">
        <f t="shared" si="305"/>
        <v xml:space="preserve"> </v>
      </c>
      <c r="S79" s="10" t="str">
        <f t="shared" si="305"/>
        <v xml:space="preserve"> </v>
      </c>
      <c r="T79" s="10" t="str">
        <f t="shared" si="305"/>
        <v xml:space="preserve"> </v>
      </c>
      <c r="U79" s="10" t="str">
        <f t="shared" si="305"/>
        <v>Strong</v>
      </c>
      <c r="V79" s="10" t="str">
        <f t="shared" si="305"/>
        <v xml:space="preserve"> </v>
      </c>
      <c r="W79" s="10" t="str">
        <f t="shared" si="305"/>
        <v>Strong</v>
      </c>
      <c r="X79" s="10" t="str">
        <f t="shared" si="305"/>
        <v xml:space="preserve"> </v>
      </c>
      <c r="Y79" s="10" t="str" cm="1">
        <f t="array" ref="Y79">_xlfn.IFS(P79="Strong","Yes",P79="Partial","Yes",P79=" ","No")</f>
        <v>No</v>
      </c>
      <c r="Z79" s="10" t="str" cm="1">
        <f t="array" ref="Z79">_xlfn.IFS(Q79="Strong","Yes",Q79="Partial","Yes",Q79=" ","No")</f>
        <v>No</v>
      </c>
      <c r="AA79" s="10" t="str" cm="1">
        <f t="array" ref="AA79">_xlfn.IFS(R79="Strong","Yes",R79="Partial","Yes",R79=" ","No")</f>
        <v>No</v>
      </c>
      <c r="AB79" s="10" t="str" cm="1">
        <f t="array" ref="AB79">_xlfn.IFS(S79="Strong","Yes",S79="Partial","Yes",S79=" ","No")</f>
        <v>No</v>
      </c>
      <c r="AC79" s="10" t="str" cm="1">
        <f t="array" ref="AC79">_xlfn.IFS(T79="Strong","Yes",T79="Partial","Yes",T79=" ","No")</f>
        <v>No</v>
      </c>
      <c r="AD79" s="10" t="str" cm="1">
        <f t="array" ref="AD79">_xlfn.IFS(U79="Strong","Yes",U79="Partial","Yes",U79=" ","No")</f>
        <v>Yes</v>
      </c>
      <c r="AE79" s="10" t="str" cm="1">
        <f t="array" ref="AE79">_xlfn.IFS(V79="Strong","Yes",V79="Partial","Yes",V79=" ","No")</f>
        <v>No</v>
      </c>
      <c r="AF79" s="10" t="str" cm="1">
        <f t="array" ref="AF79">_xlfn.IFS(W79="Strong","Yes",W79="Partial","Yes",W79=" ","No")</f>
        <v>Yes</v>
      </c>
      <c r="AG79" s="10" t="str" cm="1">
        <f t="array" ref="AG79">_xlfn.IFS(X79="Strong","Yes",X79="Partial","Yes",X79=" ","No")</f>
        <v>No</v>
      </c>
      <c r="AH79" s="10" t="str">
        <f t="shared" ref="AH79:AH81" si="306">AH78</f>
        <v xml:space="preserve"> </v>
      </c>
      <c r="AI79" s="10" t="str">
        <f t="shared" ref="AI79:AI81" si="307">AI78</f>
        <v>Partial</v>
      </c>
      <c r="AJ79" s="10" t="str">
        <f t="shared" ref="AJ79:AJ81" si="308">AJ78</f>
        <v xml:space="preserve"> </v>
      </c>
      <c r="AK79" s="10" t="str">
        <f t="shared" ref="AK79:AK81" si="309">AK78</f>
        <v xml:space="preserve"> </v>
      </c>
      <c r="AL79" s="10" t="str" cm="1">
        <f t="array" ref="AL79">_xlfn.IFS(AH79="Strong","Yes",AH79="Partial","Yes",AH79=" ","No")</f>
        <v>No</v>
      </c>
      <c r="AM79" s="10" t="str" cm="1">
        <f t="array" ref="AM79">_xlfn.IFS(AI79="Strong","Yes",AI79="Partial","Yes",AI79=" ","No")</f>
        <v>Yes</v>
      </c>
      <c r="AN79" s="10" t="str" cm="1">
        <f t="array" ref="AN79">_xlfn.IFS(AJ79="Strong","Yes",AJ79="Partial","Yes",AJ79=" ","No")</f>
        <v>No</v>
      </c>
      <c r="AO79" s="10" t="str" cm="1">
        <f t="array" ref="AO79">_xlfn.IFS(AK79="Strong","Yes",AK79="Partial","Yes",AK79=" ","No")</f>
        <v>No</v>
      </c>
      <c r="AP79" s="10" t="s">
        <v>249</v>
      </c>
      <c r="AQ79" s="10" t="s">
        <v>249</v>
      </c>
      <c r="AR79" s="10" t="s">
        <v>249</v>
      </c>
      <c r="AS79" s="10" t="s">
        <v>218</v>
      </c>
      <c r="AT79" s="10" t="s">
        <v>218</v>
      </c>
      <c r="AU79" s="10" t="str">
        <f t="shared" si="236"/>
        <v/>
      </c>
      <c r="AV79" s="10" t="str">
        <f t="shared" si="236"/>
        <v/>
      </c>
      <c r="AW79" s="10" t="str">
        <f t="shared" si="236"/>
        <v/>
      </c>
      <c r="AX79" s="10" t="str">
        <f t="shared" si="236"/>
        <v>x</v>
      </c>
      <c r="AY79" s="10" t="str">
        <f t="shared" si="236"/>
        <v>x</v>
      </c>
      <c r="AZ79" s="10" t="s">
        <v>249</v>
      </c>
      <c r="BA79" s="10" t="s">
        <v>218</v>
      </c>
      <c r="BB79" s="10" t="str">
        <f t="shared" si="237"/>
        <v/>
      </c>
      <c r="BC79" s="10" t="str">
        <f t="shared" si="237"/>
        <v>x</v>
      </c>
      <c r="BD79" s="10" t="s">
        <v>249</v>
      </c>
      <c r="BE79" s="10" t="s">
        <v>218</v>
      </c>
      <c r="BF79" s="10" t="s">
        <v>249</v>
      </c>
      <c r="BG79" s="10" t="s">
        <v>249</v>
      </c>
      <c r="BH79" s="10" t="s">
        <v>249</v>
      </c>
      <c r="BI79" s="10" t="str">
        <f t="shared" si="238"/>
        <v/>
      </c>
      <c r="BJ79" s="10" t="str">
        <f t="shared" si="238"/>
        <v>x</v>
      </c>
      <c r="BK79" s="10" t="str">
        <f t="shared" si="238"/>
        <v/>
      </c>
      <c r="BL79" s="10" t="str">
        <f t="shared" si="238"/>
        <v/>
      </c>
      <c r="BM79" s="10" t="str">
        <f t="shared" si="238"/>
        <v/>
      </c>
      <c r="BN79" s="10" t="s">
        <v>249</v>
      </c>
      <c r="BO79" s="10" t="s">
        <v>218</v>
      </c>
      <c r="BP79" s="10" t="s">
        <v>249</v>
      </c>
      <c r="BQ79" s="10" t="s">
        <v>249</v>
      </c>
      <c r="BR79" s="10" t="s">
        <v>249</v>
      </c>
      <c r="BS79" s="10" t="str">
        <f t="shared" si="239"/>
        <v/>
      </c>
      <c r="BT79" s="10" t="str">
        <f t="shared" si="239"/>
        <v>x</v>
      </c>
      <c r="BU79" s="10" t="str">
        <f t="shared" si="239"/>
        <v/>
      </c>
      <c r="BV79" s="10" t="str">
        <f t="shared" si="239"/>
        <v/>
      </c>
      <c r="BW79" s="10" t="str">
        <f t="shared" si="239"/>
        <v/>
      </c>
      <c r="BX79" s="10" t="s">
        <v>249</v>
      </c>
      <c r="BY79" s="10" t="s">
        <v>218</v>
      </c>
      <c r="BZ79" s="10" t="s">
        <v>249</v>
      </c>
      <c r="CA79" s="10" t="s">
        <v>249</v>
      </c>
      <c r="CB79" s="10" t="s">
        <v>249</v>
      </c>
      <c r="CC79" s="10" t="str">
        <f t="shared" si="240"/>
        <v/>
      </c>
      <c r="CD79" s="10" t="str">
        <f t="shared" si="240"/>
        <v>x</v>
      </c>
      <c r="CE79" s="10" t="str">
        <f t="shared" si="240"/>
        <v/>
      </c>
      <c r="CF79" s="10" t="str">
        <f t="shared" si="240"/>
        <v/>
      </c>
      <c r="CG79" s="10" t="str">
        <f t="shared" si="240"/>
        <v/>
      </c>
      <c r="CH79" s="82" t="str">
        <f>HYPERLINK("[SUMPs_Measures_Selection_Tool_EN_enhanced.xlsx]CLA!A1","Access to measure")</f>
        <v>Access to measure</v>
      </c>
    </row>
    <row r="80" spans="1:86" ht="30" customHeight="1" x14ac:dyDescent="0.35">
      <c r="A80" s="25" t="str">
        <f t="shared" si="304"/>
        <v>CLA</v>
      </c>
      <c r="B80" s="25" t="str">
        <f t="shared" si="304"/>
        <v xml:space="preserve">Collaborative logistics and asset sharing </v>
      </c>
      <c r="C80" s="5" t="str">
        <f>Overview_Measures!C83</f>
        <v xml:space="preserve">Physical and digital platforms for collaboration </v>
      </c>
      <c r="D80" s="10" t="str">
        <f t="shared" si="270"/>
        <v>Yes</v>
      </c>
      <c r="E80" s="10" t="str">
        <f t="shared" si="271"/>
        <v>Yes</v>
      </c>
      <c r="F80" s="10" t="str">
        <f t="shared" si="272"/>
        <v>No</v>
      </c>
      <c r="G80" s="10" t="str">
        <f t="shared" si="273"/>
        <v>No</v>
      </c>
      <c r="H80" s="10" t="str">
        <f t="shared" si="274"/>
        <v>Yes</v>
      </c>
      <c r="I80" s="10" t="str">
        <f t="shared" si="275"/>
        <v>No</v>
      </c>
      <c r="J80" s="10" t="str">
        <f>Overview_Measures!E83</f>
        <v>x</v>
      </c>
      <c r="K80" s="10" t="str">
        <f>Overview_Measures!F83</f>
        <v>x</v>
      </c>
      <c r="L80" s="10" t="str">
        <f>Overview_Measures!G83</f>
        <v xml:space="preserve"> </v>
      </c>
      <c r="M80" s="10" t="str">
        <f>Overview_Measures!H83</f>
        <v xml:space="preserve"> </v>
      </c>
      <c r="N80" s="10" t="str">
        <f>Overview_Measures!I83</f>
        <v>x</v>
      </c>
      <c r="O80" s="10" t="str">
        <f>Overview_Measures!J83</f>
        <v xml:space="preserve"> </v>
      </c>
      <c r="P80" s="10" t="str">
        <f t="shared" ref="P80:X80" si="310">P79</f>
        <v xml:space="preserve"> </v>
      </c>
      <c r="Q80" s="10" t="str">
        <f t="shared" si="310"/>
        <v xml:space="preserve"> </v>
      </c>
      <c r="R80" s="10" t="str">
        <f t="shared" si="310"/>
        <v xml:space="preserve"> </v>
      </c>
      <c r="S80" s="10" t="str">
        <f t="shared" si="310"/>
        <v xml:space="preserve"> </v>
      </c>
      <c r="T80" s="10" t="str">
        <f t="shared" si="310"/>
        <v xml:space="preserve"> </v>
      </c>
      <c r="U80" s="10" t="str">
        <f t="shared" si="310"/>
        <v>Strong</v>
      </c>
      <c r="V80" s="10" t="str">
        <f t="shared" si="310"/>
        <v xml:space="preserve"> </v>
      </c>
      <c r="W80" s="10" t="str">
        <f t="shared" si="310"/>
        <v>Strong</v>
      </c>
      <c r="X80" s="10" t="str">
        <f t="shared" si="310"/>
        <v xml:space="preserve"> </v>
      </c>
      <c r="Y80" s="10" t="str" cm="1">
        <f t="array" ref="Y80">_xlfn.IFS(P80="Strong","Yes",P80="Partial","Yes",P80=" ","No")</f>
        <v>No</v>
      </c>
      <c r="Z80" s="10" t="str" cm="1">
        <f t="array" ref="Z80">_xlfn.IFS(Q80="Strong","Yes",Q80="Partial","Yes",Q80=" ","No")</f>
        <v>No</v>
      </c>
      <c r="AA80" s="10" t="str" cm="1">
        <f t="array" ref="AA80">_xlfn.IFS(R80="Strong","Yes",R80="Partial","Yes",R80=" ","No")</f>
        <v>No</v>
      </c>
      <c r="AB80" s="10" t="str" cm="1">
        <f t="array" ref="AB80">_xlfn.IFS(S80="Strong","Yes",S80="Partial","Yes",S80=" ","No")</f>
        <v>No</v>
      </c>
      <c r="AC80" s="10" t="str" cm="1">
        <f t="array" ref="AC80">_xlfn.IFS(T80="Strong","Yes",T80="Partial","Yes",T80=" ","No")</f>
        <v>No</v>
      </c>
      <c r="AD80" s="10" t="str" cm="1">
        <f t="array" ref="AD80">_xlfn.IFS(U80="Strong","Yes",U80="Partial","Yes",U80=" ","No")</f>
        <v>Yes</v>
      </c>
      <c r="AE80" s="10" t="str" cm="1">
        <f t="array" ref="AE80">_xlfn.IFS(V80="Strong","Yes",V80="Partial","Yes",V80=" ","No")</f>
        <v>No</v>
      </c>
      <c r="AF80" s="10" t="str" cm="1">
        <f t="array" ref="AF80">_xlfn.IFS(W80="Strong","Yes",W80="Partial","Yes",W80=" ","No")</f>
        <v>Yes</v>
      </c>
      <c r="AG80" s="10" t="str" cm="1">
        <f t="array" ref="AG80">_xlfn.IFS(X80="Strong","Yes",X80="Partial","Yes",X80=" ","No")</f>
        <v>No</v>
      </c>
      <c r="AH80" s="10" t="str">
        <f t="shared" si="306"/>
        <v xml:space="preserve"> </v>
      </c>
      <c r="AI80" s="10" t="str">
        <f t="shared" si="307"/>
        <v>Partial</v>
      </c>
      <c r="AJ80" s="10" t="str">
        <f t="shared" si="308"/>
        <v xml:space="preserve"> </v>
      </c>
      <c r="AK80" s="10" t="str">
        <f t="shared" si="309"/>
        <v xml:space="preserve"> </v>
      </c>
      <c r="AL80" s="10" t="str" cm="1">
        <f t="array" ref="AL80">_xlfn.IFS(AH80="Strong","Yes",AH80="Partial","Yes",AH80=" ","No")</f>
        <v>No</v>
      </c>
      <c r="AM80" s="10" t="str" cm="1">
        <f t="array" ref="AM80">_xlfn.IFS(AI80="Strong","Yes",AI80="Partial","Yes",AI80=" ","No")</f>
        <v>Yes</v>
      </c>
      <c r="AN80" s="10" t="str" cm="1">
        <f t="array" ref="AN80">_xlfn.IFS(AJ80="Strong","Yes",AJ80="Partial","Yes",AJ80=" ","No")</f>
        <v>No</v>
      </c>
      <c r="AO80" s="10" t="str" cm="1">
        <f t="array" ref="AO80">_xlfn.IFS(AK80="Strong","Yes",AK80="Partial","Yes",AK80=" ","No")</f>
        <v>No</v>
      </c>
      <c r="AP80" s="10" t="s">
        <v>249</v>
      </c>
      <c r="AQ80" s="10" t="s">
        <v>249</v>
      </c>
      <c r="AR80" s="10" t="s">
        <v>249</v>
      </c>
      <c r="AS80" s="10" t="s">
        <v>218</v>
      </c>
      <c r="AT80" s="10" t="s">
        <v>218</v>
      </c>
      <c r="AU80" s="10" t="str">
        <f t="shared" si="236"/>
        <v/>
      </c>
      <c r="AV80" s="10" t="str">
        <f t="shared" si="236"/>
        <v/>
      </c>
      <c r="AW80" s="10" t="str">
        <f t="shared" si="236"/>
        <v/>
      </c>
      <c r="AX80" s="10" t="str">
        <f t="shared" si="236"/>
        <v>x</v>
      </c>
      <c r="AY80" s="10" t="str">
        <f t="shared" si="236"/>
        <v>x</v>
      </c>
      <c r="AZ80" s="10" t="s">
        <v>249</v>
      </c>
      <c r="BA80" s="10" t="s">
        <v>218</v>
      </c>
      <c r="BB80" s="10" t="str">
        <f t="shared" si="237"/>
        <v/>
      </c>
      <c r="BC80" s="10" t="str">
        <f t="shared" si="237"/>
        <v>x</v>
      </c>
      <c r="BD80" s="10" t="s">
        <v>249</v>
      </c>
      <c r="BE80" s="10" t="s">
        <v>218</v>
      </c>
      <c r="BF80" s="10" t="s">
        <v>249</v>
      </c>
      <c r="BG80" s="10" t="s">
        <v>249</v>
      </c>
      <c r="BH80" s="10" t="s">
        <v>249</v>
      </c>
      <c r="BI80" s="10" t="str">
        <f t="shared" si="238"/>
        <v/>
      </c>
      <c r="BJ80" s="10" t="str">
        <f t="shared" si="238"/>
        <v>x</v>
      </c>
      <c r="BK80" s="10" t="str">
        <f t="shared" si="238"/>
        <v/>
      </c>
      <c r="BL80" s="10" t="str">
        <f t="shared" si="238"/>
        <v/>
      </c>
      <c r="BM80" s="10" t="str">
        <f t="shared" si="238"/>
        <v/>
      </c>
      <c r="BN80" s="10" t="s">
        <v>249</v>
      </c>
      <c r="BO80" s="10" t="s">
        <v>218</v>
      </c>
      <c r="BP80" s="10" t="s">
        <v>249</v>
      </c>
      <c r="BQ80" s="10" t="s">
        <v>249</v>
      </c>
      <c r="BR80" s="10" t="s">
        <v>249</v>
      </c>
      <c r="BS80" s="10" t="str">
        <f t="shared" si="239"/>
        <v/>
      </c>
      <c r="BT80" s="10" t="str">
        <f t="shared" si="239"/>
        <v>x</v>
      </c>
      <c r="BU80" s="10" t="str">
        <f t="shared" si="239"/>
        <v/>
      </c>
      <c r="BV80" s="10" t="str">
        <f t="shared" si="239"/>
        <v/>
      </c>
      <c r="BW80" s="10" t="str">
        <f t="shared" si="239"/>
        <v/>
      </c>
      <c r="BX80" s="10" t="s">
        <v>249</v>
      </c>
      <c r="BY80" s="10" t="s">
        <v>218</v>
      </c>
      <c r="BZ80" s="10" t="s">
        <v>249</v>
      </c>
      <c r="CA80" s="10" t="s">
        <v>249</v>
      </c>
      <c r="CB80" s="10" t="s">
        <v>249</v>
      </c>
      <c r="CC80" s="10" t="str">
        <f t="shared" si="240"/>
        <v/>
      </c>
      <c r="CD80" s="10" t="str">
        <f t="shared" si="240"/>
        <v>x</v>
      </c>
      <c r="CE80" s="10" t="str">
        <f t="shared" si="240"/>
        <v/>
      </c>
      <c r="CF80" s="10" t="str">
        <f t="shared" si="240"/>
        <v/>
      </c>
      <c r="CG80" s="10" t="str">
        <f t="shared" si="240"/>
        <v/>
      </c>
      <c r="CH80" s="82" t="str">
        <f>HYPERLINK("[SUMPs_Measures_Selection_Tool_EN_enhanced.xlsx]CLA!A1","Access to measure")</f>
        <v>Access to measure</v>
      </c>
    </row>
    <row r="81" spans="1:86" ht="30" customHeight="1" x14ac:dyDescent="0.35">
      <c r="A81" s="25" t="str">
        <f t="shared" si="304"/>
        <v>CLA</v>
      </c>
      <c r="B81" s="25" t="str">
        <f t="shared" si="304"/>
        <v xml:space="preserve">Collaborative logistics and asset sharing </v>
      </c>
      <c r="C81" s="5" t="str">
        <f>Overview_Measures!C84</f>
        <v xml:space="preserve">Initial financial support of platforms </v>
      </c>
      <c r="D81" s="10" t="str">
        <f t="shared" si="270"/>
        <v>Yes</v>
      </c>
      <c r="E81" s="10" t="str">
        <f t="shared" si="271"/>
        <v>Yes</v>
      </c>
      <c r="F81" s="10" t="str">
        <f t="shared" si="272"/>
        <v>No</v>
      </c>
      <c r="G81" s="10" t="str">
        <f t="shared" si="273"/>
        <v>No</v>
      </c>
      <c r="H81" s="10" t="str">
        <f t="shared" si="274"/>
        <v>No</v>
      </c>
      <c r="I81" s="10" t="str">
        <f t="shared" si="275"/>
        <v>No</v>
      </c>
      <c r="J81" s="10" t="str">
        <f>Overview_Measures!E84</f>
        <v>x</v>
      </c>
      <c r="K81" s="10" t="str">
        <f>Overview_Measures!F84</f>
        <v>x</v>
      </c>
      <c r="L81" s="10" t="str">
        <f>Overview_Measures!G84</f>
        <v xml:space="preserve"> </v>
      </c>
      <c r="M81" s="10" t="str">
        <f>Overview_Measures!H84</f>
        <v xml:space="preserve"> </v>
      </c>
      <c r="N81" s="10" t="str">
        <f>Overview_Measures!I84</f>
        <v xml:space="preserve"> </v>
      </c>
      <c r="O81" s="10" t="str">
        <f>Overview_Measures!J84</f>
        <v xml:space="preserve"> </v>
      </c>
      <c r="P81" s="10" t="str">
        <f t="shared" ref="P81:X81" si="311">P80</f>
        <v xml:space="preserve"> </v>
      </c>
      <c r="Q81" s="10" t="str">
        <f t="shared" si="311"/>
        <v xml:space="preserve"> </v>
      </c>
      <c r="R81" s="10" t="str">
        <f t="shared" si="311"/>
        <v xml:space="preserve"> </v>
      </c>
      <c r="S81" s="10" t="str">
        <f t="shared" si="311"/>
        <v xml:space="preserve"> </v>
      </c>
      <c r="T81" s="10" t="str">
        <f t="shared" si="311"/>
        <v xml:space="preserve"> </v>
      </c>
      <c r="U81" s="10" t="str">
        <f t="shared" si="311"/>
        <v>Strong</v>
      </c>
      <c r="V81" s="10" t="str">
        <f t="shared" si="311"/>
        <v xml:space="preserve"> </v>
      </c>
      <c r="W81" s="10" t="str">
        <f t="shared" si="311"/>
        <v>Strong</v>
      </c>
      <c r="X81" s="10" t="str">
        <f t="shared" si="311"/>
        <v xml:space="preserve"> </v>
      </c>
      <c r="Y81" s="10" t="str" cm="1">
        <f t="array" ref="Y81">_xlfn.IFS(P81="Strong","Yes",P81="Partial","Yes",P81=" ","No")</f>
        <v>No</v>
      </c>
      <c r="Z81" s="10" t="str" cm="1">
        <f t="array" ref="Z81">_xlfn.IFS(Q81="Strong","Yes",Q81="Partial","Yes",Q81=" ","No")</f>
        <v>No</v>
      </c>
      <c r="AA81" s="10" t="str" cm="1">
        <f t="array" ref="AA81">_xlfn.IFS(R81="Strong","Yes",R81="Partial","Yes",R81=" ","No")</f>
        <v>No</v>
      </c>
      <c r="AB81" s="10" t="str" cm="1">
        <f t="array" ref="AB81">_xlfn.IFS(S81="Strong","Yes",S81="Partial","Yes",S81=" ","No")</f>
        <v>No</v>
      </c>
      <c r="AC81" s="10" t="str" cm="1">
        <f t="array" ref="AC81">_xlfn.IFS(T81="Strong","Yes",T81="Partial","Yes",T81=" ","No")</f>
        <v>No</v>
      </c>
      <c r="AD81" s="10" t="str" cm="1">
        <f t="array" ref="AD81">_xlfn.IFS(U81="Strong","Yes",U81="Partial","Yes",U81=" ","No")</f>
        <v>Yes</v>
      </c>
      <c r="AE81" s="10" t="str" cm="1">
        <f t="array" ref="AE81">_xlfn.IFS(V81="Strong","Yes",V81="Partial","Yes",V81=" ","No")</f>
        <v>No</v>
      </c>
      <c r="AF81" s="10" t="str" cm="1">
        <f t="array" ref="AF81">_xlfn.IFS(W81="Strong","Yes",W81="Partial","Yes",W81=" ","No")</f>
        <v>Yes</v>
      </c>
      <c r="AG81" s="10" t="str" cm="1">
        <f t="array" ref="AG81">_xlfn.IFS(X81="Strong","Yes",X81="Partial","Yes",X81=" ","No")</f>
        <v>No</v>
      </c>
      <c r="AH81" s="10" t="str">
        <f t="shared" si="306"/>
        <v xml:space="preserve"> </v>
      </c>
      <c r="AI81" s="10" t="str">
        <f t="shared" si="307"/>
        <v>Partial</v>
      </c>
      <c r="AJ81" s="10" t="str">
        <f t="shared" si="308"/>
        <v xml:space="preserve"> </v>
      </c>
      <c r="AK81" s="10" t="str">
        <f t="shared" si="309"/>
        <v xml:space="preserve"> </v>
      </c>
      <c r="AL81" s="10" t="str" cm="1">
        <f t="array" ref="AL81">_xlfn.IFS(AH81="Strong","Yes",AH81="Partial","Yes",AH81=" ","No")</f>
        <v>No</v>
      </c>
      <c r="AM81" s="10" t="str" cm="1">
        <f t="array" ref="AM81">_xlfn.IFS(AI81="Strong","Yes",AI81="Partial","Yes",AI81=" ","No")</f>
        <v>Yes</v>
      </c>
      <c r="AN81" s="10" t="str" cm="1">
        <f t="array" ref="AN81">_xlfn.IFS(AJ81="Strong","Yes",AJ81="Partial","Yes",AJ81=" ","No")</f>
        <v>No</v>
      </c>
      <c r="AO81" s="10" t="str" cm="1">
        <f t="array" ref="AO81">_xlfn.IFS(AK81="Strong","Yes",AK81="Partial","Yes",AK81=" ","No")</f>
        <v>No</v>
      </c>
      <c r="AP81" s="10" t="s">
        <v>249</v>
      </c>
      <c r="AQ81" s="10" t="s">
        <v>249</v>
      </c>
      <c r="AR81" s="10" t="s">
        <v>249</v>
      </c>
      <c r="AS81" s="10" t="s">
        <v>218</v>
      </c>
      <c r="AT81" s="10" t="s">
        <v>218</v>
      </c>
      <c r="AU81" s="10" t="str">
        <f t="shared" si="236"/>
        <v/>
      </c>
      <c r="AV81" s="10" t="str">
        <f t="shared" si="236"/>
        <v/>
      </c>
      <c r="AW81" s="10" t="str">
        <f t="shared" si="236"/>
        <v/>
      </c>
      <c r="AX81" s="10" t="str">
        <f t="shared" si="236"/>
        <v>x</v>
      </c>
      <c r="AY81" s="10" t="str">
        <f t="shared" si="236"/>
        <v>x</v>
      </c>
      <c r="AZ81" s="10" t="s">
        <v>249</v>
      </c>
      <c r="BA81" s="10" t="s">
        <v>218</v>
      </c>
      <c r="BB81" s="10" t="str">
        <f t="shared" si="237"/>
        <v/>
      </c>
      <c r="BC81" s="10" t="str">
        <f t="shared" si="237"/>
        <v>x</v>
      </c>
      <c r="BD81" s="10" t="s">
        <v>249</v>
      </c>
      <c r="BE81" s="10" t="s">
        <v>218</v>
      </c>
      <c r="BF81" s="10" t="s">
        <v>249</v>
      </c>
      <c r="BG81" s="10" t="s">
        <v>249</v>
      </c>
      <c r="BH81" s="10" t="s">
        <v>249</v>
      </c>
      <c r="BI81" s="10" t="str">
        <f t="shared" si="238"/>
        <v/>
      </c>
      <c r="BJ81" s="10" t="str">
        <f t="shared" si="238"/>
        <v>x</v>
      </c>
      <c r="BK81" s="10" t="str">
        <f t="shared" si="238"/>
        <v/>
      </c>
      <c r="BL81" s="10" t="str">
        <f t="shared" si="238"/>
        <v/>
      </c>
      <c r="BM81" s="10" t="str">
        <f t="shared" si="238"/>
        <v/>
      </c>
      <c r="BN81" s="10" t="s">
        <v>249</v>
      </c>
      <c r="BO81" s="10" t="s">
        <v>218</v>
      </c>
      <c r="BP81" s="10" t="s">
        <v>249</v>
      </c>
      <c r="BQ81" s="10" t="s">
        <v>249</v>
      </c>
      <c r="BR81" s="10" t="s">
        <v>249</v>
      </c>
      <c r="BS81" s="10" t="str">
        <f t="shared" si="239"/>
        <v/>
      </c>
      <c r="BT81" s="10" t="str">
        <f t="shared" si="239"/>
        <v>x</v>
      </c>
      <c r="BU81" s="10" t="str">
        <f t="shared" si="239"/>
        <v/>
      </c>
      <c r="BV81" s="10" t="str">
        <f t="shared" si="239"/>
        <v/>
      </c>
      <c r="BW81" s="10" t="str">
        <f t="shared" si="239"/>
        <v/>
      </c>
      <c r="BX81" s="10" t="s">
        <v>249</v>
      </c>
      <c r="BY81" s="10" t="s">
        <v>218</v>
      </c>
      <c r="BZ81" s="10" t="s">
        <v>249</v>
      </c>
      <c r="CA81" s="10" t="s">
        <v>249</v>
      </c>
      <c r="CB81" s="10" t="s">
        <v>249</v>
      </c>
      <c r="CC81" s="10" t="str">
        <f t="shared" si="240"/>
        <v/>
      </c>
      <c r="CD81" s="10" t="str">
        <f t="shared" si="240"/>
        <v>x</v>
      </c>
      <c r="CE81" s="10" t="str">
        <f t="shared" si="240"/>
        <v/>
      </c>
      <c r="CF81" s="10" t="str">
        <f t="shared" si="240"/>
        <v/>
      </c>
      <c r="CG81" s="10" t="str">
        <f t="shared" si="240"/>
        <v/>
      </c>
      <c r="CH81" s="82" t="str">
        <f>HYPERLINK("[SUMPs_Measures_Selection_Tool_EN_enhanced.xlsx]CLA!A1","Access to measure")</f>
        <v>Access to measure</v>
      </c>
    </row>
    <row r="82" spans="1:86" x14ac:dyDescent="0.35">
      <c r="P82" s="10"/>
      <c r="Q82" s="10"/>
      <c r="R82" s="10"/>
      <c r="S82" s="10"/>
      <c r="T82" s="10"/>
      <c r="U82" s="10"/>
      <c r="V82" s="10"/>
      <c r="W82" s="10"/>
      <c r="X82" s="10"/>
    </row>
  </sheetData>
  <mergeCells count="13">
    <mergeCell ref="CH2:CH3"/>
    <mergeCell ref="A2:A3"/>
    <mergeCell ref="BX2:CG2"/>
    <mergeCell ref="B2:B3"/>
    <mergeCell ref="C2:C3"/>
    <mergeCell ref="BN2:BW2"/>
    <mergeCell ref="AZ2:BC2"/>
    <mergeCell ref="BD2:BM2"/>
    <mergeCell ref="J2:O2"/>
    <mergeCell ref="D2:I2"/>
    <mergeCell ref="AP2:AY2"/>
    <mergeCell ref="P2:AG2"/>
    <mergeCell ref="AH2:AO2"/>
  </mergeCells>
  <hyperlinks>
    <hyperlink ref="A4" location="LPT!A1" display="LPT!A1" xr:uid="{7E50E95A-1391-7F4B-9128-1A7A4ECDAA1D}"/>
    <hyperlink ref="A5" location="LPT!A1" display="LPT!A1" xr:uid="{71A44755-E7CE-F444-B25E-A11255A9D9D9}"/>
    <hyperlink ref="A6" location="LPT!A1" display="LPT!A1" xr:uid="{A068923F-FA63-5E42-AC48-1D3053AFB3E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860FB-705E-8C4A-9209-B00A49629CA6}">
  <sheetPr codeName="Sheet7">
    <tabColor rgb="FF7030A0"/>
  </sheetPr>
  <dimension ref="A1:AJ149"/>
  <sheetViews>
    <sheetView showGridLines="0" zoomScale="85" zoomScaleNormal="85" workbookViewId="0">
      <selection activeCell="H12" sqref="H12:N12"/>
    </sheetView>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ht="20.100000000000001" customHeight="1" x14ac:dyDescent="0.35">
      <c r="A1" s="15"/>
      <c r="B1" s="212" t="s">
        <v>26</v>
      </c>
      <c r="C1" s="212"/>
      <c r="D1" s="212"/>
      <c r="E1" s="212"/>
      <c r="F1" s="212"/>
      <c r="G1" s="212"/>
      <c r="H1" s="212" t="s">
        <v>278</v>
      </c>
      <c r="I1" s="212"/>
      <c r="J1" s="212"/>
      <c r="K1" s="212"/>
      <c r="L1" s="212"/>
      <c r="M1" s="212"/>
      <c r="N1" s="212" t="s">
        <v>279</v>
      </c>
      <c r="O1" s="212"/>
      <c r="P1" s="212"/>
      <c r="Q1" s="212"/>
      <c r="R1" s="212"/>
      <c r="S1" s="212"/>
      <c r="T1" s="212" t="s">
        <v>280</v>
      </c>
      <c r="U1" s="212"/>
      <c r="V1" s="212"/>
      <c r="W1" s="212"/>
      <c r="X1" s="212"/>
      <c r="Y1" s="212"/>
      <c r="Z1" s="212"/>
      <c r="AA1" s="212"/>
    </row>
    <row r="2" spans="1:36" ht="15" customHeight="1" thickBot="1" x14ac:dyDescent="0.4"/>
    <row r="3" spans="1:36" ht="25.35" customHeight="1" thickBot="1" x14ac:dyDescent="0.4">
      <c r="B3" s="203" t="s">
        <v>281</v>
      </c>
      <c r="C3" s="204"/>
      <c r="D3" s="204"/>
      <c r="E3" s="204"/>
      <c r="F3" s="204"/>
      <c r="G3" s="204"/>
      <c r="H3" s="204"/>
      <c r="I3" s="204"/>
      <c r="J3" s="204"/>
      <c r="K3" s="204"/>
      <c r="L3" s="204"/>
      <c r="M3" s="204"/>
      <c r="N3" s="204"/>
      <c r="O3" s="203" t="s">
        <v>246</v>
      </c>
      <c r="P3" s="204"/>
      <c r="Q3" s="204"/>
      <c r="R3" s="204"/>
      <c r="S3" s="204"/>
      <c r="T3" s="204"/>
      <c r="U3" s="204"/>
      <c r="V3" s="204"/>
      <c r="W3" s="204"/>
      <c r="X3" s="204"/>
      <c r="Y3" s="204"/>
      <c r="Z3" s="204"/>
      <c r="AA3" s="205"/>
      <c r="AB3" s="12"/>
      <c r="AC3" s="12"/>
      <c r="AD3" s="12"/>
      <c r="AE3" s="12"/>
      <c r="AF3" s="12"/>
      <c r="AG3" s="12"/>
      <c r="AH3" s="12"/>
      <c r="AI3" s="12"/>
      <c r="AJ3" s="12"/>
    </row>
    <row r="4" spans="1:36" ht="30" customHeight="1" thickBot="1" x14ac:dyDescent="0.4">
      <c r="B4" s="206" t="str">
        <f>Overview_Measures!B41</f>
        <v xml:space="preserve">Enforcement to avoid irregular street use </v>
      </c>
      <c r="C4" s="207"/>
      <c r="D4" s="207"/>
      <c r="E4" s="207"/>
      <c r="F4" s="207"/>
      <c r="G4" s="207"/>
      <c r="H4" s="207"/>
      <c r="I4" s="207"/>
      <c r="J4" s="207"/>
      <c r="K4" s="207"/>
      <c r="L4" s="207"/>
      <c r="M4" s="207"/>
      <c r="N4" s="207"/>
      <c r="O4" s="208" t="str">
        <f>Overview_Measures!K41</f>
        <v>Regulatory</v>
      </c>
      <c r="P4" s="209"/>
      <c r="Q4" s="209"/>
      <c r="R4" s="209"/>
      <c r="S4" s="209"/>
      <c r="T4" s="209"/>
      <c r="U4" s="209"/>
      <c r="V4" s="209"/>
      <c r="W4" s="209"/>
      <c r="X4" s="209"/>
      <c r="Y4" s="209"/>
      <c r="Z4" s="209"/>
      <c r="AA4" s="210"/>
      <c r="AB4" s="12"/>
      <c r="AC4" s="12"/>
      <c r="AD4" s="12"/>
      <c r="AE4" s="12"/>
      <c r="AF4" s="12"/>
      <c r="AG4" s="12"/>
      <c r="AH4" s="12"/>
      <c r="AI4" s="12"/>
      <c r="AJ4" s="12"/>
    </row>
    <row r="5" spans="1:36" ht="25.35" customHeight="1" thickBot="1" x14ac:dyDescent="0.4">
      <c r="B5" s="203" t="s">
        <v>173</v>
      </c>
      <c r="C5" s="204"/>
      <c r="D5" s="204"/>
      <c r="E5" s="204"/>
      <c r="F5" s="204"/>
      <c r="G5" s="204"/>
      <c r="H5" s="204"/>
      <c r="I5" s="204"/>
      <c r="J5" s="204"/>
      <c r="K5" s="204"/>
      <c r="L5" s="204"/>
      <c r="M5" s="204"/>
      <c r="N5" s="204"/>
      <c r="O5" s="203" t="s">
        <v>282</v>
      </c>
      <c r="P5" s="204"/>
      <c r="Q5" s="204"/>
      <c r="R5" s="204"/>
      <c r="S5" s="204"/>
      <c r="T5" s="204"/>
      <c r="U5" s="204"/>
      <c r="V5" s="204"/>
      <c r="W5" s="204"/>
      <c r="X5" s="204"/>
      <c r="Y5" s="204"/>
      <c r="Z5" s="204"/>
      <c r="AA5" s="205"/>
      <c r="AB5" s="12"/>
      <c r="AC5" s="12"/>
      <c r="AD5" s="12"/>
      <c r="AE5" s="12"/>
      <c r="AF5" s="12"/>
      <c r="AG5" s="12"/>
      <c r="AH5" s="12"/>
      <c r="AI5" s="12"/>
      <c r="AJ5" s="12"/>
    </row>
    <row r="6" spans="1:36" ht="30" customHeight="1" thickBot="1" x14ac:dyDescent="0.4">
      <c r="B6" s="208" t="str">
        <f>Overview_Measures!L41</f>
        <v>Passenger + Freight transport</v>
      </c>
      <c r="C6" s="209"/>
      <c r="D6" s="209"/>
      <c r="E6" s="209"/>
      <c r="F6" s="209"/>
      <c r="G6" s="209"/>
      <c r="H6" s="209"/>
      <c r="I6" s="209"/>
      <c r="J6" s="209"/>
      <c r="K6" s="209"/>
      <c r="L6" s="209"/>
      <c r="M6" s="209"/>
      <c r="N6" s="210"/>
      <c r="O6" s="211" t="s">
        <v>283</v>
      </c>
      <c r="P6" s="209"/>
      <c r="Q6" s="209"/>
      <c r="R6" s="209"/>
      <c r="S6" s="209"/>
      <c r="T6" s="209"/>
      <c r="U6" s="209"/>
      <c r="V6" s="209"/>
      <c r="W6" s="209"/>
      <c r="X6" s="209"/>
      <c r="Y6" s="209"/>
      <c r="Z6" s="209"/>
      <c r="AA6" s="210"/>
    </row>
    <row r="7" spans="1:36" ht="5.0999999999999996" customHeight="1" thickBot="1" x14ac:dyDescent="0.4">
      <c r="B7" s="17"/>
      <c r="C7" s="18"/>
      <c r="D7" s="18"/>
      <c r="E7" s="18"/>
      <c r="F7" s="18"/>
      <c r="G7" s="18"/>
      <c r="H7" s="18"/>
      <c r="I7" s="18"/>
      <c r="J7" s="18"/>
      <c r="K7" s="18"/>
      <c r="L7" s="18"/>
      <c r="M7" s="18"/>
      <c r="N7" s="18"/>
      <c r="O7" s="19"/>
      <c r="P7" s="19"/>
      <c r="Q7" s="19"/>
      <c r="R7" s="19"/>
      <c r="S7" s="19"/>
      <c r="T7" s="19"/>
      <c r="U7" s="19"/>
      <c r="V7" s="19"/>
      <c r="W7" s="19"/>
      <c r="X7" s="19"/>
      <c r="Y7" s="19"/>
      <c r="Z7" s="19"/>
      <c r="AA7" s="20"/>
    </row>
    <row r="8" spans="1:36" ht="25.35" customHeight="1" thickBot="1" x14ac:dyDescent="0.4">
      <c r="B8" s="203" t="s">
        <v>234</v>
      </c>
      <c r="C8" s="204"/>
      <c r="D8" s="204"/>
      <c r="E8" s="204"/>
      <c r="F8" s="204"/>
      <c r="G8" s="204"/>
      <c r="H8" s="204"/>
      <c r="I8" s="204"/>
      <c r="J8" s="204"/>
      <c r="K8" s="204"/>
      <c r="L8" s="204"/>
      <c r="M8" s="204"/>
      <c r="N8" s="204"/>
      <c r="O8" s="204"/>
      <c r="P8" s="204"/>
      <c r="Q8" s="204"/>
      <c r="R8" s="204"/>
      <c r="S8" s="204"/>
      <c r="T8" s="203" t="s">
        <v>284</v>
      </c>
      <c r="U8" s="204"/>
      <c r="V8" s="204"/>
      <c r="W8" s="204"/>
      <c r="X8" s="204"/>
      <c r="Y8" s="204"/>
      <c r="Z8" s="204"/>
      <c r="AA8" s="205"/>
    </row>
    <row r="9" spans="1:36" ht="90" customHeight="1" thickBot="1" x14ac:dyDescent="0.4">
      <c r="B9" s="198" t="s">
        <v>177</v>
      </c>
      <c r="C9" s="199"/>
      <c r="D9" s="198" t="s">
        <v>178</v>
      </c>
      <c r="E9" s="199"/>
      <c r="F9" s="198" t="s">
        <v>179</v>
      </c>
      <c r="G9" s="199"/>
      <c r="H9" s="198" t="s">
        <v>180</v>
      </c>
      <c r="I9" s="199"/>
      <c r="J9" s="198" t="s">
        <v>181</v>
      </c>
      <c r="K9" s="199"/>
      <c r="L9" s="198" t="s">
        <v>182</v>
      </c>
      <c r="M9" s="199"/>
      <c r="N9" s="198" t="s">
        <v>183</v>
      </c>
      <c r="O9" s="199"/>
      <c r="P9" s="198" t="s">
        <v>184</v>
      </c>
      <c r="Q9" s="199"/>
      <c r="R9" s="198" t="s">
        <v>185</v>
      </c>
      <c r="S9" s="199"/>
      <c r="T9" s="198" t="s">
        <v>186</v>
      </c>
      <c r="U9" s="199"/>
      <c r="V9" s="198" t="s">
        <v>285</v>
      </c>
      <c r="W9" s="199"/>
      <c r="X9" s="198" t="s">
        <v>255</v>
      </c>
      <c r="Y9" s="199"/>
      <c r="Z9" s="198" t="s">
        <v>189</v>
      </c>
      <c r="AA9" s="199"/>
    </row>
    <row r="10" spans="1:36" x14ac:dyDescent="0.35">
      <c r="B10" s="198" t="str">
        <f>Overview_Measures!P41</f>
        <v>Partial</v>
      </c>
      <c r="C10" s="199"/>
      <c r="D10" s="198" t="str">
        <f>Overview_Measures!Q41</f>
        <v>Partial</v>
      </c>
      <c r="E10" s="199"/>
      <c r="F10" s="198" t="str">
        <f>Overview_Measures!R41</f>
        <v>Strong</v>
      </c>
      <c r="G10" s="199"/>
      <c r="H10" s="198" t="str">
        <f>Overview_Measures!S41</f>
        <v>Strong</v>
      </c>
      <c r="I10" s="199"/>
      <c r="J10" s="198" t="str">
        <f>Overview_Measures!T41</f>
        <v>Strong</v>
      </c>
      <c r="K10" s="199"/>
      <c r="L10" s="198" t="str">
        <f>Overview_Measures!U41</f>
        <v>Strong</v>
      </c>
      <c r="M10" s="199"/>
      <c r="N10" s="198" t="str">
        <f>Overview_Measures!V41</f>
        <v xml:space="preserve"> </v>
      </c>
      <c r="O10" s="199"/>
      <c r="P10" s="198" t="str">
        <f>Overview_Measures!W41</f>
        <v xml:space="preserve"> </v>
      </c>
      <c r="Q10" s="199"/>
      <c r="R10" s="198" t="str">
        <f>Overview_Measures!X41</f>
        <v>Strong</v>
      </c>
      <c r="S10" s="199"/>
      <c r="T10" s="198" t="str">
        <f>Overview_Measures!Y41</f>
        <v xml:space="preserve"> </v>
      </c>
      <c r="U10" s="199"/>
      <c r="V10" s="198" t="str">
        <f>Overview_Measures!Z41</f>
        <v xml:space="preserve"> </v>
      </c>
      <c r="W10" s="199"/>
      <c r="X10" s="198" t="str">
        <f>Overview_Measures!AA41</f>
        <v>Strong</v>
      </c>
      <c r="Y10" s="199"/>
      <c r="Z10" s="198" t="str">
        <f>Overview_Measures!AB41</f>
        <v xml:space="preserve"> </v>
      </c>
      <c r="AA10" s="199"/>
    </row>
    <row r="11" spans="1:36" s="21" customFormat="1" ht="14.25" customHeight="1" thickBot="1" x14ac:dyDescent="0.4">
      <c r="B11" s="200"/>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row>
    <row r="12" spans="1:36" s="21" customFormat="1" ht="25.35" customHeight="1" thickBot="1" x14ac:dyDescent="0.4">
      <c r="B12" s="201" t="s">
        <v>286</v>
      </c>
      <c r="C12" s="201"/>
      <c r="D12" s="201"/>
      <c r="E12" s="201"/>
      <c r="F12" s="22"/>
      <c r="G12" s="22"/>
      <c r="H12" s="202" t="s">
        <v>287</v>
      </c>
      <c r="I12" s="202"/>
      <c r="J12" s="202"/>
      <c r="K12" s="202"/>
      <c r="L12" s="202"/>
      <c r="M12" s="202"/>
      <c r="N12" s="202"/>
      <c r="O12" s="202" t="s">
        <v>288</v>
      </c>
      <c r="P12" s="202"/>
      <c r="Q12" s="202"/>
      <c r="R12" s="202"/>
      <c r="S12" s="202"/>
      <c r="T12" s="202"/>
      <c r="U12" s="202"/>
      <c r="V12" s="202" t="s">
        <v>289</v>
      </c>
      <c r="W12" s="202"/>
      <c r="X12" s="202"/>
      <c r="Y12" s="202"/>
      <c r="Z12" s="202"/>
      <c r="AA12" s="202"/>
    </row>
    <row r="13" spans="1:36" s="21" customFormat="1" ht="15" customHeight="1" thickBot="1" x14ac:dyDescent="0.4">
      <c r="B13" s="23"/>
      <c r="C13" s="23"/>
      <c r="D13" s="24"/>
      <c r="E13" s="24"/>
    </row>
    <row r="14" spans="1:36" ht="30" customHeight="1" thickBot="1" x14ac:dyDescent="0.4">
      <c r="B14" s="189" t="s">
        <v>290</v>
      </c>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1"/>
    </row>
    <row r="15" spans="1:36" ht="40.35" customHeight="1" x14ac:dyDescent="0.35">
      <c r="B15" s="195" t="s">
        <v>291</v>
      </c>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row>
    <row r="16" spans="1:36" ht="25.35" customHeight="1" x14ac:dyDescent="0.35">
      <c r="B16" s="196" t="s">
        <v>292</v>
      </c>
      <c r="C16" s="196"/>
      <c r="D16" s="196"/>
      <c r="E16" s="196"/>
      <c r="F16" s="196"/>
      <c r="G16" s="196"/>
      <c r="H16" s="197" t="s">
        <v>293</v>
      </c>
      <c r="I16" s="197"/>
      <c r="J16" s="197"/>
      <c r="K16" s="197"/>
      <c r="L16" s="197"/>
      <c r="M16" s="197"/>
      <c r="N16" s="197"/>
      <c r="O16" s="197"/>
      <c r="P16" s="197"/>
      <c r="Q16" s="197"/>
      <c r="R16" s="197"/>
      <c r="S16" s="197"/>
      <c r="T16" s="197"/>
      <c r="U16" s="197"/>
      <c r="V16" s="197"/>
      <c r="W16" s="197"/>
      <c r="X16" s="197"/>
      <c r="Y16" s="197"/>
      <c r="Z16" s="197"/>
      <c r="AA16" s="197"/>
    </row>
    <row r="17" spans="2:27" ht="55.35" customHeight="1" x14ac:dyDescent="0.35">
      <c r="B17" s="192" t="s">
        <v>166</v>
      </c>
      <c r="C17" s="192"/>
      <c r="D17" s="192"/>
      <c r="E17" s="192"/>
      <c r="F17" s="192"/>
      <c r="G17" s="192"/>
      <c r="H17" s="192" t="s">
        <v>294</v>
      </c>
      <c r="I17" s="192"/>
      <c r="J17" s="192"/>
      <c r="K17" s="192"/>
      <c r="L17" s="192"/>
      <c r="M17" s="192"/>
      <c r="N17" s="192"/>
      <c r="O17" s="192"/>
      <c r="P17" s="192"/>
      <c r="Q17" s="192"/>
      <c r="R17" s="192"/>
      <c r="S17" s="192"/>
      <c r="T17" s="192"/>
      <c r="U17" s="192"/>
      <c r="V17" s="192"/>
      <c r="W17" s="192"/>
      <c r="X17" s="192"/>
      <c r="Y17" s="192"/>
      <c r="Z17" s="192"/>
      <c r="AA17" s="192"/>
    </row>
    <row r="18" spans="2:27" ht="55.35" customHeight="1" x14ac:dyDescent="0.35">
      <c r="B18" s="192" t="s">
        <v>167</v>
      </c>
      <c r="C18" s="192"/>
      <c r="D18" s="192"/>
      <c r="E18" s="192"/>
      <c r="F18" s="192"/>
      <c r="G18" s="192"/>
      <c r="H18" s="192" t="s">
        <v>295</v>
      </c>
      <c r="I18" s="192"/>
      <c r="J18" s="192"/>
      <c r="K18" s="192"/>
      <c r="L18" s="192"/>
      <c r="M18" s="192"/>
      <c r="N18" s="192"/>
      <c r="O18" s="192"/>
      <c r="P18" s="192"/>
      <c r="Q18" s="192"/>
      <c r="R18" s="192"/>
      <c r="S18" s="192"/>
      <c r="T18" s="192"/>
      <c r="U18" s="192"/>
      <c r="V18" s="192"/>
      <c r="W18" s="192"/>
      <c r="X18" s="192"/>
      <c r="Y18" s="192"/>
      <c r="Z18" s="192"/>
      <c r="AA18" s="192"/>
    </row>
    <row r="19" spans="2:27" ht="55.35" customHeight="1" x14ac:dyDescent="0.35">
      <c r="B19" s="192" t="s">
        <v>168</v>
      </c>
      <c r="C19" s="192"/>
      <c r="D19" s="192"/>
      <c r="E19" s="192"/>
      <c r="F19" s="192"/>
      <c r="G19" s="192"/>
      <c r="H19" s="192" t="s">
        <v>296</v>
      </c>
      <c r="I19" s="192"/>
      <c r="J19" s="192"/>
      <c r="K19" s="192"/>
      <c r="L19" s="192"/>
      <c r="M19" s="192"/>
      <c r="N19" s="192"/>
      <c r="O19" s="192"/>
      <c r="P19" s="192"/>
      <c r="Q19" s="192"/>
      <c r="R19" s="192"/>
      <c r="S19" s="192"/>
      <c r="T19" s="192"/>
      <c r="U19" s="192"/>
      <c r="V19" s="192"/>
      <c r="W19" s="192"/>
      <c r="X19" s="192"/>
      <c r="Y19" s="192"/>
      <c r="Z19" s="192"/>
      <c r="AA19" s="192"/>
    </row>
    <row r="20" spans="2:27" ht="55.35" customHeight="1" x14ac:dyDescent="0.35">
      <c r="B20" s="192" t="s">
        <v>169</v>
      </c>
      <c r="C20" s="192"/>
      <c r="D20" s="192"/>
      <c r="E20" s="192"/>
      <c r="F20" s="192"/>
      <c r="G20" s="192"/>
      <c r="H20" s="192" t="s">
        <v>296</v>
      </c>
      <c r="I20" s="192"/>
      <c r="J20" s="192"/>
      <c r="K20" s="192"/>
      <c r="L20" s="192"/>
      <c r="M20" s="192"/>
      <c r="N20" s="192"/>
      <c r="O20" s="192"/>
      <c r="P20" s="192"/>
      <c r="Q20" s="192"/>
      <c r="R20" s="192"/>
      <c r="S20" s="192"/>
      <c r="T20" s="192"/>
      <c r="U20" s="192"/>
      <c r="V20" s="192"/>
      <c r="W20" s="192"/>
      <c r="X20" s="192"/>
      <c r="Y20" s="192"/>
      <c r="Z20" s="192"/>
      <c r="AA20" s="192"/>
    </row>
    <row r="21" spans="2:27" ht="55.35" customHeight="1" x14ac:dyDescent="0.35">
      <c r="B21" s="192" t="s">
        <v>170</v>
      </c>
      <c r="C21" s="192"/>
      <c r="D21" s="192"/>
      <c r="E21" s="192"/>
      <c r="F21" s="192"/>
      <c r="G21" s="192"/>
      <c r="H21" s="192" t="s">
        <v>297</v>
      </c>
      <c r="I21" s="192"/>
      <c r="J21" s="192"/>
      <c r="K21" s="192"/>
      <c r="L21" s="192"/>
      <c r="M21" s="192"/>
      <c r="N21" s="192"/>
      <c r="O21" s="192"/>
      <c r="P21" s="192"/>
      <c r="Q21" s="192"/>
      <c r="R21" s="192"/>
      <c r="S21" s="192"/>
      <c r="T21" s="192"/>
      <c r="U21" s="192"/>
      <c r="V21" s="192"/>
      <c r="W21" s="192"/>
      <c r="X21" s="192"/>
      <c r="Y21" s="192"/>
      <c r="Z21" s="192"/>
      <c r="AA21" s="192"/>
    </row>
    <row r="22" spans="2:27" ht="55.35" customHeight="1" thickBot="1" x14ac:dyDescent="0.4">
      <c r="B22" s="192" t="s">
        <v>298</v>
      </c>
      <c r="C22" s="192"/>
      <c r="D22" s="192"/>
      <c r="E22" s="192"/>
      <c r="F22" s="192"/>
      <c r="G22" s="192"/>
      <c r="H22" s="192" t="s">
        <v>294</v>
      </c>
      <c r="I22" s="192"/>
      <c r="J22" s="192"/>
      <c r="K22" s="192"/>
      <c r="L22" s="192"/>
      <c r="M22" s="192"/>
      <c r="N22" s="192"/>
      <c r="O22" s="192"/>
      <c r="P22" s="192"/>
      <c r="Q22" s="192"/>
      <c r="R22" s="192"/>
      <c r="S22" s="192"/>
      <c r="T22" s="192"/>
      <c r="U22" s="192"/>
      <c r="V22" s="192"/>
      <c r="W22" s="192"/>
      <c r="X22" s="192"/>
      <c r="Y22" s="192"/>
      <c r="Z22" s="192"/>
      <c r="AA22" s="192"/>
    </row>
    <row r="23" spans="2:27" ht="30" customHeight="1" thickBot="1" x14ac:dyDescent="0.4">
      <c r="B23" s="189" t="s">
        <v>299</v>
      </c>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1"/>
    </row>
    <row r="24" spans="2:27" ht="25.35" customHeight="1" x14ac:dyDescent="0.35">
      <c r="B24" s="193" t="s">
        <v>300</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94"/>
    </row>
    <row r="25" spans="2:27" ht="38.1" customHeight="1" x14ac:dyDescent="0.35">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row>
    <row r="26" spans="2:27" ht="38.1" customHeight="1" x14ac:dyDescent="0.35">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row>
    <row r="27" spans="2:27" ht="38.1" customHeight="1" x14ac:dyDescent="0.35">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row>
    <row r="28" spans="2:27" ht="38.1" customHeight="1" x14ac:dyDescent="0.35">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row>
    <row r="29" spans="2:27" ht="38.1" customHeight="1" x14ac:dyDescent="0.35">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row>
    <row r="30" spans="2:27" ht="38.1" customHeight="1" x14ac:dyDescent="0.35">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row>
    <row r="31" spans="2:27" ht="38.1" customHeight="1" x14ac:dyDescent="0.35">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row>
    <row r="32" spans="2:27" ht="60" customHeight="1" x14ac:dyDescent="0.35">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row>
    <row r="33" spans="2:27" ht="32.1" customHeight="1" x14ac:dyDescent="0.35">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row>
    <row r="34" spans="2:27" ht="30" customHeight="1" x14ac:dyDescent="0.35">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2:27" ht="65.099999999999994" customHeight="1" x14ac:dyDescent="0.35">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2:27" ht="80.099999999999994" customHeight="1" x14ac:dyDescent="0.35">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row>
    <row r="37" spans="2:27" ht="85.35" customHeight="1" x14ac:dyDescent="0.35">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row>
    <row r="38" spans="2:27" ht="33" customHeight="1" x14ac:dyDescent="0.35">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row>
    <row r="39" spans="2:27" ht="58.35" customHeight="1" x14ac:dyDescent="0.35">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row>
    <row r="40" spans="2:27" ht="53.1" customHeight="1" x14ac:dyDescent="0.35">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row>
    <row r="41" spans="2:27" ht="38.1" customHeight="1" x14ac:dyDescent="0.35">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row>
    <row r="42" spans="2:27" ht="15" customHeight="1" x14ac:dyDescent="0.35">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row>
    <row r="43" spans="2:27" ht="38.1" customHeight="1" x14ac:dyDescent="0.35">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row>
    <row r="44" spans="2:27" ht="25.35" customHeight="1" x14ac:dyDescent="0.35">
      <c r="B44" s="185" t="s">
        <v>301</v>
      </c>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row>
    <row r="45" spans="2:27" ht="19.350000000000001" customHeight="1" x14ac:dyDescent="0.35">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row>
    <row r="46" spans="2:27" ht="19.350000000000001" customHeight="1" x14ac:dyDescent="0.35">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row>
    <row r="47" spans="2:27" ht="19.350000000000001" customHeight="1" x14ac:dyDescent="0.35">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row>
    <row r="48" spans="2:27" ht="19.350000000000001" customHeight="1" x14ac:dyDescent="0.35">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row r="49" spans="2:27" ht="19.350000000000001" customHeight="1" x14ac:dyDescent="0.35">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row>
    <row r="50" spans="2:27" ht="19.350000000000001" customHeight="1" x14ac:dyDescent="0.35">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2:27" ht="19.350000000000001" customHeight="1" x14ac:dyDescent="0.35">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row>
    <row r="52" spans="2:27" ht="19.350000000000001" customHeight="1" x14ac:dyDescent="0.35">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row>
    <row r="53" spans="2:27" ht="18" customHeight="1" x14ac:dyDescent="0.35">
      <c r="B53" s="28"/>
      <c r="C53" s="29"/>
      <c r="D53" s="29"/>
      <c r="E53" s="29"/>
      <c r="F53" s="29"/>
      <c r="G53" s="29"/>
      <c r="H53" s="29"/>
      <c r="I53" s="29"/>
      <c r="J53" s="29"/>
      <c r="K53" s="29"/>
      <c r="L53" s="29"/>
      <c r="M53" s="29"/>
      <c r="N53" s="29"/>
      <c r="O53" s="29"/>
      <c r="P53" s="29"/>
      <c r="Q53" s="29"/>
      <c r="R53" s="29"/>
      <c r="S53" s="29"/>
      <c r="T53" s="29"/>
      <c r="U53" s="29"/>
      <c r="V53" s="29"/>
      <c r="W53" s="29"/>
      <c r="X53" s="29"/>
      <c r="Y53" s="29"/>
      <c r="Z53" s="29"/>
      <c r="AA53" s="29"/>
    </row>
    <row r="54" spans="2:27" ht="25.35" customHeight="1" x14ac:dyDescent="0.35">
      <c r="B54" s="185" t="s">
        <v>302</v>
      </c>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row>
    <row r="55" spans="2:27" ht="46.35" customHeight="1" x14ac:dyDescent="0.35">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row>
    <row r="56" spans="2:27" ht="46.35" customHeight="1" x14ac:dyDescent="0.35">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row>
    <row r="57" spans="2:27" ht="46.35" customHeight="1" x14ac:dyDescent="0.35">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row>
    <row r="58" spans="2:27" ht="30" customHeight="1" x14ac:dyDescent="0.35">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row>
    <row r="59" spans="2:27" ht="30" customHeight="1" x14ac:dyDescent="0.35">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row>
    <row r="60" spans="2:27" ht="25.35" customHeight="1" x14ac:dyDescent="0.35">
      <c r="B60" s="185" t="s">
        <v>303</v>
      </c>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row>
    <row r="61" spans="2:27" ht="66" customHeight="1" x14ac:dyDescent="0.35">
      <c r="B61" s="30"/>
      <c r="C61" s="27"/>
      <c r="D61" s="27"/>
      <c r="E61" s="27"/>
      <c r="F61" s="27"/>
      <c r="G61" s="27"/>
      <c r="H61" s="27"/>
      <c r="I61" s="27"/>
      <c r="J61" s="27"/>
      <c r="K61" s="27"/>
      <c r="L61" s="27"/>
      <c r="M61" s="27"/>
      <c r="N61" s="27"/>
      <c r="O61" s="27"/>
      <c r="P61" s="27"/>
      <c r="Q61" s="27"/>
      <c r="R61" s="27"/>
      <c r="S61" s="27"/>
      <c r="T61" s="27"/>
      <c r="U61" s="27"/>
      <c r="V61" s="27"/>
      <c r="W61" s="27"/>
      <c r="X61" s="27"/>
      <c r="Y61" s="27"/>
      <c r="Z61" s="27"/>
      <c r="AA61" s="27"/>
    </row>
    <row r="62" spans="2:27" ht="66" customHeight="1" x14ac:dyDescent="0.35">
      <c r="B62" s="30"/>
      <c r="C62" s="27"/>
      <c r="D62" s="27"/>
      <c r="E62" s="27"/>
      <c r="F62" s="27"/>
      <c r="G62" s="27"/>
      <c r="H62" s="27"/>
      <c r="I62" s="27"/>
      <c r="J62" s="27"/>
      <c r="K62" s="27"/>
      <c r="L62" s="27"/>
      <c r="M62" s="27"/>
      <c r="N62" s="27"/>
      <c r="O62" s="27"/>
      <c r="P62" s="27"/>
      <c r="Q62" s="27"/>
      <c r="R62" s="27"/>
      <c r="S62" s="27"/>
      <c r="T62" s="27"/>
      <c r="U62" s="27"/>
      <c r="V62" s="27"/>
      <c r="W62" s="27"/>
      <c r="X62" s="27"/>
      <c r="Y62" s="27"/>
      <c r="Z62" s="27"/>
      <c r="AA62" s="27"/>
    </row>
    <row r="63" spans="2:27" ht="66" customHeight="1" x14ac:dyDescent="0.35">
      <c r="B63" s="30"/>
      <c r="C63" s="27"/>
      <c r="D63" s="27"/>
      <c r="E63" s="27"/>
      <c r="F63" s="27"/>
      <c r="G63" s="27"/>
      <c r="H63" s="27"/>
      <c r="I63" s="27"/>
      <c r="J63" s="27"/>
      <c r="K63" s="27"/>
      <c r="L63" s="27"/>
      <c r="M63" s="27"/>
      <c r="N63" s="27"/>
      <c r="O63" s="27"/>
      <c r="P63" s="27"/>
      <c r="Q63" s="27"/>
      <c r="R63" s="27"/>
      <c r="S63" s="27"/>
      <c r="T63" s="27"/>
      <c r="U63" s="27"/>
      <c r="V63" s="27"/>
      <c r="W63" s="27"/>
      <c r="X63" s="27"/>
      <c r="Y63" s="27"/>
      <c r="Z63" s="27"/>
      <c r="AA63" s="27"/>
    </row>
    <row r="64" spans="2:27" ht="66" customHeight="1" x14ac:dyDescent="0.35">
      <c r="B64" s="30"/>
      <c r="C64" s="27"/>
      <c r="D64" s="27"/>
      <c r="E64" s="27"/>
      <c r="F64" s="27"/>
      <c r="G64" s="27"/>
      <c r="H64" s="27"/>
      <c r="I64" s="27"/>
      <c r="J64" s="27"/>
      <c r="K64" s="27"/>
      <c r="L64" s="27"/>
      <c r="M64" s="27"/>
      <c r="N64" s="27"/>
      <c r="O64" s="27"/>
      <c r="P64" s="27"/>
      <c r="Q64" s="27"/>
      <c r="R64" s="27"/>
      <c r="S64" s="27"/>
      <c r="T64" s="27"/>
      <c r="U64" s="27"/>
      <c r="V64" s="27"/>
      <c r="W64" s="27"/>
      <c r="X64" s="27"/>
      <c r="Y64" s="27"/>
      <c r="Z64" s="27"/>
      <c r="AA64" s="27"/>
    </row>
    <row r="65" spans="2:27" ht="66" customHeight="1" x14ac:dyDescent="0.35">
      <c r="B65" s="30"/>
      <c r="C65" s="27"/>
      <c r="D65" s="27"/>
      <c r="E65" s="27"/>
      <c r="F65" s="27"/>
      <c r="G65" s="27"/>
      <c r="H65" s="27"/>
      <c r="I65" s="27"/>
      <c r="J65" s="27"/>
      <c r="K65" s="27"/>
      <c r="L65" s="27"/>
      <c r="M65" s="27"/>
      <c r="N65" s="27"/>
      <c r="O65" s="27"/>
      <c r="P65" s="27"/>
      <c r="Q65" s="27"/>
      <c r="R65" s="27"/>
      <c r="S65" s="27"/>
      <c r="T65" s="27"/>
      <c r="U65" s="27"/>
      <c r="V65" s="27"/>
      <c r="W65" s="27"/>
      <c r="X65" s="27"/>
      <c r="Y65" s="27"/>
      <c r="Z65" s="27"/>
      <c r="AA65" s="27"/>
    </row>
    <row r="66" spans="2:27" ht="66" customHeight="1" x14ac:dyDescent="0.35">
      <c r="B66" s="30"/>
      <c r="C66" s="27"/>
      <c r="D66" s="27"/>
      <c r="E66" s="27"/>
      <c r="F66" s="27"/>
      <c r="G66" s="27"/>
      <c r="H66" s="27"/>
      <c r="I66" s="27"/>
      <c r="J66" s="27"/>
      <c r="K66" s="27"/>
      <c r="L66" s="27"/>
      <c r="M66" s="27"/>
      <c r="N66" s="27"/>
      <c r="O66" s="27"/>
      <c r="P66" s="27"/>
      <c r="Q66" s="27"/>
      <c r="R66" s="27"/>
      <c r="S66" s="27"/>
      <c r="T66" s="27"/>
      <c r="U66" s="27"/>
      <c r="V66" s="27"/>
      <c r="W66" s="27"/>
      <c r="X66" s="27"/>
      <c r="Y66" s="27"/>
      <c r="Z66" s="27"/>
      <c r="AA66" s="27"/>
    </row>
    <row r="67" spans="2:27" ht="66" customHeight="1" x14ac:dyDescent="0.35">
      <c r="B67" s="30"/>
      <c r="C67" s="27"/>
      <c r="D67" s="27"/>
      <c r="E67" s="27"/>
      <c r="F67" s="27"/>
      <c r="G67" s="27"/>
      <c r="H67" s="27"/>
      <c r="I67" s="27"/>
      <c r="J67" s="27"/>
      <c r="K67" s="27"/>
      <c r="L67" s="27"/>
      <c r="M67" s="27"/>
      <c r="N67" s="27"/>
      <c r="O67" s="27"/>
      <c r="P67" s="27"/>
      <c r="Q67" s="27"/>
      <c r="R67" s="27"/>
      <c r="S67" s="27"/>
      <c r="T67" s="27"/>
      <c r="U67" s="27"/>
      <c r="V67" s="27"/>
      <c r="W67" s="27"/>
      <c r="X67" s="27"/>
      <c r="Y67" s="27"/>
      <c r="Z67" s="27"/>
      <c r="AA67" s="27"/>
    </row>
    <row r="68" spans="2:27" ht="66" customHeight="1" x14ac:dyDescent="0.35">
      <c r="B68" s="30"/>
      <c r="C68" s="27"/>
      <c r="D68" s="27"/>
      <c r="E68" s="27"/>
      <c r="F68" s="27"/>
      <c r="G68" s="27"/>
      <c r="H68" s="27"/>
      <c r="I68" s="27"/>
      <c r="J68" s="27"/>
      <c r="K68" s="27"/>
      <c r="L68" s="27"/>
      <c r="M68" s="27"/>
      <c r="N68" s="27"/>
      <c r="O68" s="27"/>
      <c r="P68" s="27"/>
      <c r="Q68" s="27"/>
      <c r="R68" s="27"/>
      <c r="S68" s="27"/>
      <c r="T68" s="27"/>
      <c r="U68" s="27"/>
      <c r="V68" s="27"/>
      <c r="W68" s="27"/>
      <c r="X68" s="27"/>
      <c r="Y68" s="27"/>
      <c r="Z68" s="27"/>
      <c r="AA68" s="27"/>
    </row>
    <row r="69" spans="2:27" ht="66" customHeight="1" x14ac:dyDescent="0.35">
      <c r="B69" s="30"/>
      <c r="C69" s="27"/>
      <c r="D69" s="27"/>
      <c r="E69" s="27"/>
      <c r="F69" s="27"/>
      <c r="G69" s="27"/>
      <c r="H69" s="27"/>
      <c r="I69" s="27"/>
      <c r="J69" s="27"/>
      <c r="K69" s="27"/>
      <c r="L69" s="27"/>
      <c r="M69" s="27"/>
      <c r="N69" s="27"/>
      <c r="O69" s="27"/>
      <c r="P69" s="27"/>
      <c r="Q69" s="27"/>
      <c r="R69" s="27"/>
      <c r="S69" s="27"/>
      <c r="T69" s="27"/>
      <c r="U69" s="27"/>
      <c r="V69" s="27"/>
      <c r="W69" s="27"/>
      <c r="X69" s="27"/>
      <c r="Y69" s="27"/>
      <c r="Z69" s="27"/>
      <c r="AA69" s="27"/>
    </row>
    <row r="70" spans="2:27" ht="66" customHeight="1" x14ac:dyDescent="0.35">
      <c r="B70" s="30"/>
      <c r="C70" s="27"/>
      <c r="D70" s="27"/>
      <c r="E70" s="27"/>
      <c r="F70" s="27"/>
      <c r="G70" s="27"/>
      <c r="H70" s="27"/>
      <c r="I70" s="27"/>
      <c r="J70" s="27"/>
      <c r="K70" s="27"/>
      <c r="L70" s="27"/>
      <c r="M70" s="27"/>
      <c r="N70" s="27"/>
      <c r="O70" s="27"/>
      <c r="P70" s="27"/>
      <c r="Q70" s="27"/>
      <c r="R70" s="27"/>
      <c r="S70" s="27"/>
      <c r="T70" s="27"/>
      <c r="U70" s="27"/>
      <c r="V70" s="27"/>
      <c r="W70" s="27"/>
      <c r="X70" s="27"/>
      <c r="Y70" s="27"/>
      <c r="Z70" s="27"/>
      <c r="AA70" s="27"/>
    </row>
    <row r="71" spans="2:27" ht="66" customHeight="1" x14ac:dyDescent="0.35">
      <c r="B71" s="30"/>
      <c r="C71" s="27"/>
      <c r="D71" s="27"/>
      <c r="E71" s="27"/>
      <c r="F71" s="27"/>
      <c r="G71" s="27"/>
      <c r="H71" s="27"/>
      <c r="I71" s="27"/>
      <c r="J71" s="27"/>
      <c r="K71" s="27"/>
      <c r="L71" s="27"/>
      <c r="M71" s="27"/>
      <c r="N71" s="27"/>
      <c r="O71" s="27"/>
      <c r="P71" s="27"/>
      <c r="Q71" s="27"/>
      <c r="R71" s="27"/>
      <c r="S71" s="27"/>
      <c r="T71" s="27"/>
      <c r="U71" s="27"/>
      <c r="V71" s="27"/>
      <c r="W71" s="27"/>
      <c r="X71" s="27"/>
      <c r="Y71" s="27"/>
      <c r="Z71" s="27"/>
      <c r="AA71" s="27"/>
    </row>
    <row r="72" spans="2:27" ht="66" customHeight="1" x14ac:dyDescent="0.35">
      <c r="B72" s="30"/>
      <c r="C72" s="27"/>
      <c r="D72" s="27"/>
      <c r="E72" s="27"/>
      <c r="F72" s="27"/>
      <c r="G72" s="27"/>
      <c r="H72" s="27"/>
      <c r="I72" s="27"/>
      <c r="J72" s="27"/>
      <c r="K72" s="27"/>
      <c r="L72" s="27"/>
      <c r="M72" s="27"/>
      <c r="N72" s="27"/>
      <c r="O72" s="27"/>
      <c r="P72" s="27"/>
      <c r="Q72" s="27"/>
      <c r="R72" s="27"/>
      <c r="S72" s="27"/>
      <c r="T72" s="27"/>
      <c r="U72" s="27"/>
      <c r="V72" s="27"/>
      <c r="W72" s="27"/>
      <c r="X72" s="27"/>
      <c r="Y72" s="27"/>
      <c r="Z72" s="27"/>
      <c r="AA72" s="27"/>
    </row>
    <row r="73" spans="2:27" ht="56.1" customHeight="1" x14ac:dyDescent="0.35">
      <c r="B73" s="30"/>
      <c r="C73" s="27"/>
      <c r="D73" s="27"/>
      <c r="E73" s="27"/>
      <c r="F73" s="27"/>
      <c r="G73" s="27"/>
      <c r="H73" s="27"/>
      <c r="I73" s="27"/>
      <c r="J73" s="27"/>
      <c r="K73" s="27"/>
      <c r="L73" s="27"/>
      <c r="M73" s="27"/>
      <c r="N73" s="27"/>
      <c r="O73" s="27"/>
      <c r="P73" s="27"/>
      <c r="Q73" s="27"/>
      <c r="R73" s="27"/>
      <c r="S73" s="27"/>
      <c r="T73" s="27"/>
      <c r="U73" s="27"/>
      <c r="V73" s="27"/>
      <c r="W73" s="27"/>
      <c r="X73" s="27"/>
      <c r="Y73" s="27"/>
      <c r="Z73" s="27"/>
      <c r="AA73" s="27"/>
    </row>
    <row r="74" spans="2:27" ht="25.35" customHeight="1" x14ac:dyDescent="0.35">
      <c r="B74" s="185" t="s">
        <v>304</v>
      </c>
      <c r="C74" s="186"/>
      <c r="D74" s="186"/>
      <c r="E74" s="186"/>
      <c r="F74" s="186"/>
      <c r="G74" s="186"/>
      <c r="H74" s="186"/>
      <c r="I74" s="186"/>
      <c r="J74" s="186"/>
      <c r="K74" s="186"/>
      <c r="L74" s="186"/>
      <c r="M74" s="186"/>
      <c r="N74" s="186"/>
      <c r="O74" s="186"/>
      <c r="P74" s="186"/>
      <c r="Q74" s="186"/>
      <c r="R74" s="186"/>
      <c r="S74" s="186"/>
      <c r="T74" s="186"/>
      <c r="U74" s="186"/>
      <c r="V74" s="186"/>
      <c r="W74" s="186"/>
      <c r="X74" s="186"/>
      <c r="Y74" s="186"/>
      <c r="Z74" s="186"/>
      <c r="AA74" s="186"/>
    </row>
    <row r="75" spans="2:27" ht="25.35" customHeight="1" x14ac:dyDescent="0.35">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row>
    <row r="76" spans="2:27" ht="25.35" customHeight="1" x14ac:dyDescent="0.35">
      <c r="B76" s="31"/>
      <c r="C76" s="32"/>
      <c r="D76" s="32"/>
      <c r="E76" s="32"/>
      <c r="F76" s="32"/>
      <c r="G76" s="32"/>
      <c r="H76" s="32"/>
      <c r="I76" s="32"/>
      <c r="J76" s="32"/>
      <c r="K76" s="32"/>
      <c r="L76" s="32"/>
      <c r="M76" s="32"/>
      <c r="N76" s="32"/>
      <c r="O76" s="32"/>
      <c r="P76" s="32"/>
      <c r="Q76" s="32"/>
      <c r="R76" s="32"/>
      <c r="S76" s="32"/>
      <c r="T76" s="32"/>
      <c r="U76" s="32"/>
      <c r="V76" s="32"/>
      <c r="W76" s="32"/>
      <c r="X76" s="32"/>
      <c r="Y76" s="32"/>
      <c r="Z76" s="32"/>
      <c r="AA76" s="32"/>
    </row>
    <row r="77" spans="2:27" ht="12" customHeight="1" x14ac:dyDescent="0.35">
      <c r="B77" s="31" t="s">
        <v>305</v>
      </c>
      <c r="C77" s="32"/>
      <c r="D77" s="32"/>
      <c r="E77" s="32"/>
      <c r="F77" s="32"/>
      <c r="G77" s="32"/>
      <c r="H77" s="32"/>
      <c r="I77" s="32"/>
      <c r="J77" s="32"/>
      <c r="K77" s="32"/>
      <c r="L77" s="32"/>
      <c r="M77" s="32"/>
      <c r="N77" s="32"/>
      <c r="O77" s="32"/>
      <c r="P77" s="32"/>
      <c r="Q77" s="32"/>
      <c r="R77" s="32"/>
      <c r="S77" s="32"/>
      <c r="T77" s="32"/>
      <c r="U77" s="32"/>
      <c r="V77" s="32"/>
      <c r="W77" s="32"/>
      <c r="X77" s="32"/>
      <c r="Y77" s="32"/>
      <c r="Z77" s="32"/>
      <c r="AA77" s="32"/>
    </row>
    <row r="78" spans="2:27" ht="25.35" customHeight="1" x14ac:dyDescent="0.35">
      <c r="B78" s="185" t="s">
        <v>306</v>
      </c>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row>
    <row r="79" spans="2:27" ht="32.1" customHeight="1" x14ac:dyDescent="0.35">
      <c r="B79" s="187" t="s">
        <v>307</v>
      </c>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row>
    <row r="80" spans="2:27" ht="15" customHeight="1" thickBot="1" x14ac:dyDescent="0.4">
      <c r="B80" s="14"/>
    </row>
    <row r="81" spans="2:35" ht="30" customHeight="1" thickBot="1" x14ac:dyDescent="0.4">
      <c r="B81" s="189" t="s">
        <v>288</v>
      </c>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c r="AA81" s="191"/>
    </row>
    <row r="82" spans="2:35" ht="25.35" customHeight="1" x14ac:dyDescent="0.35">
      <c r="B82" s="186" t="s">
        <v>308</v>
      </c>
      <c r="C82" s="186"/>
      <c r="D82" s="186"/>
      <c r="E82" s="186"/>
      <c r="F82" s="186"/>
      <c r="G82" s="186"/>
      <c r="H82" s="186"/>
      <c r="I82" s="186"/>
      <c r="J82" s="186"/>
      <c r="K82" s="186"/>
      <c r="L82" s="186"/>
      <c r="M82" s="186"/>
      <c r="N82" s="186"/>
      <c r="O82" s="186"/>
      <c r="P82" s="186"/>
      <c r="Q82" s="186"/>
      <c r="R82" s="186"/>
      <c r="S82" s="186"/>
      <c r="T82" s="186"/>
      <c r="U82" s="186"/>
      <c r="V82" s="186"/>
      <c r="W82" s="186"/>
      <c r="X82" s="180" t="str">
        <f>Overview_Measures!M41</f>
        <v>Low to Medium</v>
      </c>
      <c r="Y82" s="180"/>
      <c r="Z82" s="180"/>
      <c r="AA82" s="180"/>
      <c r="AB82" s="21"/>
      <c r="AC82" s="21"/>
      <c r="AD82" s="21"/>
      <c r="AE82" s="21"/>
      <c r="AF82" s="21"/>
      <c r="AG82" s="21"/>
      <c r="AH82" s="21"/>
      <c r="AI82" s="21"/>
    </row>
    <row r="83" spans="2:35" ht="44.1" customHeight="1" x14ac:dyDescent="0.35">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row>
    <row r="84" spans="2:35" ht="44.1" customHeight="1" x14ac:dyDescent="0.35">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row>
    <row r="85" spans="2:35" ht="44.1" customHeight="1" x14ac:dyDescent="0.35">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row>
    <row r="86" spans="2:35" ht="32.1" customHeight="1" x14ac:dyDescent="0.35">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row>
    <row r="87" spans="2:35" ht="40.35" customHeight="1" x14ac:dyDescent="0.35">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row>
    <row r="88" spans="2:35" ht="19.350000000000001" customHeight="1" thickBot="1" x14ac:dyDescent="0.4">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row>
    <row r="89" spans="2:35" ht="25.35" customHeight="1" x14ac:dyDescent="0.35">
      <c r="B89" s="179" t="s">
        <v>309</v>
      </c>
      <c r="C89" s="179"/>
      <c r="D89" s="179"/>
      <c r="E89" s="179"/>
      <c r="F89" s="179"/>
      <c r="G89" s="179"/>
      <c r="H89" s="179"/>
      <c r="I89" s="179"/>
      <c r="J89" s="179"/>
      <c r="K89" s="179"/>
      <c r="L89" s="179"/>
      <c r="M89" s="179"/>
      <c r="N89" s="179"/>
      <c r="O89" s="179"/>
      <c r="P89" s="179"/>
      <c r="Q89" s="179"/>
      <c r="R89" s="179"/>
      <c r="S89" s="179"/>
      <c r="T89" s="179"/>
      <c r="U89" s="179"/>
      <c r="V89" s="179"/>
      <c r="W89" s="179"/>
      <c r="X89" s="180" t="str">
        <f>Overview_Measures!N41</f>
        <v>Low to Medium</v>
      </c>
      <c r="Y89" s="180"/>
      <c r="Z89" s="180"/>
      <c r="AA89" s="180"/>
    </row>
    <row r="90" spans="2:35" ht="25.35" customHeight="1" x14ac:dyDescent="0.35">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row>
    <row r="91" spans="2:35" ht="25.35" customHeight="1" x14ac:dyDescent="0.35">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row>
    <row r="92" spans="2:35" ht="34.35" customHeight="1" thickBot="1" x14ac:dyDescent="0.4">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row>
    <row r="93" spans="2:35" ht="25.35" customHeight="1" x14ac:dyDescent="0.35">
      <c r="B93" s="179" t="s">
        <v>310</v>
      </c>
      <c r="C93" s="179"/>
      <c r="D93" s="179"/>
      <c r="E93" s="179"/>
      <c r="F93" s="179"/>
      <c r="G93" s="179"/>
      <c r="H93" s="179"/>
      <c r="I93" s="179"/>
      <c r="J93" s="179"/>
      <c r="K93" s="179"/>
      <c r="L93" s="179"/>
      <c r="M93" s="179"/>
      <c r="N93" s="179"/>
      <c r="O93" s="179"/>
      <c r="P93" s="179"/>
      <c r="Q93" s="179"/>
      <c r="R93" s="179"/>
      <c r="S93" s="179"/>
      <c r="T93" s="179"/>
      <c r="U93" s="179"/>
      <c r="V93" s="179"/>
      <c r="W93" s="179"/>
      <c r="X93" s="180" t="str">
        <f>Overview_Measures!O41</f>
        <v>Low to Medium</v>
      </c>
      <c r="Y93" s="180"/>
      <c r="Z93" s="180"/>
      <c r="AA93" s="180"/>
    </row>
    <row r="94" spans="2:35" ht="25.35" customHeight="1" x14ac:dyDescent="0.35">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row>
    <row r="95" spans="2:35" ht="25.35" customHeight="1" x14ac:dyDescent="0.35">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row>
    <row r="96" spans="2:35" ht="34.35" customHeight="1" x14ac:dyDescent="0.35">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row>
    <row r="97" spans="2:27" ht="30" customHeight="1" x14ac:dyDescent="0.35">
      <c r="B97" s="181" t="s">
        <v>289</v>
      </c>
      <c r="C97" s="182"/>
      <c r="D97" s="182"/>
      <c r="E97" s="182"/>
      <c r="F97" s="182"/>
      <c r="G97" s="182"/>
      <c r="H97" s="182"/>
      <c r="I97" s="182"/>
      <c r="J97" s="182"/>
      <c r="K97" s="182"/>
      <c r="L97" s="182"/>
      <c r="M97" s="182"/>
      <c r="N97" s="182"/>
      <c r="O97" s="182"/>
      <c r="P97" s="182"/>
      <c r="Q97" s="182"/>
      <c r="R97" s="182"/>
      <c r="S97" s="182"/>
      <c r="T97" s="182"/>
      <c r="U97" s="182"/>
      <c r="V97" s="182"/>
      <c r="W97" s="182"/>
      <c r="X97" s="182"/>
      <c r="Y97" s="182"/>
      <c r="Z97" s="182"/>
      <c r="AA97" s="182"/>
    </row>
    <row r="103" spans="2:27" ht="30" customHeight="1" x14ac:dyDescent="0.35">
      <c r="B103" s="183" t="s">
        <v>311</v>
      </c>
      <c r="C103" s="184"/>
      <c r="D103" s="184"/>
      <c r="E103" s="184"/>
      <c r="F103" s="184"/>
      <c r="G103" s="184"/>
      <c r="H103" s="184"/>
      <c r="I103" s="184"/>
      <c r="J103" s="184"/>
      <c r="K103" s="184"/>
      <c r="L103" s="184"/>
      <c r="M103" s="184"/>
      <c r="N103" s="184"/>
      <c r="O103" s="184"/>
      <c r="P103" s="184"/>
      <c r="Q103" s="184"/>
      <c r="R103" s="184"/>
      <c r="S103" s="184"/>
      <c r="T103" s="184"/>
      <c r="U103" s="184"/>
      <c r="V103" s="184"/>
      <c r="W103" s="184"/>
      <c r="X103" s="184"/>
      <c r="Y103" s="184"/>
      <c r="Z103" s="184"/>
      <c r="AA103" s="184"/>
    </row>
    <row r="104" spans="2:27" ht="15" customHeight="1" x14ac:dyDescent="0.35">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row>
    <row r="105" spans="2:27" ht="15" customHeight="1" x14ac:dyDescent="0.35">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row>
    <row r="106" spans="2:27" ht="15" customHeight="1" x14ac:dyDescent="0.35">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row>
    <row r="107" spans="2:27" ht="29.1" customHeight="1" x14ac:dyDescent="0.35">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row>
    <row r="108" spans="2:27" ht="15" customHeight="1" x14ac:dyDescent="0.35">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row>
    <row r="109" spans="2:27" ht="15" customHeight="1" x14ac:dyDescent="0.35">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row>
    <row r="110" spans="2:27" ht="15" customHeight="1" x14ac:dyDescent="0.35">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spans="2:27" ht="15" customHeight="1" x14ac:dyDescent="0.35">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spans="2:27" ht="15" customHeight="1" x14ac:dyDescent="0.35">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spans="2:27" ht="15" customHeight="1" x14ac:dyDescent="0.35">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spans="2:27" ht="15" customHeight="1" x14ac:dyDescent="0.35">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spans="2:27" ht="15" customHeight="1" x14ac:dyDescent="0.35">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2:27" ht="15" customHeight="1" x14ac:dyDescent="0.35">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2:27" ht="15" customHeight="1" x14ac:dyDescent="0.35">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2:27" ht="15" customHeight="1" x14ac:dyDescent="0.35">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2:27" x14ac:dyDescent="0.35">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2:27" x14ac:dyDescent="0.3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2:27" x14ac:dyDescent="0.3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2:27" x14ac:dyDescent="0.3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2:27" x14ac:dyDescent="0.35">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2:27" x14ac:dyDescent="0.35">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2:27" x14ac:dyDescent="0.35">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2:27" x14ac:dyDescent="0.35">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2:27" x14ac:dyDescent="0.35">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spans="2:27" x14ac:dyDescent="0.35">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row r="131" spans="2:27" x14ac:dyDescent="0.35">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spans="2:27" x14ac:dyDescent="0.35">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row r="133" spans="2:27" x14ac:dyDescent="0.35">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row>
    <row r="134" spans="2:27" x14ac:dyDescent="0.35">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row>
    <row r="135" spans="2:27" x14ac:dyDescent="0.35">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row>
    <row r="136" spans="2:27" x14ac:dyDescent="0.35">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row>
    <row r="137" spans="2:27" x14ac:dyDescent="0.35">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row>
    <row r="138" spans="2:27" x14ac:dyDescent="0.35">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row>
    <row r="139" spans="2:27" x14ac:dyDescent="0.35">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row>
    <row r="140" spans="2:27" x14ac:dyDescent="0.35">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row>
    <row r="141" spans="2:27" x14ac:dyDescent="0.35">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row>
    <row r="142" spans="2:27" x14ac:dyDescent="0.35">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row>
    <row r="143" spans="2:27" x14ac:dyDescent="0.35">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row>
    <row r="144" spans="2:27" x14ac:dyDescent="0.35">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row>
    <row r="145" spans="2:27" x14ac:dyDescent="0.35">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row>
    <row r="146" spans="2:27" x14ac:dyDescent="0.35">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row>
    <row r="147" spans="2:27" x14ac:dyDescent="0.35">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row>
    <row r="148" spans="2:27" x14ac:dyDescent="0.35">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row>
    <row r="149" spans="2:27" x14ac:dyDescent="0.35">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row>
  </sheetData>
  <dataConsolidate/>
  <mergeCells count="78">
    <mergeCell ref="B1:G1"/>
    <mergeCell ref="H1:M1"/>
    <mergeCell ref="N1:S1"/>
    <mergeCell ref="T1:AA1"/>
    <mergeCell ref="B3:N3"/>
    <mergeCell ref="O3:AA3"/>
    <mergeCell ref="B4:N4"/>
    <mergeCell ref="O4:AA4"/>
    <mergeCell ref="B5:N5"/>
    <mergeCell ref="O5:AA5"/>
    <mergeCell ref="B6:N6"/>
    <mergeCell ref="O6:AA6"/>
    <mergeCell ref="B8:S8"/>
    <mergeCell ref="T8:AA8"/>
    <mergeCell ref="B9:C9"/>
    <mergeCell ref="D9:E9"/>
    <mergeCell ref="F9:G9"/>
    <mergeCell ref="H9:I9"/>
    <mergeCell ref="J9:K9"/>
    <mergeCell ref="L9:M9"/>
    <mergeCell ref="N9:O9"/>
    <mergeCell ref="P9:Q9"/>
    <mergeCell ref="R9:S9"/>
    <mergeCell ref="T9:U9"/>
    <mergeCell ref="V9:W9"/>
    <mergeCell ref="X9:Y9"/>
    <mergeCell ref="Z9:AA9"/>
    <mergeCell ref="R10:S10"/>
    <mergeCell ref="T10:U10"/>
    <mergeCell ref="V10:W10"/>
    <mergeCell ref="B10:C10"/>
    <mergeCell ref="D10:E10"/>
    <mergeCell ref="F10:G10"/>
    <mergeCell ref="B14:AA14"/>
    <mergeCell ref="B15:AA15"/>
    <mergeCell ref="B16:G16"/>
    <mergeCell ref="H16:AA16"/>
    <mergeCell ref="H10:I10"/>
    <mergeCell ref="J10:K10"/>
    <mergeCell ref="X10:Y10"/>
    <mergeCell ref="Z10:AA10"/>
    <mergeCell ref="B11:AA11"/>
    <mergeCell ref="B12:E12"/>
    <mergeCell ref="H12:N12"/>
    <mergeCell ref="O12:U12"/>
    <mergeCell ref="V12:AA12"/>
    <mergeCell ref="L10:M10"/>
    <mergeCell ref="N10:O10"/>
    <mergeCell ref="P10:Q10"/>
    <mergeCell ref="B17:G17"/>
    <mergeCell ref="H17:AA17"/>
    <mergeCell ref="B18:G18"/>
    <mergeCell ref="H18:AA18"/>
    <mergeCell ref="B19:G19"/>
    <mergeCell ref="H19:AA19"/>
    <mergeCell ref="B20:G20"/>
    <mergeCell ref="H20:AA20"/>
    <mergeCell ref="B60:AA60"/>
    <mergeCell ref="B74:AA74"/>
    <mergeCell ref="B44:AA44"/>
    <mergeCell ref="B54:AA54"/>
    <mergeCell ref="B21:G21"/>
    <mergeCell ref="H21:AA21"/>
    <mergeCell ref="B22:G22"/>
    <mergeCell ref="H22:AA22"/>
    <mergeCell ref="B23:AA23"/>
    <mergeCell ref="B24:AA24"/>
    <mergeCell ref="B78:AA78"/>
    <mergeCell ref="B79:AA79"/>
    <mergeCell ref="B81:AA81"/>
    <mergeCell ref="B82:W82"/>
    <mergeCell ref="X82:AA82"/>
    <mergeCell ref="B93:W93"/>
    <mergeCell ref="X93:AA93"/>
    <mergeCell ref="B97:AA97"/>
    <mergeCell ref="B103:AA103"/>
    <mergeCell ref="B89:W89"/>
    <mergeCell ref="X89:AA89"/>
  </mergeCells>
  <conditionalFormatting sqref="B9:AA10">
    <cfRule type="expression" dxfId="449" priority="16" stopIfTrue="1">
      <formula>B$10=" "</formula>
    </cfRule>
    <cfRule type="expression" dxfId="448" priority="17">
      <formula>B$10="Partial"</formula>
    </cfRule>
    <cfRule type="expression" dxfId="447" priority="18">
      <formula>B$10="Strong"</formula>
    </cfRule>
  </conditionalFormatting>
  <conditionalFormatting sqref="X82">
    <cfRule type="expression" dxfId="446" priority="11" stopIfTrue="1">
      <formula>X82="High"</formula>
    </cfRule>
    <cfRule type="expression" dxfId="445" priority="12">
      <formula>X82="Medium to High"</formula>
    </cfRule>
    <cfRule type="expression" dxfId="444" priority="13" stopIfTrue="1">
      <formula>X82="Medium"</formula>
    </cfRule>
    <cfRule type="expression" dxfId="443" priority="14" stopIfTrue="1">
      <formula>X82="Low to Medium"</formula>
    </cfRule>
    <cfRule type="expression" dxfId="442" priority="15">
      <formula>X82="Low"</formula>
    </cfRule>
  </conditionalFormatting>
  <conditionalFormatting sqref="X89">
    <cfRule type="expression" dxfId="441" priority="6" stopIfTrue="1">
      <formula>X89="High"</formula>
    </cfRule>
    <cfRule type="expression" dxfId="440" priority="7">
      <formula>X89="Medium to High"</formula>
    </cfRule>
    <cfRule type="expression" dxfId="439" priority="8" stopIfTrue="1">
      <formula>X89="Medium"</formula>
    </cfRule>
    <cfRule type="expression" dxfId="438" priority="9" stopIfTrue="1">
      <formula>X89="Low to Medium"</formula>
    </cfRule>
    <cfRule type="expression" dxfId="437" priority="10">
      <formula>X89="Low"</formula>
    </cfRule>
  </conditionalFormatting>
  <conditionalFormatting sqref="X93">
    <cfRule type="expression" dxfId="436" priority="1" stopIfTrue="1">
      <formula>X93="High"</formula>
    </cfRule>
    <cfRule type="expression" dxfId="435" priority="2">
      <formula>X93="Medium to High"</formula>
    </cfRule>
    <cfRule type="expression" dxfId="434" priority="3" stopIfTrue="1">
      <formula>X93="Medium"</formula>
    </cfRule>
    <cfRule type="expression" dxfId="433" priority="4" stopIfTrue="1">
      <formula>X93="Low to Medium"</formula>
    </cfRule>
    <cfRule type="expression" dxfId="432" priority="5">
      <formula>X93="Low"</formula>
    </cfRule>
  </conditionalFormatting>
  <conditionalFormatting sqref="AB82:AI82">
    <cfRule type="colorScale" priority="19">
      <colorScale>
        <cfvo type="min"/>
        <cfvo type="percentile" val="50"/>
        <cfvo type="max"/>
        <color rgb="FFF8696B"/>
        <color rgb="FFFFEB84"/>
        <color rgb="FF63BE7B"/>
      </colorScale>
    </cfRule>
  </conditionalFormatting>
  <hyperlinks>
    <hyperlink ref="O12" location="Measure_Template!B24" display="Qualification of measure" xr:uid="{646BCB87-1067-3045-A2C6-7DB15A8CCE36}"/>
    <hyperlink ref="V12" location="Measure_Template!B43" display="Monitoring and evaluation" xr:uid="{91B5B4BF-16B1-8647-9D56-A21FF6A0A3A3}"/>
    <hyperlink ref="N1" location="Overview_Measures!A1" display="Go back to Overview" xr:uid="{3C2F0E47-6840-AE46-B189-E763E3CFB8DA}"/>
    <hyperlink ref="H12" location="Measure_Template!B10" display="Summary" xr:uid="{8FB7495E-1380-964D-82AC-03A10D27F8F1}"/>
    <hyperlink ref="B1" location="Instructions!A1" display="Go back to Instructions" xr:uid="{0BE199F3-33A5-CE40-8EE5-FF8804EB2091}"/>
    <hyperlink ref="H1" location="Measures!A1" display="Go back to Measures List" xr:uid="{8266BE7F-63EC-9F47-A45C-D359BDB55324}"/>
    <hyperlink ref="T1" location="Filter_multiple_criteria!A1" display="Go back to Multiple Criteria Filter" xr:uid="{8E578103-E49B-BC45-A092-BF8102F3149E}"/>
    <hyperlink ref="H12:N12" location="ENR!B23" display="Summary" xr:uid="{CC9B86AA-BD99-D245-9FE6-839BFAF6CE4D}"/>
    <hyperlink ref="O12:U12" location="ENR!B53" display="Qualification of measure" xr:uid="{03D9F347-61CF-C143-9170-8C99F2B406B1}"/>
    <hyperlink ref="V12:AA12" location="ENR!B63" display="Monitoring and evaluation" xr:uid="{72828FA5-720B-0A4F-BAF1-9E3F357B7B06}"/>
    <hyperlink ref="B1:G1" location="Home!A1" display="Go back to Home" xr:uid="{8314018A-8647-9A41-93CB-658EF9262709}"/>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054F5-B8C1-0F4D-BA26-F1D6DB33EC68}">
  <sheetPr codeName="Sheet8">
    <tabColor rgb="FF7030A0"/>
  </sheetPr>
  <dimension ref="A1:AJ142"/>
  <sheetViews>
    <sheetView showGridLines="0" zoomScale="77"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1" customFormat="1" ht="20.100000000000001" customHeight="1" x14ac:dyDescent="0.35">
      <c r="A1" s="90"/>
      <c r="B1" s="252" t="s">
        <v>26</v>
      </c>
      <c r="C1" s="252"/>
      <c r="D1" s="252"/>
      <c r="E1" s="252"/>
      <c r="F1" s="252"/>
      <c r="G1" s="252"/>
      <c r="H1" s="252" t="s">
        <v>312</v>
      </c>
      <c r="I1" s="252"/>
      <c r="J1" s="252"/>
      <c r="K1" s="252"/>
      <c r="L1" s="252"/>
      <c r="M1" s="252"/>
      <c r="N1" s="252" t="s">
        <v>313</v>
      </c>
      <c r="O1" s="252"/>
      <c r="P1" s="252"/>
      <c r="Q1" s="252"/>
      <c r="R1" s="252"/>
      <c r="S1" s="252"/>
      <c r="T1" s="252" t="s">
        <v>23</v>
      </c>
      <c r="U1" s="252"/>
      <c r="V1" s="252"/>
      <c r="W1" s="252"/>
      <c r="X1" s="252"/>
      <c r="Y1" s="252"/>
      <c r="Z1" s="252"/>
      <c r="AA1" s="252"/>
    </row>
    <row r="2" spans="1:36" ht="15" customHeight="1" thickBot="1" x14ac:dyDescent="0.4"/>
    <row r="3" spans="1:36" ht="25.35" customHeight="1" thickBot="1" x14ac:dyDescent="0.4">
      <c r="B3" s="203" t="s">
        <v>281</v>
      </c>
      <c r="C3" s="204"/>
      <c r="D3" s="204"/>
      <c r="E3" s="204"/>
      <c r="F3" s="204"/>
      <c r="G3" s="204"/>
      <c r="H3" s="204"/>
      <c r="I3" s="204"/>
      <c r="J3" s="204"/>
      <c r="K3" s="204"/>
      <c r="L3" s="204"/>
      <c r="M3" s="204"/>
      <c r="N3" s="204"/>
      <c r="O3" s="203" t="s">
        <v>246</v>
      </c>
      <c r="P3" s="204"/>
      <c r="Q3" s="204"/>
      <c r="R3" s="204"/>
      <c r="S3" s="204"/>
      <c r="T3" s="204"/>
      <c r="U3" s="204"/>
      <c r="V3" s="204"/>
      <c r="W3" s="204"/>
      <c r="X3" s="204"/>
      <c r="Y3" s="204"/>
      <c r="Z3" s="204"/>
      <c r="AA3" s="205"/>
      <c r="AB3" s="12"/>
      <c r="AC3" s="12"/>
      <c r="AD3" s="12"/>
      <c r="AE3" s="12"/>
      <c r="AF3" s="12"/>
      <c r="AG3" s="12"/>
      <c r="AH3" s="12"/>
      <c r="AI3" s="12"/>
      <c r="AJ3" s="12"/>
    </row>
    <row r="4" spans="1:36" ht="30" customHeight="1" thickBot="1" x14ac:dyDescent="0.4">
      <c r="B4" s="206" t="str">
        <f>Overview_Measures!B7</f>
        <v xml:space="preserve">High-quality public transport services and infrastructure for local bus services </v>
      </c>
      <c r="C4" s="207"/>
      <c r="D4" s="207"/>
      <c r="E4" s="207"/>
      <c r="F4" s="207"/>
      <c r="G4" s="207"/>
      <c r="H4" s="207"/>
      <c r="I4" s="207"/>
      <c r="J4" s="207"/>
      <c r="K4" s="207"/>
      <c r="L4" s="207"/>
      <c r="M4" s="207"/>
      <c r="N4" s="207"/>
      <c r="O4" s="208" t="str">
        <f>Overview_Measures!K7</f>
        <v>Infrastructure</v>
      </c>
      <c r="P4" s="209"/>
      <c r="Q4" s="209"/>
      <c r="R4" s="209"/>
      <c r="S4" s="209"/>
      <c r="T4" s="209"/>
      <c r="U4" s="209"/>
      <c r="V4" s="209"/>
      <c r="W4" s="209"/>
      <c r="X4" s="209"/>
      <c r="Y4" s="209"/>
      <c r="Z4" s="209"/>
      <c r="AA4" s="210"/>
      <c r="AB4" s="12"/>
      <c r="AC4" s="12"/>
      <c r="AD4" s="12"/>
      <c r="AE4" s="12"/>
      <c r="AF4" s="12"/>
      <c r="AG4" s="12"/>
      <c r="AH4" s="12"/>
      <c r="AI4" s="12"/>
      <c r="AJ4" s="12"/>
    </row>
    <row r="5" spans="1:36" ht="5.0999999999999996" customHeight="1" thickBot="1" x14ac:dyDescent="0.4">
      <c r="B5" s="105"/>
      <c r="C5" s="106"/>
      <c r="D5" s="106"/>
      <c r="E5" s="106"/>
      <c r="F5" s="106"/>
      <c r="G5" s="106"/>
      <c r="H5" s="106"/>
      <c r="I5" s="106"/>
      <c r="J5" s="106"/>
      <c r="K5" s="106"/>
      <c r="L5" s="106"/>
      <c r="M5" s="106"/>
      <c r="N5" s="106"/>
      <c r="O5" s="107"/>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203" t="s">
        <v>173</v>
      </c>
      <c r="C6" s="204"/>
      <c r="D6" s="204"/>
      <c r="E6" s="204"/>
      <c r="F6" s="204"/>
      <c r="G6" s="204"/>
      <c r="H6" s="204"/>
      <c r="I6" s="204"/>
      <c r="J6" s="204"/>
      <c r="K6" s="204"/>
      <c r="L6" s="204"/>
      <c r="M6" s="204"/>
      <c r="N6" s="204"/>
      <c r="O6" s="203" t="s">
        <v>282</v>
      </c>
      <c r="P6" s="204"/>
      <c r="Q6" s="204"/>
      <c r="R6" s="204"/>
      <c r="S6" s="204"/>
      <c r="T6" s="204"/>
      <c r="U6" s="204"/>
      <c r="V6" s="204"/>
      <c r="W6" s="204"/>
      <c r="X6" s="204"/>
      <c r="Y6" s="204"/>
      <c r="Z6" s="204"/>
      <c r="AA6" s="205"/>
      <c r="AB6" s="12"/>
      <c r="AC6" s="12"/>
      <c r="AD6" s="12"/>
      <c r="AE6" s="12"/>
      <c r="AF6" s="12"/>
      <c r="AG6" s="12"/>
      <c r="AH6" s="12"/>
      <c r="AI6" s="12"/>
      <c r="AJ6" s="12"/>
    </row>
    <row r="7" spans="1:36" ht="30" customHeight="1" thickBot="1" x14ac:dyDescent="0.4">
      <c r="B7" s="254" t="str">
        <f>Overview_Measures!L7</f>
        <v>Passenger transport</v>
      </c>
      <c r="C7" s="255"/>
      <c r="D7" s="255"/>
      <c r="E7" s="255"/>
      <c r="F7" s="255"/>
      <c r="G7" s="255"/>
      <c r="H7" s="255"/>
      <c r="I7" s="255"/>
      <c r="J7" s="255"/>
      <c r="K7" s="255"/>
      <c r="L7" s="255"/>
      <c r="M7" s="255"/>
      <c r="N7" s="256"/>
      <c r="O7" s="211" t="s">
        <v>314</v>
      </c>
      <c r="P7" s="209"/>
      <c r="Q7" s="209"/>
      <c r="R7" s="209"/>
      <c r="S7" s="209"/>
      <c r="T7" s="209"/>
      <c r="U7" s="209"/>
      <c r="V7" s="209"/>
      <c r="W7" s="209"/>
      <c r="X7" s="209"/>
      <c r="Y7" s="209"/>
      <c r="Z7" s="209"/>
      <c r="AA7" s="21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203" t="s">
        <v>234</v>
      </c>
      <c r="C9" s="204"/>
      <c r="D9" s="204"/>
      <c r="E9" s="204"/>
      <c r="F9" s="204"/>
      <c r="G9" s="204"/>
      <c r="H9" s="204"/>
      <c r="I9" s="204"/>
      <c r="J9" s="204"/>
      <c r="K9" s="204"/>
      <c r="L9" s="204"/>
      <c r="M9" s="204"/>
      <c r="N9" s="204"/>
      <c r="O9" s="204"/>
      <c r="P9" s="204"/>
      <c r="Q9" s="204"/>
      <c r="R9" s="204"/>
      <c r="S9" s="204"/>
      <c r="T9" s="203" t="s">
        <v>284</v>
      </c>
      <c r="U9" s="204"/>
      <c r="V9" s="204"/>
      <c r="W9" s="204"/>
      <c r="X9" s="204"/>
      <c r="Y9" s="204"/>
      <c r="Z9" s="204"/>
      <c r="AA9" s="205"/>
    </row>
    <row r="10" spans="1:36" ht="90" customHeight="1" x14ac:dyDescent="0.35">
      <c r="B10" s="198" t="s">
        <v>177</v>
      </c>
      <c r="C10" s="199"/>
      <c r="D10" s="198" t="s">
        <v>178</v>
      </c>
      <c r="E10" s="199"/>
      <c r="F10" s="198" t="s">
        <v>179</v>
      </c>
      <c r="G10" s="199"/>
      <c r="H10" s="198" t="s">
        <v>180</v>
      </c>
      <c r="I10" s="199"/>
      <c r="J10" s="198" t="s">
        <v>181</v>
      </c>
      <c r="K10" s="199"/>
      <c r="L10" s="198" t="s">
        <v>182</v>
      </c>
      <c r="M10" s="199"/>
      <c r="N10" s="198" t="s">
        <v>183</v>
      </c>
      <c r="O10" s="199"/>
      <c r="P10" s="198" t="s">
        <v>184</v>
      </c>
      <c r="Q10" s="199"/>
      <c r="R10" s="198" t="s">
        <v>185</v>
      </c>
      <c r="S10" s="199"/>
      <c r="T10" s="198" t="s">
        <v>186</v>
      </c>
      <c r="U10" s="199"/>
      <c r="V10" s="198" t="s">
        <v>187</v>
      </c>
      <c r="W10" s="199"/>
      <c r="X10" s="198" t="s">
        <v>188</v>
      </c>
      <c r="Y10" s="199"/>
      <c r="Z10" s="198" t="s">
        <v>189</v>
      </c>
      <c r="AA10" s="199"/>
    </row>
    <row r="11" spans="1:36" ht="12" hidden="1" customHeight="1" x14ac:dyDescent="0.35">
      <c r="B11" s="198" t="str">
        <f>Overview_Measures!P7</f>
        <v>Strong</v>
      </c>
      <c r="C11" s="199"/>
      <c r="D11" s="198" t="str">
        <f>Overview_Measures!Q7</f>
        <v>Partial</v>
      </c>
      <c r="E11" s="199"/>
      <c r="F11" s="198" t="str">
        <f>Overview_Measures!R7</f>
        <v>Strong</v>
      </c>
      <c r="G11" s="199"/>
      <c r="H11" s="198" t="str">
        <f>Overview_Measures!S7</f>
        <v xml:space="preserve"> </v>
      </c>
      <c r="I11" s="199"/>
      <c r="J11" s="198" t="str">
        <f>Overview_Measures!T7</f>
        <v>Partial</v>
      </c>
      <c r="K11" s="199"/>
      <c r="L11" s="198" t="str">
        <f>Overview_Measures!U7</f>
        <v>Strong</v>
      </c>
      <c r="M11" s="199"/>
      <c r="N11" s="198" t="str">
        <f>Overview_Measures!V7</f>
        <v xml:space="preserve"> </v>
      </c>
      <c r="O11" s="199"/>
      <c r="P11" s="198" t="str">
        <f>Overview_Measures!W7</f>
        <v xml:space="preserve"> </v>
      </c>
      <c r="Q11" s="199"/>
      <c r="R11" s="198" t="str">
        <f>Overview_Measures!X7</f>
        <v xml:space="preserve"> </v>
      </c>
      <c r="S11" s="199"/>
      <c r="T11" s="198" t="str">
        <f>Overview_Measures!Y7</f>
        <v>Strong</v>
      </c>
      <c r="U11" s="199"/>
      <c r="V11" s="198" t="str">
        <f>Overview_Measures!Z7</f>
        <v>Strong</v>
      </c>
      <c r="W11" s="199"/>
      <c r="X11" s="198" t="str">
        <f>Overview_Measures!AA7</f>
        <v>Partial</v>
      </c>
      <c r="Y11" s="199"/>
      <c r="Z11" s="198" t="str">
        <f>Overview_Measures!AB7</f>
        <v xml:space="preserve"> </v>
      </c>
      <c r="AA11" s="199"/>
    </row>
    <row r="12" spans="1:36" ht="15" customHeight="1" x14ac:dyDescent="0.35"/>
    <row r="13" spans="1:36" s="21" customFormat="1" ht="21" customHeight="1" x14ac:dyDescent="0.35">
      <c r="B13" s="101"/>
      <c r="C13" s="101"/>
      <c r="D13" s="251" t="s">
        <v>315</v>
      </c>
      <c r="E13" s="251"/>
      <c r="F13" s="251"/>
      <c r="G13" s="251"/>
      <c r="H13" s="102"/>
      <c r="I13" s="102"/>
      <c r="J13" s="251" t="s">
        <v>316</v>
      </c>
      <c r="K13" s="251"/>
      <c r="L13" s="251"/>
      <c r="M13" s="251"/>
      <c r="N13" s="253"/>
      <c r="O13" s="253"/>
      <c r="P13" s="251" t="s">
        <v>317</v>
      </c>
      <c r="Q13" s="251"/>
      <c r="R13" s="251"/>
      <c r="S13" s="251"/>
      <c r="T13" s="100"/>
      <c r="U13" s="100"/>
      <c r="V13" s="100"/>
      <c r="W13" s="100"/>
      <c r="X13" s="100"/>
      <c r="Y13" s="100"/>
      <c r="Z13" s="100"/>
      <c r="AA13" s="100"/>
    </row>
    <row r="14" spans="1:36" s="21" customFormat="1" ht="15" customHeight="1" thickBot="1" x14ac:dyDescent="0.4">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row>
    <row r="15" spans="1:36" s="21" customFormat="1" ht="25.35" customHeight="1" thickBot="1" x14ac:dyDescent="0.4">
      <c r="B15" s="201" t="s">
        <v>286</v>
      </c>
      <c r="C15" s="201"/>
      <c r="D15" s="201"/>
      <c r="E15" s="201"/>
      <c r="F15" s="22"/>
      <c r="G15" s="22"/>
      <c r="H15" s="202" t="s">
        <v>290</v>
      </c>
      <c r="I15" s="202"/>
      <c r="J15" s="202"/>
      <c r="K15" s="202"/>
      <c r="L15" s="202"/>
      <c r="M15" s="202"/>
      <c r="N15" s="202"/>
      <c r="O15" s="202" t="s">
        <v>287</v>
      </c>
      <c r="P15" s="202"/>
      <c r="Q15" s="202"/>
      <c r="R15" s="202"/>
      <c r="S15" s="202"/>
      <c r="T15" s="202"/>
      <c r="U15" s="202"/>
      <c r="V15" s="202" t="s">
        <v>288</v>
      </c>
      <c r="W15" s="202"/>
      <c r="X15" s="202"/>
      <c r="Y15" s="202"/>
      <c r="Z15" s="202"/>
      <c r="AA15" s="202"/>
    </row>
    <row r="16" spans="1:36" s="21" customFormat="1" ht="15" customHeight="1" thickBot="1" x14ac:dyDescent="0.4">
      <c r="B16" s="23"/>
      <c r="C16" s="23"/>
      <c r="D16" s="24"/>
      <c r="E16" s="24"/>
    </row>
    <row r="17" spans="2:27" ht="30" customHeight="1" thickBot="1" x14ac:dyDescent="0.4">
      <c r="B17" s="189" t="s">
        <v>290</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1"/>
    </row>
    <row r="18" spans="2:27" ht="30" customHeight="1" x14ac:dyDescent="0.35">
      <c r="B18" s="195" t="s">
        <v>318</v>
      </c>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2:27" ht="25.35" customHeight="1" x14ac:dyDescent="0.35">
      <c r="B19" s="250" t="s">
        <v>292</v>
      </c>
      <c r="C19" s="250"/>
      <c r="D19" s="250"/>
      <c r="E19" s="250"/>
      <c r="F19" s="250"/>
      <c r="G19" s="250"/>
      <c r="H19" s="250" t="s">
        <v>319</v>
      </c>
      <c r="I19" s="250"/>
      <c r="J19" s="250"/>
      <c r="K19" s="250"/>
      <c r="L19" s="250"/>
      <c r="M19" s="250"/>
      <c r="N19" s="250"/>
      <c r="O19" s="250"/>
      <c r="P19" s="250"/>
      <c r="Q19" s="250"/>
      <c r="R19" s="250"/>
      <c r="S19" s="250"/>
      <c r="T19" s="250"/>
      <c r="U19" s="250"/>
      <c r="V19" s="250"/>
      <c r="W19" s="250"/>
      <c r="X19" s="250"/>
      <c r="Y19" s="250"/>
      <c r="Z19" s="250"/>
      <c r="AA19" s="250"/>
    </row>
    <row r="20" spans="2:27" ht="45" customHeight="1" x14ac:dyDescent="0.35">
      <c r="B20" s="192" t="s">
        <v>166</v>
      </c>
      <c r="C20" s="192"/>
      <c r="D20" s="192"/>
      <c r="E20" s="192"/>
      <c r="F20" s="192"/>
      <c r="G20" s="192"/>
      <c r="H20" s="192" t="s">
        <v>320</v>
      </c>
      <c r="I20" s="192"/>
      <c r="J20" s="192"/>
      <c r="K20" s="192"/>
      <c r="L20" s="192"/>
      <c r="M20" s="192"/>
      <c r="N20" s="192"/>
      <c r="O20" s="192"/>
      <c r="P20" s="192"/>
      <c r="Q20" s="192"/>
      <c r="R20" s="192"/>
      <c r="S20" s="192"/>
      <c r="T20" s="192"/>
      <c r="U20" s="192"/>
      <c r="V20" s="192"/>
      <c r="W20" s="192"/>
      <c r="X20" s="192"/>
      <c r="Y20" s="192"/>
      <c r="Z20" s="192"/>
      <c r="AA20" s="192"/>
    </row>
    <row r="21" spans="2:27" ht="45" customHeight="1" x14ac:dyDescent="0.35">
      <c r="B21" s="192" t="s">
        <v>167</v>
      </c>
      <c r="C21" s="192"/>
      <c r="D21" s="192"/>
      <c r="E21" s="192"/>
      <c r="F21" s="192"/>
      <c r="G21" s="192"/>
      <c r="H21" s="192" t="s">
        <v>320</v>
      </c>
      <c r="I21" s="192"/>
      <c r="J21" s="192"/>
      <c r="K21" s="192"/>
      <c r="L21" s="192"/>
      <c r="M21" s="192"/>
      <c r="N21" s="192"/>
      <c r="O21" s="192"/>
      <c r="P21" s="192"/>
      <c r="Q21" s="192"/>
      <c r="R21" s="192"/>
      <c r="S21" s="192"/>
      <c r="T21" s="192"/>
      <c r="U21" s="192"/>
      <c r="V21" s="192"/>
      <c r="W21" s="192"/>
      <c r="X21" s="192"/>
      <c r="Y21" s="192"/>
      <c r="Z21" s="192"/>
      <c r="AA21" s="192"/>
    </row>
    <row r="22" spans="2:27" ht="30" customHeight="1" x14ac:dyDescent="0.35">
      <c r="B22" s="192" t="s">
        <v>168</v>
      </c>
      <c r="C22" s="192"/>
      <c r="D22" s="192"/>
      <c r="E22" s="192"/>
      <c r="F22" s="192"/>
      <c r="G22" s="192"/>
      <c r="H22" s="192" t="s">
        <v>321</v>
      </c>
      <c r="I22" s="192"/>
      <c r="J22" s="192"/>
      <c r="K22" s="192"/>
      <c r="L22" s="192"/>
      <c r="M22" s="192"/>
      <c r="N22" s="192"/>
      <c r="O22" s="192"/>
      <c r="P22" s="192"/>
      <c r="Q22" s="192"/>
      <c r="R22" s="192"/>
      <c r="S22" s="192"/>
      <c r="T22" s="192"/>
      <c r="U22" s="192"/>
      <c r="V22" s="192"/>
      <c r="W22" s="192"/>
      <c r="X22" s="192"/>
      <c r="Y22" s="192"/>
      <c r="Z22" s="192"/>
      <c r="AA22" s="192"/>
    </row>
    <row r="23" spans="2:27" ht="30" customHeight="1" x14ac:dyDescent="0.35">
      <c r="B23" s="192" t="s">
        <v>169</v>
      </c>
      <c r="C23" s="192"/>
      <c r="D23" s="192"/>
      <c r="E23" s="192"/>
      <c r="F23" s="192"/>
      <c r="G23" s="192"/>
      <c r="H23" s="192" t="s">
        <v>321</v>
      </c>
      <c r="I23" s="192"/>
      <c r="J23" s="192"/>
      <c r="K23" s="192"/>
      <c r="L23" s="192"/>
      <c r="M23" s="192"/>
      <c r="N23" s="192"/>
      <c r="O23" s="192"/>
      <c r="P23" s="192"/>
      <c r="Q23" s="192"/>
      <c r="R23" s="192"/>
      <c r="S23" s="192"/>
      <c r="T23" s="192"/>
      <c r="U23" s="192"/>
      <c r="V23" s="192"/>
      <c r="W23" s="192"/>
      <c r="X23" s="192"/>
      <c r="Y23" s="192"/>
      <c r="Z23" s="192"/>
      <c r="AA23" s="192"/>
    </row>
    <row r="24" spans="2:27" ht="20.100000000000001" customHeight="1" x14ac:dyDescent="0.35">
      <c r="B24" s="192" t="s">
        <v>170</v>
      </c>
      <c r="C24" s="192"/>
      <c r="D24" s="192"/>
      <c r="E24" s="192"/>
      <c r="F24" s="192"/>
      <c r="G24" s="192"/>
      <c r="H24" s="192" t="s">
        <v>305</v>
      </c>
      <c r="I24" s="192"/>
      <c r="J24" s="192"/>
      <c r="K24" s="192"/>
      <c r="L24" s="192"/>
      <c r="M24" s="192"/>
      <c r="N24" s="192"/>
      <c r="O24" s="192"/>
      <c r="P24" s="192"/>
      <c r="Q24" s="192"/>
      <c r="R24" s="192"/>
      <c r="S24" s="192"/>
      <c r="T24" s="192"/>
      <c r="U24" s="192"/>
      <c r="V24" s="192"/>
      <c r="W24" s="192"/>
      <c r="X24" s="192"/>
      <c r="Y24" s="192"/>
      <c r="Z24" s="192"/>
      <c r="AA24" s="192"/>
    </row>
    <row r="25" spans="2:27" ht="20.100000000000001" customHeight="1" x14ac:dyDescent="0.35">
      <c r="B25" s="192" t="s">
        <v>298</v>
      </c>
      <c r="C25" s="192"/>
      <c r="D25" s="192"/>
      <c r="E25" s="192"/>
      <c r="F25" s="192"/>
      <c r="G25" s="192"/>
      <c r="H25" s="192" t="s">
        <v>322</v>
      </c>
      <c r="I25" s="192"/>
      <c r="J25" s="192"/>
      <c r="K25" s="192"/>
      <c r="L25" s="192"/>
      <c r="M25" s="192"/>
      <c r="N25" s="192"/>
      <c r="O25" s="192"/>
      <c r="P25" s="192"/>
      <c r="Q25" s="192"/>
      <c r="R25" s="192"/>
      <c r="S25" s="192"/>
      <c r="T25" s="192"/>
      <c r="U25" s="192"/>
      <c r="V25" s="192"/>
      <c r="W25" s="192"/>
      <c r="X25" s="192"/>
      <c r="Y25" s="192"/>
      <c r="Z25" s="192"/>
      <c r="AA25" s="192"/>
    </row>
    <row r="26" spans="2:27"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27" ht="30" customHeight="1" thickBot="1" x14ac:dyDescent="0.4">
      <c r="B27" s="189" t="s">
        <v>299</v>
      </c>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1"/>
    </row>
    <row r="28" spans="2:27" ht="25.35" customHeight="1" x14ac:dyDescent="0.35">
      <c r="B28" s="248" t="s">
        <v>300</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9"/>
    </row>
    <row r="29" spans="2:27" s="33" customFormat="1" ht="45" customHeight="1" x14ac:dyDescent="0.35">
      <c r="B29" s="213" t="s">
        <v>323</v>
      </c>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row>
    <row r="30" spans="2:27" ht="90" customHeight="1" x14ac:dyDescent="0.35">
      <c r="B30" s="213" t="s">
        <v>324</v>
      </c>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row>
    <row r="31" spans="2:27" ht="45" customHeight="1" x14ac:dyDescent="0.35">
      <c r="B31" s="213" t="s">
        <v>325</v>
      </c>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row>
    <row r="32" spans="2:27" ht="30" customHeight="1" thickBot="1" x14ac:dyDescent="0.4">
      <c r="B32" s="213" t="s">
        <v>326</v>
      </c>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row>
    <row r="33" spans="2:27" ht="30" customHeight="1" thickBot="1" x14ac:dyDescent="0.4">
      <c r="B33" s="216" t="s">
        <v>35</v>
      </c>
      <c r="C33" s="217"/>
      <c r="D33" s="222" t="s">
        <v>327</v>
      </c>
      <c r="E33" s="223"/>
      <c r="F33" s="213" t="s">
        <v>328</v>
      </c>
      <c r="G33" s="213"/>
      <c r="H33" s="213"/>
      <c r="I33" s="213"/>
      <c r="J33" s="213"/>
      <c r="K33" s="213"/>
      <c r="L33" s="213"/>
      <c r="M33" s="213"/>
      <c r="N33" s="213"/>
      <c r="O33" s="213"/>
      <c r="P33" s="213"/>
      <c r="Q33" s="213"/>
      <c r="R33" s="213"/>
      <c r="S33" s="213"/>
      <c r="T33" s="213"/>
      <c r="U33" s="213"/>
      <c r="V33" s="213"/>
      <c r="W33" s="213"/>
      <c r="X33" s="213"/>
      <c r="Y33" s="213"/>
      <c r="Z33" s="213"/>
      <c r="AA33" s="213"/>
    </row>
    <row r="34" spans="2:27" ht="90" customHeight="1" x14ac:dyDescent="0.35">
      <c r="B34" s="218"/>
      <c r="C34" s="219"/>
      <c r="D34" s="224" t="s">
        <v>329</v>
      </c>
      <c r="E34" s="225"/>
      <c r="F34" s="192" t="s">
        <v>330</v>
      </c>
      <c r="G34" s="192"/>
      <c r="H34" s="192"/>
      <c r="I34" s="192"/>
      <c r="J34" s="192"/>
      <c r="K34" s="192"/>
      <c r="L34" s="192"/>
      <c r="M34" s="192"/>
      <c r="N34" s="192"/>
      <c r="O34" s="192"/>
      <c r="P34" s="192"/>
      <c r="Q34" s="192"/>
      <c r="R34" s="192"/>
      <c r="S34" s="192"/>
      <c r="T34" s="192"/>
      <c r="U34" s="192"/>
      <c r="V34" s="192"/>
      <c r="W34" s="192"/>
      <c r="X34" s="192"/>
      <c r="Y34" s="192"/>
      <c r="Z34" s="192"/>
      <c r="AA34" s="192"/>
    </row>
    <row r="35" spans="2:27" ht="90" customHeight="1" thickBot="1" x14ac:dyDescent="0.4">
      <c r="B35" s="220"/>
      <c r="C35" s="221"/>
      <c r="D35" s="226"/>
      <c r="E35" s="227"/>
      <c r="F35" s="213" t="s">
        <v>331</v>
      </c>
      <c r="G35" s="213"/>
      <c r="H35" s="213"/>
      <c r="I35" s="213"/>
      <c r="J35" s="213"/>
      <c r="K35" s="213"/>
      <c r="L35" s="213"/>
      <c r="M35" s="213"/>
      <c r="N35" s="213"/>
      <c r="O35" s="213"/>
      <c r="P35" s="213"/>
      <c r="Q35" s="213"/>
      <c r="R35" s="213"/>
      <c r="S35" s="213"/>
      <c r="T35" s="213"/>
      <c r="U35" s="213"/>
      <c r="V35" s="213"/>
      <c r="W35" s="213"/>
      <c r="X35" s="213"/>
      <c r="Y35" s="213"/>
      <c r="Z35" s="213"/>
      <c r="AA35" s="213"/>
    </row>
    <row r="36" spans="2:27" ht="60" customHeight="1" thickBot="1" x14ac:dyDescent="0.4">
      <c r="B36" s="228" t="s">
        <v>37</v>
      </c>
      <c r="C36" s="229"/>
      <c r="D36" s="234" t="s">
        <v>327</v>
      </c>
      <c r="E36" s="235"/>
      <c r="F36" s="214" t="s">
        <v>332</v>
      </c>
      <c r="G36" s="214"/>
      <c r="H36" s="214"/>
      <c r="I36" s="214"/>
      <c r="J36" s="214"/>
      <c r="K36" s="214"/>
      <c r="L36" s="214"/>
      <c r="M36" s="214"/>
      <c r="N36" s="214"/>
      <c r="O36" s="214"/>
      <c r="P36" s="214"/>
      <c r="Q36" s="214"/>
      <c r="R36" s="214"/>
      <c r="S36" s="214"/>
      <c r="T36" s="214"/>
      <c r="U36" s="214"/>
      <c r="V36" s="214"/>
      <c r="W36" s="214"/>
      <c r="X36" s="214"/>
      <c r="Y36" s="214"/>
      <c r="Z36" s="214"/>
      <c r="AA36" s="214"/>
    </row>
    <row r="37" spans="2:27" ht="120" customHeight="1" x14ac:dyDescent="0.35">
      <c r="B37" s="230"/>
      <c r="C37" s="231"/>
      <c r="D37" s="236" t="s">
        <v>329</v>
      </c>
      <c r="E37" s="237"/>
      <c r="F37" s="215" t="s">
        <v>333</v>
      </c>
      <c r="G37" s="215"/>
      <c r="H37" s="215"/>
      <c r="I37" s="215"/>
      <c r="J37" s="215"/>
      <c r="K37" s="215"/>
      <c r="L37" s="215"/>
      <c r="M37" s="215"/>
      <c r="N37" s="215"/>
      <c r="O37" s="215"/>
      <c r="P37" s="215"/>
      <c r="Q37" s="215"/>
      <c r="R37" s="215"/>
      <c r="S37" s="215"/>
      <c r="T37" s="215"/>
      <c r="U37" s="215"/>
      <c r="V37" s="215"/>
      <c r="W37" s="215"/>
      <c r="X37" s="215"/>
      <c r="Y37" s="215"/>
      <c r="Z37" s="215"/>
      <c r="AA37" s="215"/>
    </row>
    <row r="38" spans="2:27" ht="60" customHeight="1" thickBot="1" x14ac:dyDescent="0.4">
      <c r="B38" s="232"/>
      <c r="C38" s="233"/>
      <c r="D38" s="238"/>
      <c r="E38" s="239"/>
      <c r="F38" s="214" t="s">
        <v>334</v>
      </c>
      <c r="G38" s="214"/>
      <c r="H38" s="214"/>
      <c r="I38" s="214"/>
      <c r="J38" s="214"/>
      <c r="K38" s="214"/>
      <c r="L38" s="214"/>
      <c r="M38" s="214"/>
      <c r="N38" s="214"/>
      <c r="O38" s="214"/>
      <c r="P38" s="214"/>
      <c r="Q38" s="214"/>
      <c r="R38" s="214"/>
      <c r="S38" s="214"/>
      <c r="T38" s="214"/>
      <c r="U38" s="214"/>
      <c r="V38" s="214"/>
      <c r="W38" s="214"/>
      <c r="X38" s="214"/>
      <c r="Y38" s="214"/>
      <c r="Z38" s="214"/>
      <c r="AA38" s="214"/>
    </row>
    <row r="39" spans="2:27" ht="20.100000000000001" customHeight="1" thickBot="1" x14ac:dyDescent="0.4">
      <c r="B39" s="216" t="s">
        <v>335</v>
      </c>
      <c r="C39" s="240"/>
      <c r="D39" s="222" t="s">
        <v>327</v>
      </c>
      <c r="E39" s="223"/>
      <c r="F39" s="213" t="s">
        <v>336</v>
      </c>
      <c r="G39" s="213"/>
      <c r="H39" s="213"/>
      <c r="I39" s="213"/>
      <c r="J39" s="213"/>
      <c r="K39" s="213"/>
      <c r="L39" s="213"/>
      <c r="M39" s="213"/>
      <c r="N39" s="213"/>
      <c r="O39" s="213"/>
      <c r="P39" s="213"/>
      <c r="Q39" s="213"/>
      <c r="R39" s="213"/>
      <c r="S39" s="213"/>
      <c r="T39" s="213"/>
      <c r="U39" s="213"/>
      <c r="V39" s="213"/>
      <c r="W39" s="213"/>
      <c r="X39" s="213"/>
      <c r="Y39" s="213"/>
      <c r="Z39" s="213"/>
      <c r="AA39" s="213"/>
    </row>
    <row r="40" spans="2:27" ht="45" customHeight="1" x14ac:dyDescent="0.35">
      <c r="B40" s="218"/>
      <c r="C40" s="219"/>
      <c r="D40" s="224" t="s">
        <v>329</v>
      </c>
      <c r="E40" s="225"/>
      <c r="F40" s="192" t="s">
        <v>337</v>
      </c>
      <c r="G40" s="192"/>
      <c r="H40" s="192"/>
      <c r="I40" s="192"/>
      <c r="J40" s="192"/>
      <c r="K40" s="192"/>
      <c r="L40" s="192"/>
      <c r="M40" s="192"/>
      <c r="N40" s="192"/>
      <c r="O40" s="192"/>
      <c r="P40" s="192"/>
      <c r="Q40" s="192"/>
      <c r="R40" s="192"/>
      <c r="S40" s="192"/>
      <c r="T40" s="192"/>
      <c r="U40" s="192"/>
      <c r="V40" s="192"/>
      <c r="W40" s="192"/>
      <c r="X40" s="192"/>
      <c r="Y40" s="192"/>
      <c r="Z40" s="192"/>
      <c r="AA40" s="192"/>
    </row>
    <row r="41" spans="2:27" ht="105" customHeight="1" thickBot="1" x14ac:dyDescent="0.4">
      <c r="B41" s="220"/>
      <c r="C41" s="221"/>
      <c r="D41" s="226"/>
      <c r="E41" s="227"/>
      <c r="F41" s="192" t="s">
        <v>338</v>
      </c>
      <c r="G41" s="192"/>
      <c r="H41" s="192"/>
      <c r="I41" s="192"/>
      <c r="J41" s="192"/>
      <c r="K41" s="192"/>
      <c r="L41" s="192"/>
      <c r="M41" s="192"/>
      <c r="N41" s="192"/>
      <c r="O41" s="192"/>
      <c r="P41" s="192"/>
      <c r="Q41" s="192"/>
      <c r="R41" s="192"/>
      <c r="S41" s="192"/>
      <c r="T41" s="192"/>
      <c r="U41" s="192"/>
      <c r="V41" s="192"/>
      <c r="W41" s="192"/>
      <c r="X41" s="192"/>
      <c r="Y41" s="192"/>
      <c r="Z41" s="192"/>
      <c r="AA41" s="192"/>
    </row>
    <row r="42" spans="2:27" ht="15" customHeight="1" x14ac:dyDescent="0.35">
      <c r="B42" s="247"/>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row>
    <row r="43" spans="2:27" ht="25.35" customHeight="1" x14ac:dyDescent="0.35">
      <c r="B43" s="241" t="s">
        <v>339</v>
      </c>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row>
    <row r="44" spans="2:27" ht="45" customHeight="1" x14ac:dyDescent="0.35">
      <c r="B44" s="213" t="s">
        <v>340</v>
      </c>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row>
    <row r="45" spans="2:27" ht="30" customHeight="1" x14ac:dyDescent="0.35">
      <c r="B45" s="213" t="s">
        <v>341</v>
      </c>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row>
    <row r="46" spans="2:27" ht="45" customHeight="1" x14ac:dyDescent="0.35">
      <c r="B46" s="213" t="s">
        <v>342</v>
      </c>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row>
    <row r="47" spans="2:27" ht="20.100000000000001" customHeight="1" x14ac:dyDescent="0.35">
      <c r="B47" s="213" t="s">
        <v>343</v>
      </c>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row>
    <row r="48" spans="2:27" ht="20.100000000000001" customHeight="1" x14ac:dyDescent="0.35">
      <c r="B48" s="213" t="s">
        <v>344</v>
      </c>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row>
    <row r="49" spans="2:27" ht="15" customHeight="1" x14ac:dyDescent="0.35">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row>
    <row r="50" spans="2:27" ht="25.35" customHeight="1" x14ac:dyDescent="0.35">
      <c r="B50" s="241" t="s">
        <v>302</v>
      </c>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row>
    <row r="51" spans="2:27" ht="60" customHeight="1" x14ac:dyDescent="0.35">
      <c r="B51" s="213" t="s">
        <v>345</v>
      </c>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row>
    <row r="52" spans="2:27" ht="45" customHeight="1" x14ac:dyDescent="0.35">
      <c r="B52" s="213" t="s">
        <v>346</v>
      </c>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row>
    <row r="53" spans="2:27" ht="30" customHeight="1" x14ac:dyDescent="0.35">
      <c r="B53" s="213" t="s">
        <v>347</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row>
    <row r="54" spans="2:27" ht="105" customHeight="1" x14ac:dyDescent="0.35">
      <c r="B54" s="213" t="s">
        <v>348</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row>
    <row r="55" spans="2:27" ht="120" customHeight="1" x14ac:dyDescent="0.35">
      <c r="B55" s="213" t="s">
        <v>349</v>
      </c>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3"/>
    </row>
    <row r="56" spans="2:27" ht="30" customHeight="1" x14ac:dyDescent="0.35">
      <c r="B56" s="213" t="s">
        <v>350</v>
      </c>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row>
    <row r="57" spans="2:27" ht="30" customHeight="1" x14ac:dyDescent="0.35">
      <c r="B57" s="213" t="s">
        <v>351</v>
      </c>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row>
    <row r="58" spans="2:27" ht="15" customHeight="1" x14ac:dyDescent="0.35">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row>
    <row r="59" spans="2:27" ht="25.35" customHeight="1" x14ac:dyDescent="0.35">
      <c r="B59" s="241" t="s">
        <v>303</v>
      </c>
      <c r="C59" s="24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row>
    <row r="60" spans="2:27" ht="20.100000000000001" customHeight="1" x14ac:dyDescent="0.35">
      <c r="B60" s="213" t="s">
        <v>352</v>
      </c>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row>
    <row r="61" spans="2:27" ht="20.100000000000001" customHeight="1" x14ac:dyDescent="0.35">
      <c r="B61" s="213" t="s">
        <v>353</v>
      </c>
      <c r="C61" s="213"/>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row>
    <row r="62" spans="2:27" ht="20.100000000000001" customHeight="1" x14ac:dyDescent="0.35">
      <c r="B62" s="213" t="s">
        <v>354</v>
      </c>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row>
    <row r="63" spans="2:27" ht="20.100000000000001" customHeight="1" x14ac:dyDescent="0.35">
      <c r="B63" s="213" t="s">
        <v>355</v>
      </c>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row>
    <row r="64" spans="2:27" ht="20.100000000000001" customHeight="1" x14ac:dyDescent="0.35">
      <c r="B64" s="213" t="s">
        <v>356</v>
      </c>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row>
    <row r="65" spans="2:27" ht="20.100000000000001" customHeight="1" x14ac:dyDescent="0.35">
      <c r="B65" s="213" t="s">
        <v>357</v>
      </c>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row>
    <row r="66" spans="2:27" ht="20.100000000000001" customHeight="1" x14ac:dyDescent="0.35">
      <c r="B66" s="213" t="s">
        <v>358</v>
      </c>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row>
    <row r="67" spans="2:27" ht="20.100000000000001" customHeight="1" x14ac:dyDescent="0.35">
      <c r="B67" s="213" t="s">
        <v>359</v>
      </c>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row>
    <row r="68" spans="2:27" ht="20.100000000000001" customHeight="1" x14ac:dyDescent="0.35">
      <c r="B68" s="213" t="s">
        <v>360</v>
      </c>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row>
    <row r="69" spans="2:27" ht="20.100000000000001" customHeight="1" x14ac:dyDescent="0.35">
      <c r="B69" s="213" t="s">
        <v>361</v>
      </c>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row>
    <row r="70" spans="2:27" ht="15" customHeight="1" x14ac:dyDescent="0.35">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row>
    <row r="71" spans="2:27" ht="25.35" customHeight="1" x14ac:dyDescent="0.35">
      <c r="B71" s="241" t="s">
        <v>306</v>
      </c>
      <c r="C71" s="242"/>
      <c r="D71" s="242"/>
      <c r="E71" s="242"/>
      <c r="F71" s="242"/>
      <c r="G71" s="242"/>
      <c r="H71" s="242"/>
      <c r="I71" s="242"/>
      <c r="J71" s="242"/>
      <c r="K71" s="242"/>
      <c r="L71" s="242"/>
      <c r="M71" s="242"/>
      <c r="N71" s="242"/>
      <c r="O71" s="242"/>
      <c r="P71" s="242"/>
      <c r="Q71" s="242"/>
      <c r="R71" s="242"/>
      <c r="S71" s="242"/>
      <c r="T71" s="242"/>
      <c r="U71" s="242"/>
      <c r="V71" s="242"/>
      <c r="W71" s="242"/>
      <c r="X71" s="242"/>
      <c r="Y71" s="242"/>
      <c r="Z71" s="242"/>
      <c r="AA71" s="242"/>
    </row>
    <row r="72" spans="2:27" ht="20.100000000000001" customHeight="1" x14ac:dyDescent="0.35">
      <c r="B72" s="243" t="str">
        <f>Measures!B10</f>
        <v xml:space="preserve">High-quality public transport infrastructure for higher-order networks </v>
      </c>
      <c r="C72" s="243"/>
      <c r="D72" s="243"/>
      <c r="E72" s="243"/>
      <c r="F72" s="243"/>
      <c r="G72" s="243"/>
      <c r="H72" s="243"/>
      <c r="I72" s="243"/>
      <c r="J72" s="243"/>
      <c r="K72" s="243"/>
      <c r="L72" s="243"/>
      <c r="M72" s="243"/>
      <c r="N72" s="243"/>
      <c r="O72" s="243"/>
      <c r="P72" s="243"/>
      <c r="Q72" s="243"/>
      <c r="R72" s="243"/>
      <c r="S72" s="243"/>
      <c r="T72" s="243"/>
      <c r="U72" s="243"/>
      <c r="V72" s="243"/>
      <c r="W72" s="243"/>
      <c r="X72" s="243"/>
      <c r="Y72" s="243"/>
      <c r="Z72" s="243"/>
      <c r="AA72" s="243"/>
    </row>
    <row r="73" spans="2:27" ht="20.100000000000001" customHeight="1" x14ac:dyDescent="0.35">
      <c r="B73" s="243" t="str">
        <f>Measures!B14</f>
        <v xml:space="preserve">High-quality interurban public transport connections  </v>
      </c>
      <c r="C73" s="243"/>
      <c r="D73" s="243"/>
      <c r="E73" s="243"/>
      <c r="F73" s="243"/>
      <c r="G73" s="243"/>
      <c r="H73" s="243"/>
      <c r="I73" s="243"/>
      <c r="J73" s="243"/>
      <c r="K73" s="243"/>
      <c r="L73" s="243"/>
      <c r="M73" s="243"/>
      <c r="N73" s="243"/>
      <c r="O73" s="243"/>
      <c r="P73" s="243"/>
      <c r="Q73" s="243"/>
      <c r="R73" s="243"/>
      <c r="S73" s="243"/>
      <c r="T73" s="243"/>
      <c r="U73" s="243"/>
      <c r="V73" s="243"/>
      <c r="W73" s="243"/>
      <c r="X73" s="243"/>
      <c r="Y73" s="243"/>
      <c r="Z73" s="243"/>
      <c r="AA73" s="243"/>
    </row>
    <row r="74" spans="2:27" ht="20.100000000000001" customHeight="1" x14ac:dyDescent="0.35">
      <c r="B74" s="243" t="str">
        <f>Measures!B60</f>
        <v xml:space="preserve">High-quality multimodal connections </v>
      </c>
      <c r="C74" s="243"/>
      <c r="D74" s="243"/>
      <c r="E74" s="243"/>
      <c r="F74" s="243"/>
      <c r="G74" s="243"/>
      <c r="H74" s="243"/>
      <c r="I74" s="243"/>
      <c r="J74" s="243"/>
      <c r="K74" s="243"/>
      <c r="L74" s="243"/>
      <c r="M74" s="243"/>
      <c r="N74" s="243"/>
      <c r="O74" s="243"/>
      <c r="P74" s="243"/>
      <c r="Q74" s="243"/>
      <c r="R74" s="243"/>
      <c r="S74" s="243"/>
      <c r="T74" s="243"/>
      <c r="U74" s="243"/>
      <c r="V74" s="243"/>
      <c r="W74" s="243"/>
      <c r="X74" s="243"/>
      <c r="Y74" s="243"/>
      <c r="Z74" s="243"/>
      <c r="AA74" s="243"/>
    </row>
    <row r="75" spans="2:27" ht="20.100000000000001" customHeight="1" x14ac:dyDescent="0.35">
      <c r="B75" s="243" t="str">
        <f>Measures!B17</f>
        <v>Wide availability of accessible information on sustainable mobility</v>
      </c>
      <c r="C75" s="243"/>
      <c r="D75" s="243"/>
      <c r="E75" s="243"/>
      <c r="F75" s="243"/>
      <c r="G75" s="243"/>
      <c r="H75" s="243"/>
      <c r="I75" s="243"/>
      <c r="J75" s="243"/>
      <c r="K75" s="243"/>
      <c r="L75" s="243"/>
      <c r="M75" s="243"/>
      <c r="N75" s="243"/>
      <c r="O75" s="243"/>
      <c r="P75" s="243"/>
      <c r="Q75" s="243"/>
      <c r="R75" s="243"/>
      <c r="S75" s="243"/>
      <c r="T75" s="243"/>
      <c r="U75" s="243"/>
      <c r="V75" s="243"/>
      <c r="W75" s="243"/>
      <c r="X75" s="243"/>
      <c r="Y75" s="243"/>
      <c r="Z75" s="243"/>
      <c r="AA75" s="243"/>
    </row>
    <row r="76" spans="2:27" ht="20.100000000000001" customHeight="1" x14ac:dyDescent="0.35">
      <c r="B76" s="243" t="str">
        <f>Measures!B24</f>
        <v xml:space="preserve">Vehicle occupancy incentives for passenger transport </v>
      </c>
      <c r="C76" s="243"/>
      <c r="D76" s="243"/>
      <c r="E76" s="243"/>
      <c r="F76" s="243"/>
      <c r="G76" s="243"/>
      <c r="H76" s="243"/>
      <c r="I76" s="243"/>
      <c r="J76" s="243"/>
      <c r="K76" s="243"/>
      <c r="L76" s="243"/>
      <c r="M76" s="243"/>
      <c r="N76" s="243"/>
      <c r="O76" s="243"/>
      <c r="P76" s="243"/>
      <c r="Q76" s="243"/>
      <c r="R76" s="243"/>
      <c r="S76" s="243"/>
      <c r="T76" s="243"/>
      <c r="U76" s="243"/>
      <c r="V76" s="243"/>
      <c r="W76" s="243"/>
      <c r="X76" s="243"/>
      <c r="Y76" s="243"/>
      <c r="Z76" s="243"/>
      <c r="AA76" s="243"/>
    </row>
    <row r="77" spans="2:27" ht="20.100000000000001" customHeight="1" x14ac:dyDescent="0.35">
      <c r="B77" s="243" t="str">
        <f>Measures!B41</f>
        <v xml:space="preserve">Enforcement to avoid irregular street use </v>
      </c>
      <c r="C77" s="243"/>
      <c r="D77" s="243"/>
      <c r="E77" s="243"/>
      <c r="F77" s="243"/>
      <c r="G77" s="243"/>
      <c r="H77" s="243"/>
      <c r="I77" s="243"/>
      <c r="J77" s="243"/>
      <c r="K77" s="243"/>
      <c r="L77" s="243"/>
      <c r="M77" s="243"/>
      <c r="N77" s="243"/>
      <c r="O77" s="243"/>
      <c r="P77" s="243"/>
      <c r="Q77" s="243"/>
      <c r="R77" s="243"/>
      <c r="S77" s="243"/>
      <c r="T77" s="243"/>
      <c r="U77" s="243"/>
      <c r="V77" s="243"/>
      <c r="W77" s="243"/>
      <c r="X77" s="243"/>
      <c r="Y77" s="243"/>
      <c r="Z77" s="243"/>
      <c r="AA77" s="243"/>
    </row>
    <row r="78" spans="2:27" ht="20.100000000000001" customHeight="1" x14ac:dyDescent="0.35">
      <c r="B78" s="243" t="str">
        <f>Measures!B53</f>
        <v>(Electric) ridesharing and hailing schemes</v>
      </c>
      <c r="C78" s="243"/>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row>
    <row r="79" spans="2:27" ht="20.100000000000001" customHeight="1" x14ac:dyDescent="0.35">
      <c r="B79" s="243" t="str">
        <f>Measures!B50</f>
        <v>Green public procurement</v>
      </c>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43"/>
      <c r="AA79" s="243"/>
    </row>
    <row r="80" spans="2:27" ht="20.100000000000001" customHeight="1" x14ac:dyDescent="0.35">
      <c r="B80" s="243" t="str">
        <f>Measures!B73</f>
        <v>Curb management for logistics</v>
      </c>
      <c r="C80" s="243"/>
      <c r="D80" s="243"/>
      <c r="E80" s="243"/>
      <c r="F80" s="243"/>
      <c r="G80" s="243"/>
      <c r="H80" s="243"/>
      <c r="I80" s="243"/>
      <c r="J80" s="243"/>
      <c r="K80" s="243"/>
      <c r="L80" s="243"/>
      <c r="M80" s="243"/>
      <c r="N80" s="243"/>
      <c r="O80" s="243"/>
      <c r="P80" s="243"/>
      <c r="Q80" s="243"/>
      <c r="R80" s="243"/>
      <c r="S80" s="243"/>
      <c r="T80" s="243"/>
      <c r="U80" s="243"/>
      <c r="V80" s="243"/>
      <c r="W80" s="243"/>
      <c r="X80" s="243"/>
      <c r="Y80" s="243"/>
      <c r="Z80" s="243"/>
      <c r="AA80" s="243"/>
    </row>
    <row r="81" spans="2:35" ht="15" customHeight="1" thickBot="1" x14ac:dyDescent="0.4">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row>
    <row r="82" spans="2:35" ht="30" customHeight="1" thickBot="1" x14ac:dyDescent="0.4">
      <c r="B82" s="189" t="s">
        <v>288</v>
      </c>
      <c r="C82" s="190"/>
      <c r="D82" s="190"/>
      <c r="E82" s="190"/>
      <c r="F82" s="190"/>
      <c r="G82" s="190"/>
      <c r="H82" s="190"/>
      <c r="I82" s="190"/>
      <c r="J82" s="190"/>
      <c r="K82" s="190"/>
      <c r="L82" s="190"/>
      <c r="M82" s="190"/>
      <c r="N82" s="190"/>
      <c r="O82" s="190"/>
      <c r="P82" s="190"/>
      <c r="Q82" s="190"/>
      <c r="R82" s="190"/>
      <c r="S82" s="190"/>
      <c r="T82" s="190"/>
      <c r="U82" s="190"/>
      <c r="V82" s="190"/>
      <c r="W82" s="190"/>
      <c r="X82" s="190"/>
      <c r="Y82" s="190"/>
      <c r="Z82" s="190"/>
      <c r="AA82" s="191"/>
    </row>
    <row r="83" spans="2:35" ht="25.35" customHeight="1" x14ac:dyDescent="0.35">
      <c r="B83" s="242" t="s">
        <v>308</v>
      </c>
      <c r="C83" s="242"/>
      <c r="D83" s="242"/>
      <c r="E83" s="242"/>
      <c r="F83" s="242"/>
      <c r="G83" s="242"/>
      <c r="H83" s="242"/>
      <c r="I83" s="242"/>
      <c r="J83" s="242"/>
      <c r="K83" s="242"/>
      <c r="L83" s="242"/>
      <c r="M83" s="242"/>
      <c r="N83" s="242"/>
      <c r="O83" s="242"/>
      <c r="P83" s="242"/>
      <c r="Q83" s="242"/>
      <c r="R83" s="242"/>
      <c r="S83" s="242"/>
      <c r="T83" s="242"/>
      <c r="U83" s="242"/>
      <c r="V83" s="242"/>
      <c r="W83" s="242"/>
      <c r="X83" s="180" t="str">
        <f>Overview_Measures!M7</f>
        <v>Medium to High</v>
      </c>
      <c r="Y83" s="180"/>
      <c r="Z83" s="180"/>
      <c r="AA83" s="180"/>
      <c r="AB83" s="21"/>
      <c r="AC83" s="21"/>
      <c r="AD83" s="21"/>
      <c r="AE83" s="21"/>
      <c r="AF83" s="21"/>
      <c r="AG83" s="21"/>
      <c r="AH83" s="21"/>
      <c r="AI83" s="21"/>
    </row>
    <row r="84" spans="2:35" ht="60" customHeight="1" x14ac:dyDescent="0.35">
      <c r="B84" s="213" t="s">
        <v>362</v>
      </c>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row>
    <row r="85" spans="2:35" ht="45" customHeight="1" x14ac:dyDescent="0.35">
      <c r="B85" s="213" t="s">
        <v>363</v>
      </c>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row>
    <row r="86" spans="2:35" ht="45" customHeight="1" x14ac:dyDescent="0.35">
      <c r="B86" s="213" t="s">
        <v>364</v>
      </c>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row>
    <row r="87" spans="2:35" ht="15" customHeight="1" thickBot="1" x14ac:dyDescent="0.4">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row>
    <row r="88" spans="2:35" ht="25.35" customHeight="1" x14ac:dyDescent="0.35">
      <c r="B88" s="246" t="s">
        <v>309</v>
      </c>
      <c r="C88" s="246"/>
      <c r="D88" s="246"/>
      <c r="E88" s="246"/>
      <c r="F88" s="246"/>
      <c r="G88" s="246"/>
      <c r="H88" s="246"/>
      <c r="I88" s="246"/>
      <c r="J88" s="246"/>
      <c r="K88" s="246"/>
      <c r="L88" s="246"/>
      <c r="M88" s="246"/>
      <c r="N88" s="246"/>
      <c r="O88" s="246"/>
      <c r="P88" s="246"/>
      <c r="Q88" s="246"/>
      <c r="R88" s="246"/>
      <c r="S88" s="246"/>
      <c r="T88" s="246"/>
      <c r="U88" s="246"/>
      <c r="V88" s="246"/>
      <c r="W88" s="246"/>
      <c r="X88" s="180" t="str">
        <f>Overview_Measures!N7</f>
        <v>Medium to High</v>
      </c>
      <c r="Y88" s="180"/>
      <c r="Z88" s="180"/>
      <c r="AA88" s="180"/>
    </row>
    <row r="89" spans="2:35" ht="45" customHeight="1" x14ac:dyDescent="0.35">
      <c r="B89" s="213" t="s">
        <v>365</v>
      </c>
      <c r="C89" s="213"/>
      <c r="D89" s="213"/>
      <c r="E89" s="213"/>
      <c r="F89" s="213"/>
      <c r="G89" s="213"/>
      <c r="H89" s="213"/>
      <c r="I89" s="213"/>
      <c r="J89" s="213"/>
      <c r="K89" s="213"/>
      <c r="L89" s="213"/>
      <c r="M89" s="213"/>
      <c r="N89" s="213"/>
      <c r="O89" s="213"/>
      <c r="P89" s="213"/>
      <c r="Q89" s="213"/>
      <c r="R89" s="213"/>
      <c r="S89" s="213"/>
      <c r="T89" s="213"/>
      <c r="U89" s="213"/>
      <c r="V89" s="213"/>
      <c r="W89" s="213"/>
      <c r="X89" s="213"/>
      <c r="Y89" s="213"/>
      <c r="Z89" s="213"/>
      <c r="AA89" s="213"/>
    </row>
    <row r="90" spans="2:35" ht="20.100000000000001" customHeight="1" x14ac:dyDescent="0.35">
      <c r="B90" s="213" t="s">
        <v>366</v>
      </c>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row>
    <row r="91" spans="2:35" ht="15" customHeight="1" thickBot="1" x14ac:dyDescent="0.4">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row>
    <row r="92" spans="2:35" ht="25.35" customHeight="1" x14ac:dyDescent="0.35">
      <c r="B92" s="246" t="s">
        <v>367</v>
      </c>
      <c r="C92" s="246"/>
      <c r="D92" s="246"/>
      <c r="E92" s="246"/>
      <c r="F92" s="246"/>
      <c r="G92" s="246"/>
      <c r="H92" s="246"/>
      <c r="I92" s="246"/>
      <c r="J92" s="246"/>
      <c r="K92" s="246"/>
      <c r="L92" s="246"/>
      <c r="M92" s="246"/>
      <c r="N92" s="246"/>
      <c r="O92" s="246"/>
      <c r="P92" s="246"/>
      <c r="Q92" s="246"/>
      <c r="R92" s="246"/>
      <c r="S92" s="246"/>
      <c r="T92" s="246"/>
      <c r="U92" s="246"/>
      <c r="V92" s="246"/>
      <c r="W92" s="246"/>
      <c r="X92" s="180" t="str">
        <f>Overview_Measures!O7</f>
        <v>Medium to High</v>
      </c>
      <c r="Y92" s="180"/>
      <c r="Z92" s="180"/>
      <c r="AA92" s="180"/>
    </row>
    <row r="93" spans="2:35" ht="45" customHeight="1" x14ac:dyDescent="0.35">
      <c r="B93" s="213" t="s">
        <v>368</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row>
    <row r="94" spans="2:35" ht="20.100000000000001" customHeight="1" x14ac:dyDescent="0.35">
      <c r="B94" s="213" t="s">
        <v>369</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row>
    <row r="95" spans="2:35" ht="15" customHeight="1" x14ac:dyDescent="0.35">
      <c r="B95" s="213"/>
      <c r="C95" s="213"/>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row>
    <row r="96" spans="2:35" ht="30" customHeight="1" x14ac:dyDescent="0.35">
      <c r="B96" s="244" t="s">
        <v>311</v>
      </c>
      <c r="C96" s="245"/>
      <c r="D96" s="245"/>
      <c r="E96" s="245"/>
      <c r="F96" s="245"/>
      <c r="G96" s="245"/>
      <c r="H96" s="245"/>
      <c r="I96" s="245"/>
      <c r="J96" s="245"/>
      <c r="K96" s="245"/>
      <c r="L96" s="245"/>
      <c r="M96" s="245"/>
      <c r="N96" s="245"/>
      <c r="O96" s="245"/>
      <c r="P96" s="245"/>
      <c r="Q96" s="245"/>
      <c r="R96" s="245"/>
      <c r="S96" s="245"/>
      <c r="T96" s="245"/>
      <c r="U96" s="245"/>
      <c r="V96" s="245"/>
      <c r="W96" s="245"/>
      <c r="X96" s="245"/>
      <c r="Y96" s="245"/>
      <c r="Z96" s="245"/>
      <c r="AA96" s="245"/>
    </row>
    <row r="97" spans="2:27" ht="20.100000000000001" customHeight="1" x14ac:dyDescent="0.35">
      <c r="B97" s="213" t="s">
        <v>370</v>
      </c>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row>
    <row r="98" spans="2:27" ht="20.100000000000001" customHeight="1" x14ac:dyDescent="0.35">
      <c r="B98" s="213" t="s">
        <v>371</v>
      </c>
      <c r="C98" s="213"/>
      <c r="D98" s="213"/>
      <c r="E98" s="213"/>
      <c r="F98" s="213"/>
      <c r="G98" s="213"/>
      <c r="H98" s="213"/>
      <c r="I98" s="213"/>
      <c r="J98" s="213"/>
      <c r="K98" s="213"/>
      <c r="L98" s="213"/>
      <c r="M98" s="213"/>
      <c r="N98" s="213"/>
      <c r="O98" s="213"/>
      <c r="P98" s="213"/>
      <c r="Q98" s="213"/>
      <c r="R98" s="213"/>
      <c r="S98" s="213"/>
      <c r="T98" s="213"/>
      <c r="U98" s="213"/>
      <c r="V98" s="213"/>
      <c r="W98" s="213"/>
      <c r="X98" s="213"/>
      <c r="Y98" s="213"/>
      <c r="Z98" s="213"/>
      <c r="AA98" s="213"/>
    </row>
    <row r="99" spans="2:27" ht="20.100000000000001" customHeight="1" x14ac:dyDescent="0.35">
      <c r="B99" s="213" t="s">
        <v>372</v>
      </c>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row>
    <row r="100" spans="2:27" ht="30" customHeight="1" x14ac:dyDescent="0.35">
      <c r="B100" s="213" t="s">
        <v>373</v>
      </c>
      <c r="C100" s="213"/>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c r="AA100" s="213"/>
    </row>
    <row r="101" spans="2:27" ht="20.100000000000001" customHeight="1" x14ac:dyDescent="0.35">
      <c r="B101" s="213" t="s">
        <v>374</v>
      </c>
      <c r="C101" s="213"/>
      <c r="D101" s="213"/>
      <c r="E101" s="213"/>
      <c r="F101" s="213"/>
      <c r="G101" s="213"/>
      <c r="H101" s="213"/>
      <c r="I101" s="213"/>
      <c r="J101" s="213"/>
      <c r="K101" s="213"/>
      <c r="L101" s="213"/>
      <c r="M101" s="213"/>
      <c r="N101" s="213"/>
      <c r="O101" s="213"/>
      <c r="P101" s="213"/>
      <c r="Q101" s="213"/>
      <c r="R101" s="213"/>
      <c r="S101" s="213"/>
      <c r="T101" s="213"/>
      <c r="U101" s="213"/>
      <c r="V101" s="213"/>
      <c r="W101" s="213"/>
      <c r="X101" s="213"/>
      <c r="Y101" s="213"/>
      <c r="Z101" s="213"/>
      <c r="AA101" s="213"/>
    </row>
    <row r="102" spans="2:27" ht="30" customHeight="1" x14ac:dyDescent="0.35">
      <c r="B102" s="213" t="s">
        <v>375</v>
      </c>
      <c r="C102" s="213"/>
      <c r="D102" s="213"/>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13"/>
      <c r="AA102" s="213"/>
    </row>
    <row r="103" spans="2:27" ht="30" customHeight="1" x14ac:dyDescent="0.35">
      <c r="B103" s="213" t="s">
        <v>376</v>
      </c>
      <c r="C103" s="213"/>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row>
    <row r="104" spans="2:27" ht="20.100000000000001" customHeight="1" x14ac:dyDescent="0.35">
      <c r="B104" s="213" t="s">
        <v>377</v>
      </c>
      <c r="C104" s="213"/>
      <c r="D104" s="213"/>
      <c r="E104" s="213"/>
      <c r="F104" s="213"/>
      <c r="G104" s="213"/>
      <c r="H104" s="213"/>
      <c r="I104" s="213"/>
      <c r="J104" s="213"/>
      <c r="K104" s="213"/>
      <c r="L104" s="213"/>
      <c r="M104" s="213"/>
      <c r="N104" s="213"/>
      <c r="O104" s="213"/>
      <c r="P104" s="213"/>
      <c r="Q104" s="213"/>
      <c r="R104" s="213"/>
      <c r="S104" s="213"/>
      <c r="T104" s="213"/>
      <c r="U104" s="213"/>
      <c r="V104" s="213"/>
      <c r="W104" s="213"/>
      <c r="X104" s="213"/>
      <c r="Y104" s="213"/>
      <c r="Z104" s="213"/>
      <c r="AA104" s="213"/>
    </row>
    <row r="105" spans="2:27" ht="20.100000000000001" customHeight="1" x14ac:dyDescent="0.35">
      <c r="B105" s="213" t="s">
        <v>378</v>
      </c>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row>
    <row r="106" spans="2:27" ht="20.100000000000001" customHeight="1" x14ac:dyDescent="0.35">
      <c r="B106" s="213" t="s">
        <v>379</v>
      </c>
      <c r="C106" s="213"/>
      <c r="D106" s="213"/>
      <c r="E106" s="213"/>
      <c r="F106" s="213"/>
      <c r="G106" s="213"/>
      <c r="H106" s="213"/>
      <c r="I106" s="213"/>
      <c r="J106" s="213"/>
      <c r="K106" s="213"/>
      <c r="L106" s="213"/>
      <c r="M106" s="213"/>
      <c r="N106" s="213"/>
      <c r="O106" s="213"/>
      <c r="P106" s="213"/>
      <c r="Q106" s="213"/>
      <c r="R106" s="213"/>
      <c r="S106" s="213"/>
      <c r="T106" s="213"/>
      <c r="U106" s="213"/>
      <c r="V106" s="213"/>
      <c r="W106" s="213"/>
      <c r="X106" s="213"/>
      <c r="Y106" s="213"/>
      <c r="Z106" s="213"/>
      <c r="AA106" s="213"/>
    </row>
    <row r="107" spans="2:27" ht="20.100000000000001" customHeight="1" x14ac:dyDescent="0.35">
      <c r="B107" s="213" t="s">
        <v>380</v>
      </c>
      <c r="C107" s="213"/>
      <c r="D107" s="213"/>
      <c r="E107" s="213"/>
      <c r="F107" s="213"/>
      <c r="G107" s="213"/>
      <c r="H107" s="213"/>
      <c r="I107" s="213"/>
      <c r="J107" s="213"/>
      <c r="K107" s="213"/>
      <c r="L107" s="213"/>
      <c r="M107" s="213"/>
      <c r="N107" s="213"/>
      <c r="O107" s="213"/>
      <c r="P107" s="213"/>
      <c r="Q107" s="213"/>
      <c r="R107" s="213"/>
      <c r="S107" s="213"/>
      <c r="T107" s="213"/>
      <c r="U107" s="213"/>
      <c r="V107" s="213"/>
      <c r="W107" s="213"/>
      <c r="X107" s="213"/>
      <c r="Y107" s="213"/>
      <c r="Z107" s="213"/>
      <c r="AA107" s="213"/>
    </row>
    <row r="108" spans="2:27" ht="30" customHeight="1" x14ac:dyDescent="0.35">
      <c r="B108" s="213" t="s">
        <v>381</v>
      </c>
      <c r="C108" s="213"/>
      <c r="D108" s="213"/>
      <c r="E108" s="213"/>
      <c r="F108" s="213"/>
      <c r="G108" s="213"/>
      <c r="H108" s="213"/>
      <c r="I108" s="213"/>
      <c r="J108" s="213"/>
      <c r="K108" s="213"/>
      <c r="L108" s="213"/>
      <c r="M108" s="213"/>
      <c r="N108" s="213"/>
      <c r="O108" s="213"/>
      <c r="P108" s="213"/>
      <c r="Q108" s="213"/>
      <c r="R108" s="213"/>
      <c r="S108" s="213"/>
      <c r="T108" s="213"/>
      <c r="U108" s="213"/>
      <c r="V108" s="213"/>
      <c r="W108" s="213"/>
      <c r="X108" s="213"/>
      <c r="Y108" s="213"/>
      <c r="Z108" s="213"/>
      <c r="AA108" s="213"/>
    </row>
    <row r="109" spans="2:27" ht="20.100000000000001" customHeight="1" x14ac:dyDescent="0.35">
      <c r="B109" s="213" t="s">
        <v>382</v>
      </c>
      <c r="C109" s="213"/>
      <c r="D109" s="213"/>
      <c r="E109" s="213"/>
      <c r="F109" s="213"/>
      <c r="G109" s="213"/>
      <c r="H109" s="213"/>
      <c r="I109" s="213"/>
      <c r="J109" s="213"/>
      <c r="K109" s="213"/>
      <c r="L109" s="213"/>
      <c r="M109" s="213"/>
      <c r="N109" s="213"/>
      <c r="O109" s="213"/>
      <c r="P109" s="213"/>
      <c r="Q109" s="213"/>
      <c r="R109" s="213"/>
      <c r="S109" s="213"/>
      <c r="T109" s="213"/>
      <c r="U109" s="213"/>
      <c r="V109" s="213"/>
      <c r="W109" s="213"/>
      <c r="X109" s="213"/>
      <c r="Y109" s="213"/>
      <c r="Z109" s="213"/>
      <c r="AA109" s="213"/>
    </row>
    <row r="110" spans="2:27" ht="20.100000000000001" customHeight="1" x14ac:dyDescent="0.35">
      <c r="B110" s="213" t="s">
        <v>383</v>
      </c>
      <c r="C110" s="213"/>
      <c r="D110" s="213"/>
      <c r="E110" s="213"/>
      <c r="F110" s="213"/>
      <c r="G110" s="213"/>
      <c r="H110" s="213"/>
      <c r="I110" s="213"/>
      <c r="J110" s="213"/>
      <c r="K110" s="213"/>
      <c r="L110" s="213"/>
      <c r="M110" s="213"/>
      <c r="N110" s="213"/>
      <c r="O110" s="213"/>
      <c r="P110" s="213"/>
      <c r="Q110" s="213"/>
      <c r="R110" s="213"/>
      <c r="S110" s="213"/>
      <c r="T110" s="213"/>
      <c r="U110" s="213"/>
      <c r="V110" s="213"/>
      <c r="W110" s="213"/>
      <c r="X110" s="213"/>
      <c r="Y110" s="213"/>
      <c r="Z110" s="213"/>
      <c r="AA110" s="213"/>
    </row>
    <row r="111" spans="2:27" ht="30" customHeight="1" x14ac:dyDescent="0.35">
      <c r="B111" s="213" t="s">
        <v>384</v>
      </c>
      <c r="C111" s="213"/>
      <c r="D111" s="213"/>
      <c r="E111" s="213"/>
      <c r="F111" s="213"/>
      <c r="G111" s="213"/>
      <c r="H111" s="213"/>
      <c r="I111" s="213"/>
      <c r="J111" s="213"/>
      <c r="K111" s="213"/>
      <c r="L111" s="213"/>
      <c r="M111" s="213"/>
      <c r="N111" s="213"/>
      <c r="O111" s="213"/>
      <c r="P111" s="213"/>
      <c r="Q111" s="213"/>
      <c r="R111" s="213"/>
      <c r="S111" s="213"/>
      <c r="T111" s="213"/>
      <c r="U111" s="213"/>
      <c r="V111" s="213"/>
      <c r="W111" s="213"/>
      <c r="X111" s="213"/>
      <c r="Y111" s="213"/>
      <c r="Z111" s="213"/>
      <c r="AA111" s="213"/>
    </row>
    <row r="112" spans="2:27" ht="20.100000000000001" customHeight="1" x14ac:dyDescent="0.35">
      <c r="B112" s="213" t="s">
        <v>385</v>
      </c>
      <c r="C112" s="213"/>
      <c r="D112" s="213"/>
      <c r="E112" s="213"/>
      <c r="F112" s="213"/>
      <c r="G112" s="213"/>
      <c r="H112" s="213"/>
      <c r="I112" s="213"/>
      <c r="J112" s="213"/>
      <c r="K112" s="213"/>
      <c r="L112" s="213"/>
      <c r="M112" s="213"/>
      <c r="N112" s="213"/>
      <c r="O112" s="213"/>
      <c r="P112" s="213"/>
      <c r="Q112" s="213"/>
      <c r="R112" s="213"/>
      <c r="S112" s="213"/>
      <c r="T112" s="213"/>
      <c r="U112" s="213"/>
      <c r="V112" s="213"/>
      <c r="W112" s="213"/>
      <c r="X112" s="213"/>
      <c r="Y112" s="213"/>
      <c r="Z112" s="213"/>
      <c r="AA112" s="213"/>
    </row>
    <row r="113" spans="2:27" ht="20.100000000000001" customHeight="1" x14ac:dyDescent="0.35">
      <c r="B113" s="213" t="s">
        <v>386</v>
      </c>
      <c r="C113" s="213"/>
      <c r="D113" s="213"/>
      <c r="E113" s="213"/>
      <c r="F113" s="213"/>
      <c r="G113" s="213"/>
      <c r="H113" s="213"/>
      <c r="I113" s="213"/>
      <c r="J113" s="213"/>
      <c r="K113" s="213"/>
      <c r="L113" s="213"/>
      <c r="M113" s="213"/>
      <c r="N113" s="213"/>
      <c r="O113" s="213"/>
      <c r="P113" s="213"/>
      <c r="Q113" s="213"/>
      <c r="R113" s="213"/>
      <c r="S113" s="213"/>
      <c r="T113" s="213"/>
      <c r="U113" s="213"/>
      <c r="V113" s="213"/>
      <c r="W113" s="213"/>
      <c r="X113" s="213"/>
      <c r="Y113" s="213"/>
      <c r="Z113" s="213"/>
      <c r="AA113" s="213"/>
    </row>
    <row r="114" spans="2:27" ht="20.100000000000001" customHeight="1" x14ac:dyDescent="0.35">
      <c r="B114" s="213" t="s">
        <v>387</v>
      </c>
      <c r="C114" s="213"/>
      <c r="D114" s="213"/>
      <c r="E114" s="213"/>
      <c r="F114" s="213"/>
      <c r="G114" s="213"/>
      <c r="H114" s="213"/>
      <c r="I114" s="213"/>
      <c r="J114" s="213"/>
      <c r="K114" s="213"/>
      <c r="L114" s="213"/>
      <c r="M114" s="213"/>
      <c r="N114" s="213"/>
      <c r="O114" s="213"/>
      <c r="P114" s="213"/>
      <c r="Q114" s="213"/>
      <c r="R114" s="213"/>
      <c r="S114" s="213"/>
      <c r="T114" s="213"/>
      <c r="U114" s="213"/>
      <c r="V114" s="213"/>
      <c r="W114" s="213"/>
      <c r="X114" s="213"/>
      <c r="Y114" s="213"/>
      <c r="Z114" s="213"/>
      <c r="AA114" s="213"/>
    </row>
    <row r="115" spans="2:27" ht="20.100000000000001" customHeight="1" x14ac:dyDescent="0.35">
      <c r="B115" s="213" t="s">
        <v>388</v>
      </c>
      <c r="C115" s="213"/>
      <c r="D115" s="213"/>
      <c r="E115" s="213"/>
      <c r="F115" s="213"/>
      <c r="G115" s="213"/>
      <c r="H115" s="213"/>
      <c r="I115" s="213"/>
      <c r="J115" s="213"/>
      <c r="K115" s="213"/>
      <c r="L115" s="213"/>
      <c r="M115" s="213"/>
      <c r="N115" s="213"/>
      <c r="O115" s="213"/>
      <c r="P115" s="213"/>
      <c r="Q115" s="213"/>
      <c r="R115" s="213"/>
      <c r="S115" s="213"/>
      <c r="T115" s="213"/>
      <c r="U115" s="213"/>
      <c r="V115" s="213"/>
      <c r="W115" s="213"/>
      <c r="X115" s="213"/>
      <c r="Y115" s="213"/>
      <c r="Z115" s="213"/>
      <c r="AA115" s="213"/>
    </row>
    <row r="116" spans="2:27" ht="20.100000000000001" customHeight="1" x14ac:dyDescent="0.35">
      <c r="B116" s="213" t="s">
        <v>389</v>
      </c>
      <c r="C116" s="213"/>
      <c r="D116" s="213"/>
      <c r="E116" s="213"/>
      <c r="F116" s="213"/>
      <c r="G116" s="213"/>
      <c r="H116" s="213"/>
      <c r="I116" s="213"/>
      <c r="J116" s="213"/>
      <c r="K116" s="213"/>
      <c r="L116" s="213"/>
      <c r="M116" s="213"/>
      <c r="N116" s="213"/>
      <c r="O116" s="213"/>
      <c r="P116" s="213"/>
      <c r="Q116" s="213"/>
      <c r="R116" s="213"/>
      <c r="S116" s="213"/>
      <c r="T116" s="213"/>
      <c r="U116" s="213"/>
      <c r="V116" s="213"/>
      <c r="W116" s="213"/>
      <c r="X116" s="213"/>
      <c r="Y116" s="213"/>
      <c r="Z116" s="213"/>
      <c r="AA116" s="213"/>
    </row>
    <row r="117" spans="2:27" ht="20.100000000000001" customHeight="1" x14ac:dyDescent="0.35">
      <c r="B117" s="213" t="s">
        <v>390</v>
      </c>
      <c r="C117" s="213"/>
      <c r="D117" s="213"/>
      <c r="E117" s="213"/>
      <c r="F117" s="213"/>
      <c r="G117" s="213"/>
      <c r="H117" s="213"/>
      <c r="I117" s="213"/>
      <c r="J117" s="213"/>
      <c r="K117" s="213"/>
      <c r="L117" s="213"/>
      <c r="M117" s="213"/>
      <c r="N117" s="213"/>
      <c r="O117" s="213"/>
      <c r="P117" s="213"/>
      <c r="Q117" s="213"/>
      <c r="R117" s="213"/>
      <c r="S117" s="213"/>
      <c r="T117" s="213"/>
      <c r="U117" s="213"/>
      <c r="V117" s="213"/>
      <c r="W117" s="213"/>
      <c r="X117" s="213"/>
      <c r="Y117" s="213"/>
      <c r="Z117" s="213"/>
      <c r="AA117" s="213"/>
    </row>
    <row r="118" spans="2:27" ht="30" customHeight="1" x14ac:dyDescent="0.35">
      <c r="B118" s="213" t="s">
        <v>391</v>
      </c>
      <c r="C118" s="213"/>
      <c r="D118" s="213"/>
      <c r="E118" s="213"/>
      <c r="F118" s="213"/>
      <c r="G118" s="213"/>
      <c r="H118" s="213"/>
      <c r="I118" s="213"/>
      <c r="J118" s="213"/>
      <c r="K118" s="213"/>
      <c r="L118" s="213"/>
      <c r="M118" s="213"/>
      <c r="N118" s="213"/>
      <c r="O118" s="213"/>
      <c r="P118" s="213"/>
      <c r="Q118" s="213"/>
      <c r="R118" s="213"/>
      <c r="S118" s="213"/>
      <c r="T118" s="213"/>
      <c r="U118" s="213"/>
      <c r="V118" s="213"/>
      <c r="W118" s="213"/>
      <c r="X118" s="213"/>
      <c r="Y118" s="213"/>
      <c r="Z118" s="213"/>
      <c r="AA118" s="213"/>
    </row>
    <row r="119" spans="2:27" ht="20.100000000000001" customHeight="1" x14ac:dyDescent="0.35">
      <c r="B119" s="213" t="s">
        <v>392</v>
      </c>
      <c r="C119" s="213"/>
      <c r="D119" s="213"/>
      <c r="E119" s="213"/>
      <c r="F119" s="213"/>
      <c r="G119" s="213"/>
      <c r="H119" s="213"/>
      <c r="I119" s="213"/>
      <c r="J119" s="213"/>
      <c r="K119" s="213"/>
      <c r="L119" s="213"/>
      <c r="M119" s="213"/>
      <c r="N119" s="213"/>
      <c r="O119" s="213"/>
      <c r="P119" s="213"/>
      <c r="Q119" s="213"/>
      <c r="R119" s="213"/>
      <c r="S119" s="213"/>
      <c r="T119" s="213"/>
      <c r="U119" s="213"/>
      <c r="V119" s="213"/>
      <c r="W119" s="213"/>
      <c r="X119" s="213"/>
      <c r="Y119" s="213"/>
      <c r="Z119" s="213"/>
      <c r="AA119" s="213"/>
    </row>
    <row r="120" spans="2:27" x14ac:dyDescent="0.3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2:27" x14ac:dyDescent="0.3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2:27" x14ac:dyDescent="0.3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2:27" x14ac:dyDescent="0.35">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2:27" x14ac:dyDescent="0.35">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2:27" x14ac:dyDescent="0.35">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2:27" x14ac:dyDescent="0.35">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2:27" x14ac:dyDescent="0.35">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spans="2:27" x14ac:dyDescent="0.35">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row r="131" spans="2:27" x14ac:dyDescent="0.35">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spans="2:27" x14ac:dyDescent="0.35">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row r="133" spans="2:27" x14ac:dyDescent="0.35">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row>
    <row r="134" spans="2:27" x14ac:dyDescent="0.35">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row>
    <row r="135" spans="2:27" x14ac:dyDescent="0.35">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row>
    <row r="136" spans="2:27" x14ac:dyDescent="0.35">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row>
    <row r="137" spans="2:27" x14ac:dyDescent="0.35">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row>
    <row r="138" spans="2:27" x14ac:dyDescent="0.35">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row>
    <row r="139" spans="2:27" x14ac:dyDescent="0.35">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row>
    <row r="140" spans="2:27" x14ac:dyDescent="0.35">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row>
    <row r="141" spans="2:27" x14ac:dyDescent="0.35">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row>
    <row r="142" spans="2:27" x14ac:dyDescent="0.35">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row>
  </sheetData>
  <sheetProtection algorithmName="SHA-512" hashValue="eZ6DOFLuiteBscNKJ8w1lOkxZfWxjbBIuutVpXi+vst3fdxRs+r6SF1jEul/LDhhM6kQQAlllIpVtXAbdwSJKw==" saltValue="DRWQeZHdRJcUjItdksU//g==" spinCount="100000" sheet="1" objects="1" scenarios="1"/>
  <dataConsolidate/>
  <mergeCells count="163">
    <mergeCell ref="N13:O13"/>
    <mergeCell ref="B4:N4"/>
    <mergeCell ref="O4:AA4"/>
    <mergeCell ref="B6:N6"/>
    <mergeCell ref="O6:AA6"/>
    <mergeCell ref="B7:N7"/>
    <mergeCell ref="O7:AA7"/>
    <mergeCell ref="J13:M13"/>
    <mergeCell ref="P13:S13"/>
    <mergeCell ref="B1:G1"/>
    <mergeCell ref="H1:M1"/>
    <mergeCell ref="N1:S1"/>
    <mergeCell ref="T1:AA1"/>
    <mergeCell ref="B3:N3"/>
    <mergeCell ref="O3:AA3"/>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B20:G20"/>
    <mergeCell ref="H20:AA20"/>
    <mergeCell ref="X11:Y11"/>
    <mergeCell ref="Z11:AA11"/>
    <mergeCell ref="B15:E15"/>
    <mergeCell ref="H15:N15"/>
    <mergeCell ref="O15:U15"/>
    <mergeCell ref="V15:AA15"/>
    <mergeCell ref="L11:M11"/>
    <mergeCell ref="N11:O11"/>
    <mergeCell ref="P11:Q11"/>
    <mergeCell ref="R11:S11"/>
    <mergeCell ref="T11:U11"/>
    <mergeCell ref="V11:W11"/>
    <mergeCell ref="B11:C11"/>
    <mergeCell ref="D11:E11"/>
    <mergeCell ref="F11:G11"/>
    <mergeCell ref="H11:I11"/>
    <mergeCell ref="J11:K11"/>
    <mergeCell ref="B17:AA17"/>
    <mergeCell ref="B18:AA18"/>
    <mergeCell ref="B19:G19"/>
    <mergeCell ref="H19:AA19"/>
    <mergeCell ref="D13:G13"/>
    <mergeCell ref="B24:G24"/>
    <mergeCell ref="H24:AA24"/>
    <mergeCell ref="B25:G25"/>
    <mergeCell ref="H25:AA25"/>
    <mergeCell ref="B27:AA27"/>
    <mergeCell ref="B28:AA28"/>
    <mergeCell ref="B21:G21"/>
    <mergeCell ref="H21:AA21"/>
    <mergeCell ref="B22:G22"/>
    <mergeCell ref="H22:AA22"/>
    <mergeCell ref="B23:G23"/>
    <mergeCell ref="H23:AA23"/>
    <mergeCell ref="B29:AA29"/>
    <mergeCell ref="B30:AA30"/>
    <mergeCell ref="B31:AA31"/>
    <mergeCell ref="B42:AA42"/>
    <mergeCell ref="B82:AA82"/>
    <mergeCell ref="B83:W83"/>
    <mergeCell ref="X83:AA83"/>
    <mergeCell ref="B88:W88"/>
    <mergeCell ref="X88:AA88"/>
    <mergeCell ref="B84:AA84"/>
    <mergeCell ref="B43:AA43"/>
    <mergeCell ref="B50:AA50"/>
    <mergeCell ref="B59:AA59"/>
    <mergeCell ref="B52:AA52"/>
    <mergeCell ref="B53:AA53"/>
    <mergeCell ref="B54:AA54"/>
    <mergeCell ref="B55:AA55"/>
    <mergeCell ref="B48:AA48"/>
    <mergeCell ref="B44:AA44"/>
    <mergeCell ref="B45:AA45"/>
    <mergeCell ref="B46:AA46"/>
    <mergeCell ref="B47:AA47"/>
    <mergeCell ref="B51:AA51"/>
    <mergeCell ref="B32:AA32"/>
    <mergeCell ref="B56:AA56"/>
    <mergeCell ref="B57:AA57"/>
    <mergeCell ref="B60:AA60"/>
    <mergeCell ref="B61:AA61"/>
    <mergeCell ref="B62:AA62"/>
    <mergeCell ref="B63:AA63"/>
    <mergeCell ref="B89:AA89"/>
    <mergeCell ref="B90:AA90"/>
    <mergeCell ref="B93:AA93"/>
    <mergeCell ref="B97:AA97"/>
    <mergeCell ref="B64:AA64"/>
    <mergeCell ref="B65:AA65"/>
    <mergeCell ref="B66:AA66"/>
    <mergeCell ref="B67:AA67"/>
    <mergeCell ref="B68:AA68"/>
    <mergeCell ref="B69:AA69"/>
    <mergeCell ref="B85:AA85"/>
    <mergeCell ref="B86:AA86"/>
    <mergeCell ref="B71:AA71"/>
    <mergeCell ref="B72:AA72"/>
    <mergeCell ref="B73:AA73"/>
    <mergeCell ref="B74:AA74"/>
    <mergeCell ref="B75:AA75"/>
    <mergeCell ref="B76:AA76"/>
    <mergeCell ref="B77:AA77"/>
    <mergeCell ref="B79:AA79"/>
    <mergeCell ref="B80:AA80"/>
    <mergeCell ref="B96:AA96"/>
    <mergeCell ref="B95:AA95"/>
    <mergeCell ref="B92:W92"/>
    <mergeCell ref="X92:AA92"/>
    <mergeCell ref="B94:AA94"/>
    <mergeCell ref="B78:AA78"/>
    <mergeCell ref="B104:AA104"/>
    <mergeCell ref="B105:AA105"/>
    <mergeCell ref="B106:AA106"/>
    <mergeCell ref="B107:AA107"/>
    <mergeCell ref="B108:AA108"/>
    <mergeCell ref="B109:AA109"/>
    <mergeCell ref="B98:AA98"/>
    <mergeCell ref="B99:AA99"/>
    <mergeCell ref="B100:AA100"/>
    <mergeCell ref="B101:AA101"/>
    <mergeCell ref="B102:AA102"/>
    <mergeCell ref="B103:AA103"/>
    <mergeCell ref="B116:AA116"/>
    <mergeCell ref="B117:AA117"/>
    <mergeCell ref="B118:AA118"/>
    <mergeCell ref="B119:AA119"/>
    <mergeCell ref="B110:AA110"/>
    <mergeCell ref="B111:AA111"/>
    <mergeCell ref="B112:AA112"/>
    <mergeCell ref="B114:AA114"/>
    <mergeCell ref="B113:AA113"/>
    <mergeCell ref="B115:AA115"/>
    <mergeCell ref="B33:C35"/>
    <mergeCell ref="D33:E33"/>
    <mergeCell ref="D34:E35"/>
    <mergeCell ref="B36:C38"/>
    <mergeCell ref="D36:E36"/>
    <mergeCell ref="D37:E38"/>
    <mergeCell ref="B39:C41"/>
    <mergeCell ref="D39:E39"/>
    <mergeCell ref="D40:E41"/>
    <mergeCell ref="F33:AA33"/>
    <mergeCell ref="F36:AA36"/>
    <mergeCell ref="F34:AA34"/>
    <mergeCell ref="F35:AA35"/>
    <mergeCell ref="F39:AA39"/>
    <mergeCell ref="F37:AA37"/>
    <mergeCell ref="F38:AA38"/>
    <mergeCell ref="F40:AA40"/>
    <mergeCell ref="F41:AA41"/>
  </mergeCells>
  <conditionalFormatting sqref="B10:AA11">
    <cfRule type="expression" dxfId="431" priority="16" stopIfTrue="1">
      <formula>B$11=" "</formula>
    </cfRule>
    <cfRule type="expression" dxfId="430" priority="17">
      <formula>B$11="Partial"</formula>
    </cfRule>
    <cfRule type="expression" dxfId="429" priority="18">
      <formula>B$11="Strong"</formula>
    </cfRule>
  </conditionalFormatting>
  <conditionalFormatting sqref="X83">
    <cfRule type="expression" dxfId="428" priority="11" stopIfTrue="1">
      <formula>X83="High"</formula>
    </cfRule>
    <cfRule type="expression" dxfId="427" priority="12">
      <formula>X83="Medium to High"</formula>
    </cfRule>
    <cfRule type="expression" dxfId="426" priority="13" stopIfTrue="1">
      <formula>X83="Medium"</formula>
    </cfRule>
    <cfRule type="expression" dxfId="425" priority="14" stopIfTrue="1">
      <formula>X83="Low to Medium"</formula>
    </cfRule>
    <cfRule type="expression" dxfId="424" priority="15">
      <formula>X83="Low"</formula>
    </cfRule>
  </conditionalFormatting>
  <conditionalFormatting sqref="X88">
    <cfRule type="expression" dxfId="423" priority="6" stopIfTrue="1">
      <formula>X88="High"</formula>
    </cfRule>
    <cfRule type="expression" dxfId="422" priority="7">
      <formula>X88="Medium to High"</formula>
    </cfRule>
    <cfRule type="expression" dxfId="421" priority="8" stopIfTrue="1">
      <formula>X88="Medium"</formula>
    </cfRule>
    <cfRule type="expression" dxfId="420" priority="9" stopIfTrue="1">
      <formula>X88="Low to Medium"</formula>
    </cfRule>
    <cfRule type="expression" dxfId="419" priority="10">
      <formula>X88="Low"</formula>
    </cfRule>
  </conditionalFormatting>
  <conditionalFormatting sqref="X92">
    <cfRule type="expression" dxfId="418" priority="1" stopIfTrue="1">
      <formula>X92="High"</formula>
    </cfRule>
    <cfRule type="expression" dxfId="417" priority="2">
      <formula>X92="Medium to High"</formula>
    </cfRule>
    <cfRule type="expression" dxfId="416" priority="3" stopIfTrue="1">
      <formula>X92="Medium"</formula>
    </cfRule>
    <cfRule type="expression" dxfId="415" priority="4" stopIfTrue="1">
      <formula>X92="Low to Medium"</formula>
    </cfRule>
    <cfRule type="expression" dxfId="414" priority="5">
      <formula>X92="Low"</formula>
    </cfRule>
  </conditionalFormatting>
  <conditionalFormatting sqref="AB83:AI83">
    <cfRule type="colorScale" priority="19">
      <colorScale>
        <cfvo type="min"/>
        <cfvo type="percentile" val="50"/>
        <cfvo type="max"/>
        <color rgb="FFF8696B"/>
        <color rgb="FFFFEB84"/>
        <color rgb="FF63BE7B"/>
      </colorScale>
    </cfRule>
  </conditionalFormatting>
  <hyperlinks>
    <hyperlink ref="N1" location="Overview_Measures!A1" display="Go back to Overview" xr:uid="{5E16DCDC-EB7C-8D4A-9001-9D7E50F26E53}"/>
    <hyperlink ref="H15" location="Measure_Template!B10" display="Summary" xr:uid="{A2182919-D001-6C4F-B733-A599B59283D7}"/>
    <hyperlink ref="B1" location="Instructions!A1" display="Go back to Instructions" xr:uid="{DC7DA9F2-5844-FA4D-B586-D1B21DBF60F5}"/>
    <hyperlink ref="H1" location="Measures!A1" display="Go back to Measures List" xr:uid="{D981BC71-CC1E-A341-A694-8DB1F564C24C}"/>
    <hyperlink ref="T1" location="Filter_multiple_criteria!A1" display="Go back to Multiple Criteria Filter" xr:uid="{BF991880-6086-E943-9E05-7AF212D2321D}"/>
    <hyperlink ref="H15:N15" location="LPT!B17" display="Reader's Guide" xr:uid="{19CBB72B-9546-3740-BA5A-0B86FB6DAA83}"/>
    <hyperlink ref="B1:G1" location="Home!A1" display="Go back to Home" xr:uid="{30DA7423-BDBB-524F-BA58-3CAA5E1044C6}"/>
    <hyperlink ref="B100" r:id="rId1" display="https://eur-lex.europa.eu/legal-content/EN/TXT/?uri=celex%3A32007R1370" xr:uid="{BB1DA754-69ED-564C-B0CB-873A2F46262C}"/>
    <hyperlink ref="B111" r:id="rId2" display="https://doi.org/https:/doi.org/10.1016/j.ijtst.2023.01.003" xr:uid="{1A817241-222C-514F-BA1B-C435AA11A04E}"/>
    <hyperlink ref="B112" r:id="rId3" display="https://doi.org/10.1787/3567dda4-en" xr:uid="{8CA43B2B-429F-0940-8248-27A38F340727}"/>
    <hyperlink ref="B113" r:id="rId4" display="https://doi.org/10.1787/6c2f1869-en" xr:uid="{52B7CC6B-B2FF-1A4A-9E29-748AFB61714B}"/>
    <hyperlink ref="B118" r:id="rId5" location=":~:text=The%20iconic%20bus%20carrier%20pulled,of%20domestic%20Canadian%20service%20permanently" display="https://www.cbc.ca/news/business/greyhound-canada-1.6025276 - :~:text=The%20iconic%20bus%20carrier%20pulled,of%20domestic%20Canadian%20service%20permanently" xr:uid="{7D7079BB-2373-B548-A6D1-A2F983BF38E9}"/>
    <hyperlink ref="B72:AA72" location="UPT!A1" display="UPT!A1" xr:uid="{A0B122EB-7173-F74F-B04F-568A09A559D2}"/>
    <hyperlink ref="B73:AA73" location="IPT!A1" display="IPT!A1" xr:uid="{E9105D4A-AFD5-0740-BAB3-E6907EA846EA}"/>
    <hyperlink ref="B74:AA74" location="MMC!A1" display="MMC!A1" xr:uid="{0CD89E51-F732-8542-9602-76B4022084A4}"/>
    <hyperlink ref="B75:AA75" location="SMI!A1" display="SMI!A1" xr:uid="{A9697DF4-2395-0A45-8459-D2D929C3F107}"/>
    <hyperlink ref="B76:AA76" location="VOI!A1" display="VOI!A1" xr:uid="{6B19F91C-0B29-6942-9101-054A43C04FC8}"/>
    <hyperlink ref="B77:AA77" location="ENR!A1" display="ENR!A1" xr:uid="{7F24A077-C2EB-4B48-8981-44E7733EBD72}"/>
    <hyperlink ref="B79:AA79" location="GPP!A1" display="GPP!A1" xr:uid="{3A3887AB-8C1C-4141-ABC8-9B58B1688390}"/>
    <hyperlink ref="B80:AA80" location="CML!A1" display="CML!A1" xr:uid="{A234E45E-60C8-E649-BC38-F389A781C924}"/>
    <hyperlink ref="T1:AA1" location="Measure_Selection_Filter!A1" display="Go back to Measure Selection Filter" xr:uid="{FF7C3D5F-679A-6A48-9E33-BA9809A58FD1}"/>
    <hyperlink ref="B78:AA78" location="RSS!A1" display="RSS!A1" xr:uid="{C4044D81-EFF0-AA41-A36F-B528467B9ED2}"/>
    <hyperlink ref="O15" location="Measure_Template!B10" display="Summary" xr:uid="{D332C8DA-EFAA-5840-AACC-4EA892BE8124}"/>
    <hyperlink ref="O15:U15" location="LPT!B27" display="Summary" xr:uid="{5C67C11E-0BE5-C446-903E-7DA4A766733E}"/>
    <hyperlink ref="V15:AA15" location="LPT!B82" display="Qualification of measure" xr:uid="{2F3D1FAF-5E0C-F04B-8305-3833377990DC}"/>
  </hyperlinks>
  <pageMargins left="0.7" right="0.7" top="0.75" bottom="0.75" header="0.3" footer="0.3"/>
  <pageSetup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E7BB6-B2E7-0142-90BF-BA14F2B19AB7}">
  <sheetPr codeName="Sheet9">
    <tabColor rgb="FF7030A0"/>
  </sheetPr>
  <dimension ref="A1:AJ164"/>
  <sheetViews>
    <sheetView showGridLines="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1" customFormat="1" ht="20.100000000000001" customHeight="1" x14ac:dyDescent="0.35">
      <c r="A1" s="90"/>
      <c r="B1" s="252" t="s">
        <v>26</v>
      </c>
      <c r="C1" s="252"/>
      <c r="D1" s="252"/>
      <c r="E1" s="252"/>
      <c r="F1" s="252"/>
      <c r="G1" s="252"/>
      <c r="H1" s="252" t="s">
        <v>312</v>
      </c>
      <c r="I1" s="252"/>
      <c r="J1" s="252"/>
      <c r="K1" s="252"/>
      <c r="L1" s="252"/>
      <c r="M1" s="252"/>
      <c r="N1" s="252" t="s">
        <v>313</v>
      </c>
      <c r="O1" s="252"/>
      <c r="P1" s="252"/>
      <c r="Q1" s="252"/>
      <c r="R1" s="252"/>
      <c r="S1" s="252"/>
      <c r="T1" s="252" t="s">
        <v>23</v>
      </c>
      <c r="U1" s="252"/>
      <c r="V1" s="252"/>
      <c r="W1" s="252"/>
      <c r="X1" s="252"/>
      <c r="Y1" s="252"/>
      <c r="Z1" s="252"/>
      <c r="AA1" s="252"/>
    </row>
    <row r="2" spans="1:36" ht="15" customHeight="1" thickBot="1" x14ac:dyDescent="0.4"/>
    <row r="3" spans="1:36" ht="25.35" customHeight="1" thickBot="1" x14ac:dyDescent="0.4">
      <c r="B3" s="203" t="s">
        <v>281</v>
      </c>
      <c r="C3" s="204"/>
      <c r="D3" s="204"/>
      <c r="E3" s="204"/>
      <c r="F3" s="204"/>
      <c r="G3" s="204"/>
      <c r="H3" s="204"/>
      <c r="I3" s="204"/>
      <c r="J3" s="204"/>
      <c r="K3" s="204"/>
      <c r="L3" s="204"/>
      <c r="M3" s="204"/>
      <c r="N3" s="204"/>
      <c r="O3" s="203" t="s">
        <v>246</v>
      </c>
      <c r="P3" s="204"/>
      <c r="Q3" s="204"/>
      <c r="R3" s="204"/>
      <c r="S3" s="204"/>
      <c r="T3" s="204"/>
      <c r="U3" s="204"/>
      <c r="V3" s="204"/>
      <c r="W3" s="204"/>
      <c r="X3" s="204"/>
      <c r="Y3" s="204"/>
      <c r="Z3" s="204"/>
      <c r="AA3" s="205"/>
      <c r="AB3" s="12"/>
      <c r="AC3" s="12"/>
      <c r="AD3" s="12"/>
      <c r="AE3" s="12"/>
      <c r="AF3" s="12"/>
      <c r="AG3" s="12"/>
      <c r="AH3" s="12"/>
      <c r="AI3" s="12"/>
      <c r="AJ3" s="12"/>
    </row>
    <row r="4" spans="1:36" ht="30" customHeight="1" thickBot="1" x14ac:dyDescent="0.4">
      <c r="B4" s="206" t="str">
        <f>Overview_Measures!B10</f>
        <v xml:space="preserve">High-quality public transport infrastructure for higher-order networks </v>
      </c>
      <c r="C4" s="207"/>
      <c r="D4" s="207"/>
      <c r="E4" s="207"/>
      <c r="F4" s="207"/>
      <c r="G4" s="207"/>
      <c r="H4" s="207"/>
      <c r="I4" s="207"/>
      <c r="J4" s="207"/>
      <c r="K4" s="207"/>
      <c r="L4" s="207"/>
      <c r="M4" s="207"/>
      <c r="N4" s="207"/>
      <c r="O4" s="208" t="str">
        <f>Overview_Measures!K10</f>
        <v>Infrastructure</v>
      </c>
      <c r="P4" s="209"/>
      <c r="Q4" s="209"/>
      <c r="R4" s="209"/>
      <c r="S4" s="209"/>
      <c r="T4" s="209"/>
      <c r="U4" s="209"/>
      <c r="V4" s="209"/>
      <c r="W4" s="209"/>
      <c r="X4" s="209"/>
      <c r="Y4" s="209"/>
      <c r="Z4" s="209"/>
      <c r="AA4" s="210"/>
      <c r="AB4" s="12"/>
      <c r="AC4" s="12"/>
      <c r="AD4" s="12"/>
      <c r="AE4" s="12"/>
      <c r="AF4" s="12"/>
      <c r="AG4" s="12"/>
      <c r="AH4" s="12"/>
      <c r="AI4" s="12"/>
      <c r="AJ4" s="12"/>
    </row>
    <row r="5" spans="1:36" ht="6" customHeight="1" thickBot="1" x14ac:dyDescent="0.4">
      <c r="B5" s="105"/>
      <c r="C5" s="106"/>
      <c r="D5" s="106"/>
      <c r="E5" s="106"/>
      <c r="F5" s="106"/>
      <c r="G5" s="106"/>
      <c r="H5" s="106"/>
      <c r="I5" s="106"/>
      <c r="J5" s="106"/>
      <c r="K5" s="106"/>
      <c r="L5" s="106"/>
      <c r="M5" s="106"/>
      <c r="N5" s="106"/>
      <c r="O5" s="107"/>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203" t="s">
        <v>173</v>
      </c>
      <c r="C6" s="204"/>
      <c r="D6" s="204"/>
      <c r="E6" s="204"/>
      <c r="F6" s="204"/>
      <c r="G6" s="204"/>
      <c r="H6" s="204"/>
      <c r="I6" s="204"/>
      <c r="J6" s="204"/>
      <c r="K6" s="204"/>
      <c r="L6" s="204"/>
      <c r="M6" s="204"/>
      <c r="N6" s="204"/>
      <c r="O6" s="203" t="s">
        <v>282</v>
      </c>
      <c r="P6" s="204"/>
      <c r="Q6" s="204"/>
      <c r="R6" s="204"/>
      <c r="S6" s="204"/>
      <c r="T6" s="204"/>
      <c r="U6" s="204"/>
      <c r="V6" s="204"/>
      <c r="W6" s="204"/>
      <c r="X6" s="204"/>
      <c r="Y6" s="204"/>
      <c r="Z6" s="204"/>
      <c r="AA6" s="205"/>
      <c r="AB6" s="12"/>
      <c r="AC6" s="12"/>
      <c r="AD6" s="12"/>
      <c r="AE6" s="12"/>
      <c r="AF6" s="12"/>
      <c r="AG6" s="12"/>
      <c r="AH6" s="12"/>
      <c r="AI6" s="12"/>
      <c r="AJ6" s="12"/>
    </row>
    <row r="7" spans="1:36" ht="30" customHeight="1" thickBot="1" x14ac:dyDescent="0.4">
      <c r="B7" s="254" t="str">
        <f>Overview_Measures!L10</f>
        <v>Passenger transport</v>
      </c>
      <c r="C7" s="255"/>
      <c r="D7" s="255"/>
      <c r="E7" s="255"/>
      <c r="F7" s="255"/>
      <c r="G7" s="255"/>
      <c r="H7" s="255"/>
      <c r="I7" s="255"/>
      <c r="J7" s="255"/>
      <c r="K7" s="255"/>
      <c r="L7" s="255"/>
      <c r="M7" s="255"/>
      <c r="N7" s="256"/>
      <c r="O7" s="211" t="s">
        <v>393</v>
      </c>
      <c r="P7" s="209"/>
      <c r="Q7" s="209"/>
      <c r="R7" s="209"/>
      <c r="S7" s="209"/>
      <c r="T7" s="209"/>
      <c r="U7" s="209"/>
      <c r="V7" s="209"/>
      <c r="W7" s="209"/>
      <c r="X7" s="209"/>
      <c r="Y7" s="209"/>
      <c r="Z7" s="209"/>
      <c r="AA7" s="21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203" t="s">
        <v>234</v>
      </c>
      <c r="C9" s="204"/>
      <c r="D9" s="204"/>
      <c r="E9" s="204"/>
      <c r="F9" s="204"/>
      <c r="G9" s="204"/>
      <c r="H9" s="204"/>
      <c r="I9" s="204"/>
      <c r="J9" s="204"/>
      <c r="K9" s="204"/>
      <c r="L9" s="204"/>
      <c r="M9" s="204"/>
      <c r="N9" s="204"/>
      <c r="O9" s="204"/>
      <c r="P9" s="204"/>
      <c r="Q9" s="204"/>
      <c r="R9" s="204"/>
      <c r="S9" s="204"/>
      <c r="T9" s="203" t="s">
        <v>284</v>
      </c>
      <c r="U9" s="204"/>
      <c r="V9" s="204"/>
      <c r="W9" s="204"/>
      <c r="X9" s="204"/>
      <c r="Y9" s="204"/>
      <c r="Z9" s="204"/>
      <c r="AA9" s="205"/>
    </row>
    <row r="10" spans="1:36" ht="90" customHeight="1" x14ac:dyDescent="0.35">
      <c r="B10" s="198" t="s">
        <v>177</v>
      </c>
      <c r="C10" s="199"/>
      <c r="D10" s="198" t="s">
        <v>178</v>
      </c>
      <c r="E10" s="199"/>
      <c r="F10" s="198" t="s">
        <v>179</v>
      </c>
      <c r="G10" s="199"/>
      <c r="H10" s="198" t="s">
        <v>180</v>
      </c>
      <c r="I10" s="199"/>
      <c r="J10" s="198" t="s">
        <v>181</v>
      </c>
      <c r="K10" s="199"/>
      <c r="L10" s="198" t="s">
        <v>182</v>
      </c>
      <c r="M10" s="199"/>
      <c r="N10" s="198" t="s">
        <v>183</v>
      </c>
      <c r="O10" s="199"/>
      <c r="P10" s="198" t="s">
        <v>184</v>
      </c>
      <c r="Q10" s="199"/>
      <c r="R10" s="198" t="s">
        <v>185</v>
      </c>
      <c r="S10" s="199"/>
      <c r="T10" s="198" t="s">
        <v>186</v>
      </c>
      <c r="U10" s="199"/>
      <c r="V10" s="198" t="s">
        <v>187</v>
      </c>
      <c r="W10" s="199"/>
      <c r="X10" s="198" t="s">
        <v>188</v>
      </c>
      <c r="Y10" s="199"/>
      <c r="Z10" s="198" t="s">
        <v>189</v>
      </c>
      <c r="AA10" s="199"/>
    </row>
    <row r="11" spans="1:36" ht="12" hidden="1" customHeight="1" x14ac:dyDescent="0.35">
      <c r="B11" s="198" t="str">
        <f>Overview_Measures!P10</f>
        <v>Strong</v>
      </c>
      <c r="C11" s="199"/>
      <c r="D11" s="198" t="str">
        <f>Overview_Measures!Q10</f>
        <v>Partial</v>
      </c>
      <c r="E11" s="199"/>
      <c r="F11" s="198" t="str">
        <f>Overview_Measures!R10</f>
        <v>Strong</v>
      </c>
      <c r="G11" s="199"/>
      <c r="H11" s="198" t="str">
        <f>Overview_Measures!S10</f>
        <v xml:space="preserve"> </v>
      </c>
      <c r="I11" s="199"/>
      <c r="J11" s="198" t="str">
        <f>Overview_Measures!T10</f>
        <v>Partial</v>
      </c>
      <c r="K11" s="199"/>
      <c r="L11" s="198" t="str">
        <f>Overview_Measures!U10</f>
        <v>Strong</v>
      </c>
      <c r="M11" s="199"/>
      <c r="N11" s="198" t="str">
        <f>Overview_Measures!V10</f>
        <v xml:space="preserve"> </v>
      </c>
      <c r="O11" s="199"/>
      <c r="P11" s="198" t="str">
        <f>Overview_Measures!W10</f>
        <v xml:space="preserve"> </v>
      </c>
      <c r="Q11" s="199"/>
      <c r="R11" s="198" t="str">
        <f>Overview_Measures!X10</f>
        <v xml:space="preserve"> </v>
      </c>
      <c r="S11" s="199"/>
      <c r="T11" s="198" t="str">
        <f>Overview_Measures!Y10</f>
        <v>Strong</v>
      </c>
      <c r="U11" s="199"/>
      <c r="V11" s="198" t="str">
        <f>Overview_Measures!Z10</f>
        <v>Strong</v>
      </c>
      <c r="W11" s="199"/>
      <c r="X11" s="198" t="str">
        <f>Overview_Measures!AA10</f>
        <v>Partial</v>
      </c>
      <c r="Y11" s="199"/>
      <c r="Z11" s="198" t="str">
        <f>Overview_Measures!AB10</f>
        <v xml:space="preserve"> </v>
      </c>
      <c r="AA11" s="199"/>
    </row>
    <row r="12" spans="1:36" s="21" customFormat="1" ht="15" customHeight="1" x14ac:dyDescent="0.35">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6" s="21" customFormat="1" ht="20.100000000000001" customHeight="1" x14ac:dyDescent="0.35">
      <c r="B13" s="101"/>
      <c r="C13" s="101"/>
      <c r="D13" s="251" t="s">
        <v>315</v>
      </c>
      <c r="E13" s="251"/>
      <c r="F13" s="251"/>
      <c r="G13" s="251"/>
      <c r="H13" s="102"/>
      <c r="I13" s="102"/>
      <c r="J13" s="251" t="s">
        <v>316</v>
      </c>
      <c r="K13" s="251"/>
      <c r="L13" s="251"/>
      <c r="M13" s="251"/>
      <c r="N13" s="253"/>
      <c r="O13" s="253"/>
      <c r="P13" s="251" t="s">
        <v>317</v>
      </c>
      <c r="Q13" s="251"/>
      <c r="R13" s="251"/>
      <c r="S13" s="251"/>
      <c r="T13" s="100"/>
      <c r="U13" s="100"/>
      <c r="V13" s="100"/>
      <c r="W13" s="100"/>
      <c r="X13" s="100"/>
      <c r="Y13" s="100"/>
      <c r="Z13" s="100"/>
      <c r="AA13" s="100"/>
    </row>
    <row r="14" spans="1:36" s="21" customFormat="1" ht="15" customHeight="1" thickBot="1" x14ac:dyDescent="0.4">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row>
    <row r="15" spans="1:36" s="21" customFormat="1" ht="25.35" customHeight="1" thickBot="1" x14ac:dyDescent="0.4">
      <c r="B15" s="201" t="s">
        <v>286</v>
      </c>
      <c r="C15" s="201"/>
      <c r="D15" s="201"/>
      <c r="E15" s="201"/>
      <c r="F15" s="22"/>
      <c r="G15" s="22"/>
      <c r="H15" s="202" t="s">
        <v>290</v>
      </c>
      <c r="I15" s="202"/>
      <c r="J15" s="202"/>
      <c r="K15" s="202"/>
      <c r="L15" s="202"/>
      <c r="M15" s="202"/>
      <c r="N15" s="202"/>
      <c r="O15" s="202" t="s">
        <v>287</v>
      </c>
      <c r="P15" s="202"/>
      <c r="Q15" s="202"/>
      <c r="R15" s="202"/>
      <c r="S15" s="202"/>
      <c r="T15" s="202"/>
      <c r="U15" s="202"/>
      <c r="V15" s="202" t="s">
        <v>288</v>
      </c>
      <c r="W15" s="202"/>
      <c r="X15" s="202"/>
      <c r="Y15" s="202"/>
      <c r="Z15" s="202"/>
      <c r="AA15" s="202"/>
    </row>
    <row r="16" spans="1:36" s="21" customFormat="1" ht="15" customHeight="1" thickBot="1" x14ac:dyDescent="0.4">
      <c r="B16" s="23"/>
      <c r="C16" s="23"/>
      <c r="D16" s="24"/>
      <c r="E16" s="24"/>
    </row>
    <row r="17" spans="2:27" ht="30" customHeight="1" thickBot="1" x14ac:dyDescent="0.4">
      <c r="B17" s="189" t="s">
        <v>290</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1"/>
    </row>
    <row r="18" spans="2:27" ht="30" customHeight="1" x14ac:dyDescent="0.35">
      <c r="B18" s="195" t="s">
        <v>318</v>
      </c>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2:27" ht="25.35" customHeight="1" x14ac:dyDescent="0.35">
      <c r="B19" s="250" t="s">
        <v>292</v>
      </c>
      <c r="C19" s="250"/>
      <c r="D19" s="250"/>
      <c r="E19" s="250"/>
      <c r="F19" s="250"/>
      <c r="G19" s="250"/>
      <c r="H19" s="250" t="s">
        <v>319</v>
      </c>
      <c r="I19" s="250"/>
      <c r="J19" s="250"/>
      <c r="K19" s="250"/>
      <c r="L19" s="250"/>
      <c r="M19" s="250"/>
      <c r="N19" s="250"/>
      <c r="O19" s="250"/>
      <c r="P19" s="250"/>
      <c r="Q19" s="250"/>
      <c r="R19" s="250"/>
      <c r="S19" s="250"/>
      <c r="T19" s="250"/>
      <c r="U19" s="250"/>
      <c r="V19" s="250"/>
      <c r="W19" s="250"/>
      <c r="X19" s="250"/>
      <c r="Y19" s="250"/>
      <c r="Z19" s="250"/>
      <c r="AA19" s="250"/>
    </row>
    <row r="20" spans="2:27" ht="60" customHeight="1" x14ac:dyDescent="0.35">
      <c r="B20" s="192" t="s">
        <v>166</v>
      </c>
      <c r="C20" s="192"/>
      <c r="D20" s="192"/>
      <c r="E20" s="192"/>
      <c r="F20" s="192"/>
      <c r="G20" s="192"/>
      <c r="H20" s="192" t="s">
        <v>394</v>
      </c>
      <c r="I20" s="192"/>
      <c r="J20" s="192"/>
      <c r="K20" s="192"/>
      <c r="L20" s="192"/>
      <c r="M20" s="192"/>
      <c r="N20" s="192"/>
      <c r="O20" s="192"/>
      <c r="P20" s="192"/>
      <c r="Q20" s="192"/>
      <c r="R20" s="192"/>
      <c r="S20" s="192"/>
      <c r="T20" s="192"/>
      <c r="U20" s="192"/>
      <c r="V20" s="192"/>
      <c r="W20" s="192"/>
      <c r="X20" s="192"/>
      <c r="Y20" s="192"/>
      <c r="Z20" s="192"/>
      <c r="AA20" s="192"/>
    </row>
    <row r="21" spans="2:27" ht="20.100000000000001" customHeight="1" x14ac:dyDescent="0.35">
      <c r="B21" s="192" t="s">
        <v>167</v>
      </c>
      <c r="C21" s="192"/>
      <c r="D21" s="192"/>
      <c r="E21" s="192"/>
      <c r="F21" s="192"/>
      <c r="G21" s="192"/>
      <c r="H21" s="192" t="s">
        <v>395</v>
      </c>
      <c r="I21" s="192"/>
      <c r="J21" s="192"/>
      <c r="K21" s="192"/>
      <c r="L21" s="192"/>
      <c r="M21" s="192"/>
      <c r="N21" s="192"/>
      <c r="O21" s="192"/>
      <c r="P21" s="192"/>
      <c r="Q21" s="192"/>
      <c r="R21" s="192"/>
      <c r="S21" s="192"/>
      <c r="T21" s="192"/>
      <c r="U21" s="192"/>
      <c r="V21" s="192"/>
      <c r="W21" s="192"/>
      <c r="X21" s="192"/>
      <c r="Y21" s="192"/>
      <c r="Z21" s="192"/>
      <c r="AA21" s="192"/>
    </row>
    <row r="22" spans="2:27" ht="20.100000000000001" customHeight="1" x14ac:dyDescent="0.35">
      <c r="B22" s="192" t="s">
        <v>168</v>
      </c>
      <c r="C22" s="192"/>
      <c r="D22" s="192"/>
      <c r="E22" s="192"/>
      <c r="F22" s="192"/>
      <c r="G22" s="192"/>
      <c r="H22" s="192" t="s">
        <v>305</v>
      </c>
      <c r="I22" s="192"/>
      <c r="J22" s="192"/>
      <c r="K22" s="192"/>
      <c r="L22" s="192"/>
      <c r="M22" s="192"/>
      <c r="N22" s="192"/>
      <c r="O22" s="192"/>
      <c r="P22" s="192"/>
      <c r="Q22" s="192"/>
      <c r="R22" s="192"/>
      <c r="S22" s="192"/>
      <c r="T22" s="192"/>
      <c r="U22" s="192"/>
      <c r="V22" s="192"/>
      <c r="W22" s="192"/>
      <c r="X22" s="192"/>
      <c r="Y22" s="192"/>
      <c r="Z22" s="192"/>
      <c r="AA22" s="192"/>
    </row>
    <row r="23" spans="2:27" ht="20.100000000000001" customHeight="1" x14ac:dyDescent="0.35">
      <c r="B23" s="192" t="s">
        <v>169</v>
      </c>
      <c r="C23" s="192"/>
      <c r="D23" s="192"/>
      <c r="E23" s="192"/>
      <c r="F23" s="192"/>
      <c r="G23" s="192"/>
      <c r="H23" s="192" t="s">
        <v>305</v>
      </c>
      <c r="I23" s="192"/>
      <c r="J23" s="192"/>
      <c r="K23" s="192"/>
      <c r="L23" s="192"/>
      <c r="M23" s="192"/>
      <c r="N23" s="192"/>
      <c r="O23" s="192"/>
      <c r="P23" s="192"/>
      <c r="Q23" s="192"/>
      <c r="R23" s="192"/>
      <c r="S23" s="192"/>
      <c r="T23" s="192"/>
      <c r="U23" s="192"/>
      <c r="V23" s="192"/>
      <c r="W23" s="192"/>
      <c r="X23" s="192"/>
      <c r="Y23" s="192"/>
      <c r="Z23" s="192"/>
      <c r="AA23" s="192"/>
    </row>
    <row r="24" spans="2:27" ht="20.100000000000001" customHeight="1" x14ac:dyDescent="0.35">
      <c r="B24" s="192" t="s">
        <v>170</v>
      </c>
      <c r="C24" s="192"/>
      <c r="D24" s="192"/>
      <c r="E24" s="192"/>
      <c r="F24" s="192"/>
      <c r="G24" s="192"/>
      <c r="H24" s="192" t="s">
        <v>396</v>
      </c>
      <c r="I24" s="192"/>
      <c r="J24" s="192"/>
      <c r="K24" s="192"/>
      <c r="L24" s="192"/>
      <c r="M24" s="192"/>
      <c r="N24" s="192"/>
      <c r="O24" s="192"/>
      <c r="P24" s="192"/>
      <c r="Q24" s="192"/>
      <c r="R24" s="192"/>
      <c r="S24" s="192"/>
      <c r="T24" s="192"/>
      <c r="U24" s="192"/>
      <c r="V24" s="192"/>
      <c r="W24" s="192"/>
      <c r="X24" s="192"/>
      <c r="Y24" s="192"/>
      <c r="Z24" s="192"/>
      <c r="AA24" s="192"/>
    </row>
    <row r="25" spans="2:27" ht="20.100000000000001" customHeight="1" x14ac:dyDescent="0.35">
      <c r="B25" s="192" t="s">
        <v>298</v>
      </c>
      <c r="C25" s="192"/>
      <c r="D25" s="192"/>
      <c r="E25" s="192"/>
      <c r="F25" s="192"/>
      <c r="G25" s="192"/>
      <c r="H25" s="192" t="s">
        <v>305</v>
      </c>
      <c r="I25" s="192"/>
      <c r="J25" s="192"/>
      <c r="K25" s="192"/>
      <c r="L25" s="192"/>
      <c r="M25" s="192"/>
      <c r="N25" s="192"/>
      <c r="O25" s="192"/>
      <c r="P25" s="192"/>
      <c r="Q25" s="192"/>
      <c r="R25" s="192"/>
      <c r="S25" s="192"/>
      <c r="T25" s="192"/>
      <c r="U25" s="192"/>
      <c r="V25" s="192"/>
      <c r="W25" s="192"/>
      <c r="X25" s="192"/>
      <c r="Y25" s="192"/>
      <c r="Z25" s="192"/>
      <c r="AA25" s="192"/>
    </row>
    <row r="26" spans="2:27"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27" ht="30" customHeight="1" thickBot="1" x14ac:dyDescent="0.4">
      <c r="B27" s="189" t="s">
        <v>299</v>
      </c>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1"/>
    </row>
    <row r="28" spans="2:27" ht="25.35" customHeight="1" x14ac:dyDescent="0.35">
      <c r="B28" s="248" t="s">
        <v>300</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9"/>
    </row>
    <row r="29" spans="2:27" ht="20.100000000000001" customHeight="1" x14ac:dyDescent="0.35">
      <c r="B29" s="213" t="s">
        <v>397</v>
      </c>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row>
    <row r="30" spans="2:27" ht="60" customHeight="1" x14ac:dyDescent="0.35">
      <c r="B30" s="213" t="s">
        <v>398</v>
      </c>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row>
    <row r="31" spans="2:27" ht="75" customHeight="1" x14ac:dyDescent="0.35">
      <c r="B31" s="213" t="s">
        <v>399</v>
      </c>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row>
    <row r="32" spans="2:27" ht="45" customHeight="1" x14ac:dyDescent="0.35">
      <c r="B32" s="213" t="s">
        <v>400</v>
      </c>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row>
    <row r="33" spans="2:31" ht="45" customHeight="1" x14ac:dyDescent="0.35">
      <c r="B33" s="213" t="s">
        <v>401</v>
      </c>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row>
    <row r="34" spans="2:31" ht="20.100000000000001" customHeight="1" x14ac:dyDescent="0.35">
      <c r="B34" s="213" t="s">
        <v>402</v>
      </c>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row>
    <row r="35" spans="2:31" ht="20.100000000000001" customHeight="1" x14ac:dyDescent="0.35">
      <c r="B35" s="213" t="s">
        <v>403</v>
      </c>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row>
    <row r="36" spans="2:31" ht="20.100000000000001" customHeight="1" x14ac:dyDescent="0.35">
      <c r="B36" s="213" t="s">
        <v>404</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row>
    <row r="37" spans="2:31" ht="30" customHeight="1" x14ac:dyDescent="0.35">
      <c r="B37" s="213" t="s">
        <v>405</v>
      </c>
      <c r="C37" s="213"/>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row>
    <row r="38" spans="2:31" ht="20.100000000000001" customHeight="1" thickBot="1" x14ac:dyDescent="0.4">
      <c r="B38" s="213" t="s">
        <v>406</v>
      </c>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row>
    <row r="39" spans="2:31" ht="30" customHeight="1" thickBot="1" x14ac:dyDescent="0.4">
      <c r="B39" s="259" t="s">
        <v>41</v>
      </c>
      <c r="C39" s="260"/>
      <c r="D39" s="261" t="s">
        <v>327</v>
      </c>
      <c r="E39" s="262"/>
      <c r="F39" s="213" t="s">
        <v>407</v>
      </c>
      <c r="G39" s="213"/>
      <c r="H39" s="213"/>
      <c r="I39" s="213"/>
      <c r="J39" s="213"/>
      <c r="K39" s="213"/>
      <c r="L39" s="213"/>
      <c r="M39" s="213"/>
      <c r="N39" s="213"/>
      <c r="O39" s="213"/>
      <c r="P39" s="213"/>
      <c r="Q39" s="213"/>
      <c r="R39" s="213"/>
      <c r="S39" s="213"/>
      <c r="T39" s="213"/>
      <c r="U39" s="213"/>
      <c r="V39" s="213"/>
      <c r="W39" s="213"/>
      <c r="X39" s="213"/>
      <c r="Y39" s="213"/>
      <c r="Z39" s="213"/>
      <c r="AA39" s="213"/>
      <c r="AB39" s="84"/>
      <c r="AC39" s="84"/>
      <c r="AD39" s="84"/>
      <c r="AE39" s="84"/>
    </row>
    <row r="40" spans="2:31" ht="105" customHeight="1" thickBot="1" x14ac:dyDescent="0.4">
      <c r="B40" s="259"/>
      <c r="C40" s="260"/>
      <c r="D40" s="261" t="s">
        <v>329</v>
      </c>
      <c r="E40" s="262"/>
      <c r="F40" s="213" t="s">
        <v>408</v>
      </c>
      <c r="G40" s="213"/>
      <c r="H40" s="213"/>
      <c r="I40" s="213"/>
      <c r="J40" s="213"/>
      <c r="K40" s="213"/>
      <c r="L40" s="213"/>
      <c r="M40" s="213"/>
      <c r="N40" s="213"/>
      <c r="O40" s="213"/>
      <c r="P40" s="213"/>
      <c r="Q40" s="213"/>
      <c r="R40" s="213"/>
      <c r="S40" s="213"/>
      <c r="T40" s="213"/>
      <c r="U40" s="213"/>
      <c r="V40" s="213"/>
      <c r="W40" s="213"/>
      <c r="X40" s="213"/>
      <c r="Y40" s="213"/>
      <c r="Z40" s="213"/>
      <c r="AA40" s="213"/>
    </row>
    <row r="41" spans="2:31" ht="20.100000000000001" customHeight="1" thickBot="1" x14ac:dyDescent="0.4">
      <c r="B41" s="257" t="s">
        <v>42</v>
      </c>
      <c r="C41" s="258"/>
      <c r="D41" s="234" t="s">
        <v>327</v>
      </c>
      <c r="E41" s="235"/>
      <c r="F41" s="213" t="s">
        <v>409</v>
      </c>
      <c r="G41" s="213"/>
      <c r="H41" s="213"/>
      <c r="I41" s="213"/>
      <c r="J41" s="213"/>
      <c r="K41" s="213"/>
      <c r="L41" s="213"/>
      <c r="M41" s="213"/>
      <c r="N41" s="213"/>
      <c r="O41" s="213"/>
      <c r="P41" s="213"/>
      <c r="Q41" s="213"/>
      <c r="R41" s="213"/>
      <c r="S41" s="213"/>
      <c r="T41" s="213"/>
      <c r="U41" s="213"/>
      <c r="V41" s="213"/>
      <c r="W41" s="213"/>
      <c r="X41" s="213"/>
      <c r="Y41" s="213"/>
      <c r="Z41" s="213"/>
      <c r="AA41" s="213"/>
      <c r="AB41" s="84"/>
      <c r="AC41" s="84"/>
      <c r="AD41" s="84"/>
      <c r="AE41" s="84"/>
    </row>
    <row r="42" spans="2:31" ht="20.100000000000001" customHeight="1" thickBot="1" x14ac:dyDescent="0.4">
      <c r="B42" s="257"/>
      <c r="C42" s="258"/>
      <c r="D42" s="234"/>
      <c r="E42" s="235"/>
      <c r="F42" s="213" t="s">
        <v>410</v>
      </c>
      <c r="G42" s="213"/>
      <c r="H42" s="213"/>
      <c r="I42" s="213"/>
      <c r="J42" s="213"/>
      <c r="K42" s="213"/>
      <c r="L42" s="213"/>
      <c r="M42" s="213"/>
      <c r="N42" s="213"/>
      <c r="O42" s="213"/>
      <c r="P42" s="213"/>
      <c r="Q42" s="213"/>
      <c r="R42" s="213"/>
      <c r="S42" s="213"/>
      <c r="T42" s="213"/>
      <c r="U42" s="213"/>
      <c r="V42" s="213"/>
      <c r="W42" s="213"/>
      <c r="X42" s="213"/>
      <c r="Y42" s="213"/>
      <c r="Z42" s="213"/>
      <c r="AA42" s="213"/>
      <c r="AB42" s="28"/>
      <c r="AC42" s="28"/>
      <c r="AD42" s="28"/>
      <c r="AE42" s="28"/>
    </row>
    <row r="43" spans="2:31" ht="20.100000000000001" customHeight="1" thickBot="1" x14ac:dyDescent="0.4">
      <c r="B43" s="257"/>
      <c r="C43" s="258"/>
      <c r="D43" s="234"/>
      <c r="E43" s="235"/>
      <c r="F43" s="213" t="s">
        <v>411</v>
      </c>
      <c r="G43" s="213"/>
      <c r="H43" s="213"/>
      <c r="I43" s="213"/>
      <c r="J43" s="213"/>
      <c r="K43" s="213"/>
      <c r="L43" s="213"/>
      <c r="M43" s="213"/>
      <c r="N43" s="213"/>
      <c r="O43" s="213"/>
      <c r="P43" s="213"/>
      <c r="Q43" s="213"/>
      <c r="R43" s="213"/>
      <c r="S43" s="213"/>
      <c r="T43" s="213"/>
      <c r="U43" s="213"/>
      <c r="V43" s="213"/>
      <c r="W43" s="213"/>
      <c r="X43" s="213"/>
      <c r="Y43" s="213"/>
      <c r="Z43" s="213"/>
      <c r="AA43" s="213"/>
      <c r="AB43" s="28"/>
      <c r="AC43" s="28"/>
      <c r="AD43" s="28"/>
      <c r="AE43" s="28"/>
    </row>
    <row r="44" spans="2:31" ht="20.100000000000001" customHeight="1" thickBot="1" x14ac:dyDescent="0.4">
      <c r="B44" s="257"/>
      <c r="C44" s="258"/>
      <c r="D44" s="234"/>
      <c r="E44" s="235"/>
      <c r="F44" s="213" t="s">
        <v>412</v>
      </c>
      <c r="G44" s="213"/>
      <c r="H44" s="213"/>
      <c r="I44" s="213"/>
      <c r="J44" s="213"/>
      <c r="K44" s="213"/>
      <c r="L44" s="213"/>
      <c r="M44" s="213"/>
      <c r="N44" s="213"/>
      <c r="O44" s="213"/>
      <c r="P44" s="213"/>
      <c r="Q44" s="213"/>
      <c r="R44" s="213"/>
      <c r="S44" s="213"/>
      <c r="T44" s="213"/>
      <c r="U44" s="213"/>
      <c r="V44" s="213"/>
      <c r="W44" s="213"/>
      <c r="X44" s="213"/>
      <c r="Y44" s="213"/>
      <c r="Z44" s="213"/>
      <c r="AA44" s="213"/>
      <c r="AB44" s="28"/>
      <c r="AC44" s="28"/>
      <c r="AD44" s="28"/>
      <c r="AE44" s="28"/>
    </row>
    <row r="45" spans="2:31" ht="20.100000000000001" customHeight="1" thickBot="1" x14ac:dyDescent="0.4">
      <c r="B45" s="257"/>
      <c r="C45" s="258"/>
      <c r="D45" s="234"/>
      <c r="E45" s="235"/>
      <c r="F45" s="213" t="s">
        <v>413</v>
      </c>
      <c r="G45" s="213"/>
      <c r="H45" s="213"/>
      <c r="I45" s="213"/>
      <c r="J45" s="213"/>
      <c r="K45" s="213"/>
      <c r="L45" s="213"/>
      <c r="M45" s="213"/>
      <c r="N45" s="213"/>
      <c r="O45" s="213"/>
      <c r="P45" s="213"/>
      <c r="Q45" s="213"/>
      <c r="R45" s="213"/>
      <c r="S45" s="213"/>
      <c r="T45" s="213"/>
      <c r="U45" s="213"/>
      <c r="V45" s="213"/>
      <c r="W45" s="213"/>
      <c r="X45" s="213"/>
      <c r="Y45" s="213"/>
      <c r="Z45" s="213"/>
      <c r="AA45" s="213"/>
      <c r="AB45" s="28"/>
      <c r="AC45" s="28"/>
      <c r="AD45" s="28"/>
      <c r="AE45" s="28"/>
    </row>
    <row r="46" spans="2:31" ht="20.100000000000001" customHeight="1" thickBot="1" x14ac:dyDescent="0.4">
      <c r="B46" s="257"/>
      <c r="C46" s="258"/>
      <c r="D46" s="234"/>
      <c r="E46" s="235"/>
      <c r="F46" s="213" t="s">
        <v>414</v>
      </c>
      <c r="G46" s="213"/>
      <c r="H46" s="213"/>
      <c r="I46" s="213"/>
      <c r="J46" s="213"/>
      <c r="K46" s="213"/>
      <c r="L46" s="213"/>
      <c r="M46" s="213"/>
      <c r="N46" s="213"/>
      <c r="O46" s="213"/>
      <c r="P46" s="213"/>
      <c r="Q46" s="213"/>
      <c r="R46" s="213"/>
      <c r="S46" s="213"/>
      <c r="T46" s="213"/>
      <c r="U46" s="213"/>
      <c r="V46" s="213"/>
      <c r="W46" s="213"/>
      <c r="X46" s="213"/>
      <c r="Y46" s="213"/>
      <c r="Z46" s="213"/>
      <c r="AA46" s="213"/>
      <c r="AB46" s="28"/>
      <c r="AC46" s="28"/>
      <c r="AD46" s="28"/>
      <c r="AE46" s="28"/>
    </row>
    <row r="47" spans="2:31" ht="20.100000000000001" customHeight="1" thickBot="1" x14ac:dyDescent="0.4">
      <c r="B47" s="257"/>
      <c r="C47" s="258"/>
      <c r="D47" s="234"/>
      <c r="E47" s="235"/>
      <c r="F47" s="213" t="s">
        <v>415</v>
      </c>
      <c r="G47" s="213"/>
      <c r="H47" s="213"/>
      <c r="I47" s="213"/>
      <c r="J47" s="213"/>
      <c r="K47" s="213"/>
      <c r="L47" s="213"/>
      <c r="M47" s="213"/>
      <c r="N47" s="213"/>
      <c r="O47" s="213"/>
      <c r="P47" s="213"/>
      <c r="Q47" s="213"/>
      <c r="R47" s="213"/>
      <c r="S47" s="213"/>
      <c r="T47" s="213"/>
      <c r="U47" s="213"/>
      <c r="V47" s="213"/>
      <c r="W47" s="213"/>
      <c r="X47" s="213"/>
      <c r="Y47" s="213"/>
      <c r="Z47" s="213"/>
      <c r="AA47" s="213"/>
      <c r="AB47" s="28"/>
      <c r="AC47" s="28"/>
      <c r="AD47" s="28"/>
      <c r="AE47" s="28"/>
    </row>
    <row r="48" spans="2:31" ht="60" customHeight="1" thickBot="1" x14ac:dyDescent="0.4">
      <c r="B48" s="257"/>
      <c r="C48" s="258"/>
      <c r="D48" s="234" t="s">
        <v>329</v>
      </c>
      <c r="E48" s="235"/>
      <c r="F48" s="213" t="s">
        <v>416</v>
      </c>
      <c r="G48" s="213"/>
      <c r="H48" s="213"/>
      <c r="I48" s="213"/>
      <c r="J48" s="213"/>
      <c r="K48" s="213"/>
      <c r="L48" s="213"/>
      <c r="M48" s="213"/>
      <c r="N48" s="213"/>
      <c r="O48" s="213"/>
      <c r="P48" s="213"/>
      <c r="Q48" s="213"/>
      <c r="R48" s="213"/>
      <c r="S48" s="213"/>
      <c r="T48" s="213"/>
      <c r="U48" s="213"/>
      <c r="V48" s="213"/>
      <c r="W48" s="213"/>
      <c r="X48" s="213"/>
      <c r="Y48" s="213"/>
      <c r="Z48" s="213"/>
      <c r="AA48" s="213"/>
    </row>
    <row r="49" spans="2:31" ht="20.100000000000001" customHeight="1" thickBot="1" x14ac:dyDescent="0.4">
      <c r="B49" s="259" t="s">
        <v>43</v>
      </c>
      <c r="C49" s="260"/>
      <c r="D49" s="261" t="s">
        <v>327</v>
      </c>
      <c r="E49" s="262"/>
      <c r="F49" s="213" t="s">
        <v>417</v>
      </c>
      <c r="G49" s="213"/>
      <c r="H49" s="213"/>
      <c r="I49" s="213"/>
      <c r="J49" s="213"/>
      <c r="K49" s="213"/>
      <c r="L49" s="213"/>
      <c r="M49" s="213"/>
      <c r="N49" s="213"/>
      <c r="O49" s="213"/>
      <c r="P49" s="213"/>
      <c r="Q49" s="213"/>
      <c r="R49" s="213"/>
      <c r="S49" s="213"/>
      <c r="T49" s="213"/>
      <c r="U49" s="213"/>
      <c r="V49" s="213"/>
      <c r="W49" s="213"/>
      <c r="X49" s="213"/>
      <c r="Y49" s="213"/>
      <c r="Z49" s="213"/>
      <c r="AA49" s="213"/>
      <c r="AB49" s="28"/>
      <c r="AC49" s="28"/>
      <c r="AD49" s="28"/>
      <c r="AE49" s="28"/>
    </row>
    <row r="50" spans="2:31" ht="20.100000000000001" customHeight="1" thickBot="1" x14ac:dyDescent="0.4">
      <c r="B50" s="259"/>
      <c r="C50" s="260"/>
      <c r="D50" s="261"/>
      <c r="E50" s="262"/>
      <c r="F50" s="213" t="s">
        <v>418</v>
      </c>
      <c r="G50" s="213"/>
      <c r="H50" s="213"/>
      <c r="I50" s="213"/>
      <c r="J50" s="213"/>
      <c r="K50" s="213"/>
      <c r="L50" s="213"/>
      <c r="M50" s="213"/>
      <c r="N50" s="213"/>
      <c r="O50" s="213"/>
      <c r="P50" s="213"/>
      <c r="Q50" s="213"/>
      <c r="R50" s="213"/>
      <c r="S50" s="213"/>
      <c r="T50" s="213"/>
      <c r="U50" s="213"/>
      <c r="V50" s="213"/>
      <c r="W50" s="213"/>
      <c r="X50" s="213"/>
      <c r="Y50" s="213"/>
      <c r="Z50" s="213"/>
      <c r="AA50" s="213"/>
      <c r="AB50" s="28"/>
      <c r="AC50" s="28"/>
      <c r="AD50" s="28"/>
      <c r="AE50" s="28"/>
    </row>
    <row r="51" spans="2:31" ht="20.100000000000001" customHeight="1" thickBot="1" x14ac:dyDescent="0.4">
      <c r="B51" s="259"/>
      <c r="C51" s="260"/>
      <c r="D51" s="261"/>
      <c r="E51" s="262"/>
      <c r="F51" s="213" t="s">
        <v>419</v>
      </c>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row>
    <row r="52" spans="2:31" ht="20.100000000000001" customHeight="1" thickBot="1" x14ac:dyDescent="0.4">
      <c r="B52" s="259"/>
      <c r="C52" s="260"/>
      <c r="D52" s="261"/>
      <c r="E52" s="262"/>
      <c r="F52" s="213" t="s">
        <v>420</v>
      </c>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row>
    <row r="53" spans="2:31" ht="20.100000000000001" customHeight="1" thickBot="1" x14ac:dyDescent="0.4">
      <c r="B53" s="259"/>
      <c r="C53" s="260"/>
      <c r="D53" s="261"/>
      <c r="E53" s="262"/>
      <c r="F53" s="213" t="s">
        <v>421</v>
      </c>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row>
    <row r="54" spans="2:31" ht="20.100000000000001" customHeight="1" thickBot="1" x14ac:dyDescent="0.4">
      <c r="B54" s="259"/>
      <c r="C54" s="260"/>
      <c r="D54" s="261"/>
      <c r="E54" s="262"/>
      <c r="F54" s="213" t="s">
        <v>422</v>
      </c>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row>
    <row r="55" spans="2:31" ht="90" customHeight="1" thickBot="1" x14ac:dyDescent="0.4">
      <c r="B55" s="259"/>
      <c r="C55" s="260"/>
      <c r="D55" s="261" t="s">
        <v>329</v>
      </c>
      <c r="E55" s="262"/>
      <c r="F55" s="264" t="s">
        <v>423</v>
      </c>
      <c r="G55" s="213"/>
      <c r="H55" s="213"/>
      <c r="I55" s="213"/>
      <c r="J55" s="213"/>
      <c r="K55" s="213"/>
      <c r="L55" s="213"/>
      <c r="M55" s="213"/>
      <c r="N55" s="213"/>
      <c r="O55" s="213"/>
      <c r="P55" s="213"/>
      <c r="Q55" s="213"/>
      <c r="R55" s="213"/>
      <c r="S55" s="213"/>
      <c r="T55" s="213"/>
      <c r="U55" s="213"/>
      <c r="V55" s="213"/>
      <c r="W55" s="213"/>
      <c r="X55" s="213"/>
      <c r="Y55" s="213"/>
      <c r="Z55" s="213"/>
      <c r="AA55" s="213"/>
      <c r="AB55" s="84"/>
      <c r="AC55" s="84"/>
      <c r="AD55" s="84"/>
      <c r="AE55" s="84"/>
    </row>
    <row r="56" spans="2:31" ht="30" customHeight="1" thickBot="1" x14ac:dyDescent="0.4">
      <c r="B56" s="259"/>
      <c r="C56" s="260"/>
      <c r="D56" s="261"/>
      <c r="E56" s="262"/>
      <c r="F56" s="264" t="s">
        <v>424</v>
      </c>
      <c r="G56" s="213"/>
      <c r="H56" s="213"/>
      <c r="I56" s="213"/>
      <c r="J56" s="213"/>
      <c r="K56" s="213"/>
      <c r="L56" s="213"/>
      <c r="M56" s="213"/>
      <c r="N56" s="213"/>
      <c r="O56" s="213"/>
      <c r="P56" s="213"/>
      <c r="Q56" s="213"/>
      <c r="R56" s="213"/>
      <c r="S56" s="213"/>
      <c r="T56" s="213"/>
      <c r="U56" s="213"/>
      <c r="V56" s="213"/>
      <c r="W56" s="213"/>
      <c r="X56" s="213"/>
      <c r="Y56" s="213"/>
      <c r="Z56" s="213"/>
      <c r="AA56" s="213"/>
      <c r="AB56" s="28"/>
      <c r="AC56" s="28"/>
      <c r="AD56" s="28"/>
      <c r="AE56" s="28"/>
    </row>
    <row r="57" spans="2:31" ht="21" customHeight="1" thickBot="1" x14ac:dyDescent="0.4">
      <c r="B57" s="257" t="s">
        <v>44</v>
      </c>
      <c r="C57" s="258"/>
      <c r="D57" s="234" t="s">
        <v>327</v>
      </c>
      <c r="E57" s="235"/>
      <c r="F57" s="213" t="s">
        <v>425</v>
      </c>
      <c r="G57" s="213"/>
      <c r="H57" s="213"/>
      <c r="I57" s="213"/>
      <c r="J57" s="213"/>
      <c r="K57" s="213"/>
      <c r="L57" s="213"/>
      <c r="M57" s="213"/>
      <c r="N57" s="213"/>
      <c r="O57" s="213"/>
      <c r="P57" s="213"/>
      <c r="Q57" s="213"/>
      <c r="R57" s="213"/>
      <c r="S57" s="213"/>
      <c r="T57" s="213"/>
      <c r="U57" s="213"/>
      <c r="V57" s="213"/>
      <c r="W57" s="213"/>
      <c r="X57" s="213"/>
      <c r="Y57" s="213"/>
      <c r="Z57" s="213"/>
      <c r="AA57" s="213"/>
    </row>
    <row r="58" spans="2:31" ht="75" customHeight="1" thickBot="1" x14ac:dyDescent="0.4">
      <c r="B58" s="257"/>
      <c r="C58" s="258"/>
      <c r="D58" s="234" t="s">
        <v>329</v>
      </c>
      <c r="E58" s="235"/>
      <c r="F58" s="213" t="s">
        <v>426</v>
      </c>
      <c r="G58" s="213"/>
      <c r="H58" s="213"/>
      <c r="I58" s="213"/>
      <c r="J58" s="213"/>
      <c r="K58" s="213"/>
      <c r="L58" s="213"/>
      <c r="M58" s="213"/>
      <c r="N58" s="213"/>
      <c r="O58" s="213"/>
      <c r="P58" s="213"/>
      <c r="Q58" s="213"/>
      <c r="R58" s="213"/>
      <c r="S58" s="213"/>
      <c r="T58" s="213"/>
      <c r="U58" s="213"/>
      <c r="V58" s="213"/>
      <c r="W58" s="213"/>
      <c r="X58" s="213"/>
      <c r="Y58" s="213"/>
      <c r="Z58" s="213"/>
      <c r="AA58" s="213"/>
      <c r="AB58" s="84"/>
      <c r="AC58" s="84"/>
      <c r="AD58" s="84"/>
      <c r="AE58" s="84"/>
    </row>
    <row r="59" spans="2:31" ht="30" customHeight="1" thickBot="1" x14ac:dyDescent="0.4">
      <c r="B59" s="257"/>
      <c r="C59" s="258"/>
      <c r="D59" s="234"/>
      <c r="E59" s="235"/>
      <c r="F59" s="213" t="s">
        <v>427</v>
      </c>
      <c r="G59" s="213"/>
      <c r="H59" s="213"/>
      <c r="I59" s="213"/>
      <c r="J59" s="213"/>
      <c r="K59" s="213"/>
      <c r="L59" s="213"/>
      <c r="M59" s="213"/>
      <c r="N59" s="213"/>
      <c r="O59" s="213"/>
      <c r="P59" s="213"/>
      <c r="Q59" s="213"/>
      <c r="R59" s="213"/>
      <c r="S59" s="213"/>
      <c r="T59" s="213"/>
      <c r="U59" s="213"/>
      <c r="V59" s="213"/>
      <c r="W59" s="213"/>
      <c r="X59" s="213"/>
      <c r="Y59" s="213"/>
      <c r="Z59" s="213"/>
      <c r="AA59" s="213"/>
      <c r="AB59" s="28"/>
      <c r="AC59" s="28"/>
      <c r="AD59" s="28"/>
      <c r="AE59" s="28"/>
    </row>
    <row r="60" spans="2:31" ht="20.100000000000001" customHeight="1" thickBot="1" x14ac:dyDescent="0.4">
      <c r="B60" s="257"/>
      <c r="C60" s="258"/>
      <c r="D60" s="234"/>
      <c r="E60" s="235"/>
      <c r="F60" s="213" t="s">
        <v>428</v>
      </c>
      <c r="G60" s="213"/>
      <c r="H60" s="213"/>
      <c r="I60" s="213"/>
      <c r="J60" s="213"/>
      <c r="K60" s="213"/>
      <c r="L60" s="213"/>
      <c r="M60" s="213"/>
      <c r="N60" s="213"/>
      <c r="O60" s="213"/>
      <c r="P60" s="213"/>
      <c r="Q60" s="213"/>
      <c r="R60" s="213"/>
      <c r="S60" s="213"/>
      <c r="T60" s="213"/>
      <c r="U60" s="213"/>
      <c r="V60" s="213"/>
      <c r="W60" s="213"/>
      <c r="X60" s="213"/>
      <c r="Y60" s="213"/>
      <c r="Z60" s="213"/>
      <c r="AA60" s="213"/>
      <c r="AB60" s="28"/>
      <c r="AC60" s="28"/>
      <c r="AD60" s="28"/>
      <c r="AE60" s="28"/>
    </row>
    <row r="61" spans="2:31" ht="45" customHeight="1" thickBot="1" x14ac:dyDescent="0.4">
      <c r="B61" s="257"/>
      <c r="C61" s="258"/>
      <c r="D61" s="234"/>
      <c r="E61" s="235"/>
      <c r="F61" s="213" t="s">
        <v>429</v>
      </c>
      <c r="G61" s="213"/>
      <c r="H61" s="213"/>
      <c r="I61" s="213"/>
      <c r="J61" s="213"/>
      <c r="K61" s="213"/>
      <c r="L61" s="213"/>
      <c r="M61" s="213"/>
      <c r="N61" s="213"/>
      <c r="O61" s="213"/>
      <c r="P61" s="213"/>
      <c r="Q61" s="213"/>
      <c r="R61" s="213"/>
      <c r="S61" s="213"/>
      <c r="T61" s="213"/>
      <c r="U61" s="213"/>
      <c r="V61" s="213"/>
      <c r="W61" s="213"/>
      <c r="X61" s="213"/>
      <c r="Y61" s="213"/>
      <c r="Z61" s="213"/>
      <c r="AA61" s="213"/>
      <c r="AB61" s="28"/>
      <c r="AC61" s="28"/>
      <c r="AD61" s="28"/>
      <c r="AE61" s="28"/>
    </row>
    <row r="62" spans="2:31" ht="30" customHeight="1" thickBot="1" x14ac:dyDescent="0.4">
      <c r="B62" s="257"/>
      <c r="C62" s="258"/>
      <c r="D62" s="234"/>
      <c r="E62" s="235"/>
      <c r="F62" s="213" t="s">
        <v>430</v>
      </c>
      <c r="G62" s="213"/>
      <c r="H62" s="213"/>
      <c r="I62" s="213"/>
      <c r="J62" s="213"/>
      <c r="K62" s="213"/>
      <c r="L62" s="213"/>
      <c r="M62" s="213"/>
      <c r="N62" s="213"/>
      <c r="O62" s="213"/>
      <c r="P62" s="213"/>
      <c r="Q62" s="213"/>
      <c r="R62" s="213"/>
      <c r="S62" s="213"/>
      <c r="T62" s="213"/>
      <c r="U62" s="213"/>
      <c r="V62" s="213"/>
      <c r="W62" s="213"/>
      <c r="X62" s="213"/>
      <c r="Y62" s="213"/>
      <c r="Z62" s="213"/>
      <c r="AA62" s="213"/>
      <c r="AB62" s="28"/>
      <c r="AC62" s="28"/>
      <c r="AD62" s="28"/>
      <c r="AE62" s="28"/>
    </row>
    <row r="63" spans="2:31" ht="20.100000000000001" customHeight="1" thickBot="1" x14ac:dyDescent="0.4">
      <c r="B63" s="257"/>
      <c r="C63" s="258"/>
      <c r="D63" s="234"/>
      <c r="E63" s="235"/>
      <c r="F63" s="213" t="s">
        <v>431</v>
      </c>
      <c r="G63" s="213"/>
      <c r="H63" s="213"/>
      <c r="I63" s="213"/>
      <c r="J63" s="213"/>
      <c r="K63" s="213"/>
      <c r="L63" s="213"/>
      <c r="M63" s="213"/>
      <c r="N63" s="213"/>
      <c r="O63" s="213"/>
      <c r="P63" s="213"/>
      <c r="Q63" s="213"/>
      <c r="R63" s="213"/>
      <c r="S63" s="213"/>
      <c r="T63" s="213"/>
      <c r="U63" s="213"/>
      <c r="V63" s="213"/>
      <c r="W63" s="213"/>
      <c r="X63" s="213"/>
      <c r="Y63" s="213"/>
      <c r="Z63" s="213"/>
      <c r="AA63" s="213"/>
      <c r="AB63" s="28"/>
      <c r="AC63" s="28"/>
      <c r="AD63" s="28"/>
      <c r="AE63" s="28"/>
    </row>
    <row r="64" spans="2:31" ht="20.100000000000001" customHeight="1" thickBot="1" x14ac:dyDescent="0.4">
      <c r="B64" s="257"/>
      <c r="C64" s="258"/>
      <c r="D64" s="234"/>
      <c r="E64" s="235"/>
      <c r="F64" s="213" t="s">
        <v>432</v>
      </c>
      <c r="G64" s="213"/>
      <c r="H64" s="213"/>
      <c r="I64" s="213"/>
      <c r="J64" s="213"/>
      <c r="K64" s="213"/>
      <c r="L64" s="213"/>
      <c r="M64" s="213"/>
      <c r="N64" s="213"/>
      <c r="O64" s="213"/>
      <c r="P64" s="213"/>
      <c r="Q64" s="213"/>
      <c r="R64" s="213"/>
      <c r="S64" s="213"/>
      <c r="T64" s="213"/>
      <c r="U64" s="213"/>
      <c r="V64" s="213"/>
      <c r="W64" s="213"/>
      <c r="X64" s="213"/>
      <c r="Y64" s="213"/>
      <c r="Z64" s="213"/>
      <c r="AA64" s="213"/>
      <c r="AB64" s="28"/>
      <c r="AC64" s="28"/>
      <c r="AD64" s="28"/>
      <c r="AE64" s="28"/>
    </row>
    <row r="65" spans="2:27" ht="15" customHeight="1" x14ac:dyDescent="0.35">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row>
    <row r="66" spans="2:27" ht="25.35" customHeight="1" x14ac:dyDescent="0.35">
      <c r="B66" s="241" t="s">
        <v>339</v>
      </c>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row>
    <row r="67" spans="2:27" ht="20.100000000000001" customHeight="1" x14ac:dyDescent="0.35">
      <c r="B67" s="192" t="s">
        <v>433</v>
      </c>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row>
    <row r="68" spans="2:27" ht="20.100000000000001" customHeight="1" x14ac:dyDescent="0.35">
      <c r="B68" s="192" t="s">
        <v>434</v>
      </c>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row>
    <row r="69" spans="2:27" ht="30" customHeight="1" x14ac:dyDescent="0.35">
      <c r="B69" s="192" t="s">
        <v>435</v>
      </c>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row>
    <row r="70" spans="2:27" ht="20.100000000000001" customHeight="1" x14ac:dyDescent="0.35">
      <c r="B70" s="192" t="s">
        <v>436</v>
      </c>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row>
    <row r="71" spans="2:27" ht="20.100000000000001" customHeight="1" x14ac:dyDescent="0.35">
      <c r="B71" s="192" t="s">
        <v>344</v>
      </c>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row>
    <row r="72" spans="2:27" ht="15" customHeight="1" x14ac:dyDescent="0.35">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2:27" ht="25.35" customHeight="1" x14ac:dyDescent="0.35">
      <c r="B73" s="241" t="s">
        <v>302</v>
      </c>
      <c r="C73" s="242"/>
      <c r="D73" s="242"/>
      <c r="E73" s="242"/>
      <c r="F73" s="242"/>
      <c r="G73" s="242"/>
      <c r="H73" s="242"/>
      <c r="I73" s="242"/>
      <c r="J73" s="242"/>
      <c r="K73" s="242"/>
      <c r="L73" s="242"/>
      <c r="M73" s="242"/>
      <c r="N73" s="242"/>
      <c r="O73" s="242"/>
      <c r="P73" s="242"/>
      <c r="Q73" s="242"/>
      <c r="R73" s="242"/>
      <c r="S73" s="242"/>
      <c r="T73" s="242"/>
      <c r="U73" s="242"/>
      <c r="V73" s="242"/>
      <c r="W73" s="242"/>
      <c r="X73" s="242"/>
      <c r="Y73" s="242"/>
      <c r="Z73" s="242"/>
      <c r="AA73" s="242"/>
    </row>
    <row r="74" spans="2:27" ht="45" customHeight="1" x14ac:dyDescent="0.35">
      <c r="B74" s="192" t="s">
        <v>437</v>
      </c>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row>
    <row r="75" spans="2:27" ht="45" customHeight="1" x14ac:dyDescent="0.35">
      <c r="B75" s="192" t="s">
        <v>438</v>
      </c>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row>
    <row r="76" spans="2:27" ht="45" customHeight="1" x14ac:dyDescent="0.35">
      <c r="B76" s="192" t="s">
        <v>439</v>
      </c>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row>
    <row r="77" spans="2:27" ht="30" customHeight="1" x14ac:dyDescent="0.35">
      <c r="B77" s="192" t="s">
        <v>440</v>
      </c>
      <c r="C77" s="192"/>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row>
    <row r="78" spans="2:27" ht="15" customHeight="1" x14ac:dyDescent="0.35">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2:27" ht="25.35" customHeight="1" x14ac:dyDescent="0.35">
      <c r="B79" s="241" t="s">
        <v>303</v>
      </c>
      <c r="C79" s="242"/>
      <c r="D79" s="242"/>
      <c r="E79" s="242"/>
      <c r="F79" s="242"/>
      <c r="G79" s="242"/>
      <c r="H79" s="242"/>
      <c r="I79" s="242"/>
      <c r="J79" s="242"/>
      <c r="K79" s="242"/>
      <c r="L79" s="242"/>
      <c r="M79" s="242"/>
      <c r="N79" s="242"/>
      <c r="O79" s="242"/>
      <c r="P79" s="242"/>
      <c r="Q79" s="242"/>
      <c r="R79" s="242"/>
      <c r="S79" s="242"/>
      <c r="T79" s="242"/>
      <c r="U79" s="242"/>
      <c r="V79" s="242"/>
      <c r="W79" s="242"/>
      <c r="X79" s="242"/>
      <c r="Y79" s="242"/>
      <c r="Z79" s="242"/>
      <c r="AA79" s="242"/>
    </row>
    <row r="80" spans="2:27" ht="20.100000000000001" customHeight="1" x14ac:dyDescent="0.35">
      <c r="B80" s="192" t="s">
        <v>441</v>
      </c>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row>
    <row r="81" spans="2:27" ht="20.100000000000001" customHeight="1" x14ac:dyDescent="0.35">
      <c r="B81" s="192" t="s">
        <v>442</v>
      </c>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row>
    <row r="82" spans="2:27" ht="20.100000000000001" customHeight="1" x14ac:dyDescent="0.35">
      <c r="B82" s="192" t="s">
        <v>443</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row>
    <row r="83" spans="2:27" ht="24.6" customHeight="1" x14ac:dyDescent="0.35">
      <c r="B83" s="192" t="s">
        <v>444</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row>
    <row r="84" spans="2:27" ht="20.100000000000001" customHeight="1" x14ac:dyDescent="0.35">
      <c r="B84" s="192" t="s">
        <v>445</v>
      </c>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row>
    <row r="85" spans="2:27" ht="20.100000000000001" customHeight="1" x14ac:dyDescent="0.35">
      <c r="B85" s="192" t="s">
        <v>446</v>
      </c>
      <c r="C85" s="192"/>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row>
    <row r="86" spans="2:27" ht="20.100000000000001" customHeight="1" x14ac:dyDescent="0.35">
      <c r="B86" s="192" t="s">
        <v>447</v>
      </c>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row>
    <row r="87" spans="2:27" ht="20.100000000000001" customHeight="1" x14ac:dyDescent="0.35">
      <c r="B87" s="192" t="s">
        <v>448</v>
      </c>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row>
    <row r="88" spans="2:27" ht="20.100000000000001" customHeight="1" x14ac:dyDescent="0.35">
      <c r="B88" s="192" t="s">
        <v>449</v>
      </c>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row>
    <row r="89" spans="2:27" ht="20.100000000000001" customHeight="1" x14ac:dyDescent="0.35">
      <c r="B89" s="192" t="s">
        <v>450</v>
      </c>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row>
    <row r="90" spans="2:27" ht="20.100000000000001" customHeight="1" x14ac:dyDescent="0.35">
      <c r="B90" s="192" t="s">
        <v>451</v>
      </c>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row>
    <row r="91" spans="2:27" ht="20.100000000000001" customHeight="1" x14ac:dyDescent="0.35">
      <c r="B91" s="192" t="s">
        <v>452</v>
      </c>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row>
    <row r="92" spans="2:27" ht="15" customHeight="1" x14ac:dyDescent="0.35">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2:27" ht="25.35" customHeight="1" x14ac:dyDescent="0.35">
      <c r="B93" s="241" t="s">
        <v>306</v>
      </c>
      <c r="C93" s="242"/>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row>
    <row r="94" spans="2:27" ht="20.100000000000001" customHeight="1" x14ac:dyDescent="0.35">
      <c r="B94" s="263" t="str">
        <f>Measures!B7</f>
        <v xml:space="preserve">High-quality public transport services and infrastructure for local bus services </v>
      </c>
      <c r="C94" s="263"/>
      <c r="D94" s="263"/>
      <c r="E94" s="263"/>
      <c r="F94" s="263"/>
      <c r="G94" s="263"/>
      <c r="H94" s="263"/>
      <c r="I94" s="263"/>
      <c r="J94" s="263"/>
      <c r="K94" s="263"/>
      <c r="L94" s="263"/>
      <c r="M94" s="263"/>
      <c r="N94" s="263"/>
      <c r="O94" s="263"/>
      <c r="P94" s="263"/>
      <c r="Q94" s="263"/>
      <c r="R94" s="263"/>
      <c r="S94" s="263"/>
      <c r="T94" s="263"/>
      <c r="U94" s="263"/>
      <c r="V94" s="263"/>
      <c r="W94" s="263"/>
      <c r="X94" s="263"/>
      <c r="Y94" s="263"/>
      <c r="Z94" s="263"/>
      <c r="AA94" s="263"/>
    </row>
    <row r="95" spans="2:27" ht="20.100000000000001" customHeight="1" x14ac:dyDescent="0.35">
      <c r="B95" s="263" t="str">
        <f>Measures!B14</f>
        <v xml:space="preserve">High-quality interurban public transport connections  </v>
      </c>
      <c r="C95" s="263"/>
      <c r="D95" s="263"/>
      <c r="E95" s="263"/>
      <c r="F95" s="263"/>
      <c r="G95" s="263"/>
      <c r="H95" s="263"/>
      <c r="I95" s="263"/>
      <c r="J95" s="263"/>
      <c r="K95" s="263"/>
      <c r="L95" s="263"/>
      <c r="M95" s="263"/>
      <c r="N95" s="263"/>
      <c r="O95" s="263"/>
      <c r="P95" s="263"/>
      <c r="Q95" s="263"/>
      <c r="R95" s="263"/>
      <c r="S95" s="263"/>
      <c r="T95" s="263"/>
      <c r="U95" s="263"/>
      <c r="V95" s="263"/>
      <c r="W95" s="263"/>
      <c r="X95" s="263"/>
      <c r="Y95" s="263"/>
      <c r="Z95" s="263"/>
      <c r="AA95" s="263"/>
    </row>
    <row r="96" spans="2:27" ht="20.100000000000001" customHeight="1" x14ac:dyDescent="0.35">
      <c r="B96" s="263" t="str">
        <f>Measures!B60</f>
        <v xml:space="preserve">High-quality multimodal connections </v>
      </c>
      <c r="C96" s="263"/>
      <c r="D96" s="263"/>
      <c r="E96" s="263"/>
      <c r="F96" s="263"/>
      <c r="G96" s="263"/>
      <c r="H96" s="263"/>
      <c r="I96" s="263"/>
      <c r="J96" s="263"/>
      <c r="K96" s="263"/>
      <c r="L96" s="263"/>
      <c r="M96" s="263"/>
      <c r="N96" s="263"/>
      <c r="O96" s="263"/>
      <c r="P96" s="263"/>
      <c r="Q96" s="263"/>
      <c r="R96" s="263"/>
      <c r="S96" s="263"/>
      <c r="T96" s="263"/>
      <c r="U96" s="263"/>
      <c r="V96" s="263"/>
      <c r="W96" s="263"/>
      <c r="X96" s="263"/>
      <c r="Y96" s="263"/>
      <c r="Z96" s="263"/>
      <c r="AA96" s="263"/>
    </row>
    <row r="97" spans="2:35" ht="20.100000000000001" customHeight="1" x14ac:dyDescent="0.35">
      <c r="B97" s="263" t="str">
        <f>Measures!B17</f>
        <v>Wide availability of accessible information on sustainable mobility</v>
      </c>
      <c r="C97" s="263"/>
      <c r="D97" s="263"/>
      <c r="E97" s="263"/>
      <c r="F97" s="263"/>
      <c r="G97" s="263"/>
      <c r="H97" s="263"/>
      <c r="I97" s="263"/>
      <c r="J97" s="263"/>
      <c r="K97" s="263"/>
      <c r="L97" s="263"/>
      <c r="M97" s="263"/>
      <c r="N97" s="263"/>
      <c r="O97" s="263"/>
      <c r="P97" s="263"/>
      <c r="Q97" s="263"/>
      <c r="R97" s="263"/>
      <c r="S97" s="263"/>
      <c r="T97" s="263"/>
      <c r="U97" s="263"/>
      <c r="V97" s="263"/>
      <c r="W97" s="263"/>
      <c r="X97" s="263"/>
      <c r="Y97" s="263"/>
      <c r="Z97" s="263"/>
      <c r="AA97" s="263"/>
    </row>
    <row r="98" spans="2:35" ht="20.100000000000001" customHeight="1" x14ac:dyDescent="0.35">
      <c r="B98" s="263" t="str">
        <f>Measures!B73</f>
        <v>Curb management for logistics</v>
      </c>
      <c r="C98" s="263"/>
      <c r="D98" s="263"/>
      <c r="E98" s="263"/>
      <c r="F98" s="263"/>
      <c r="G98" s="263"/>
      <c r="H98" s="263"/>
      <c r="I98" s="263"/>
      <c r="J98" s="263"/>
      <c r="K98" s="263"/>
      <c r="L98" s="263"/>
      <c r="M98" s="263"/>
      <c r="N98" s="263"/>
      <c r="O98" s="263"/>
      <c r="P98" s="263"/>
      <c r="Q98" s="263"/>
      <c r="R98" s="263"/>
      <c r="S98" s="263"/>
      <c r="T98" s="263"/>
      <c r="U98" s="263"/>
      <c r="V98" s="263"/>
      <c r="W98" s="263"/>
      <c r="X98" s="263"/>
      <c r="Y98" s="263"/>
      <c r="Z98" s="263"/>
      <c r="AA98" s="263"/>
    </row>
    <row r="99" spans="2:35" ht="15" customHeight="1" thickBot="1" x14ac:dyDescent="0.4">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row>
    <row r="100" spans="2:35" ht="30" customHeight="1" thickBot="1" x14ac:dyDescent="0.4">
      <c r="B100" s="189" t="s">
        <v>288</v>
      </c>
      <c r="C100" s="190"/>
      <c r="D100" s="190"/>
      <c r="E100" s="190"/>
      <c r="F100" s="190"/>
      <c r="G100" s="190"/>
      <c r="H100" s="190"/>
      <c r="I100" s="190"/>
      <c r="J100" s="190"/>
      <c r="K100" s="190"/>
      <c r="L100" s="190"/>
      <c r="M100" s="190"/>
      <c r="N100" s="190"/>
      <c r="O100" s="190"/>
      <c r="P100" s="190"/>
      <c r="Q100" s="190"/>
      <c r="R100" s="190"/>
      <c r="S100" s="190"/>
      <c r="T100" s="190"/>
      <c r="U100" s="190"/>
      <c r="V100" s="190"/>
      <c r="W100" s="190"/>
      <c r="X100" s="190"/>
      <c r="Y100" s="190"/>
      <c r="Z100" s="190"/>
      <c r="AA100" s="191"/>
    </row>
    <row r="101" spans="2:35" ht="25.35" customHeight="1" x14ac:dyDescent="0.35">
      <c r="B101" s="242" t="s">
        <v>308</v>
      </c>
      <c r="C101" s="242"/>
      <c r="D101" s="242"/>
      <c r="E101" s="242"/>
      <c r="F101" s="242"/>
      <c r="G101" s="242"/>
      <c r="H101" s="242"/>
      <c r="I101" s="242"/>
      <c r="J101" s="242"/>
      <c r="K101" s="242"/>
      <c r="L101" s="242"/>
      <c r="M101" s="242"/>
      <c r="N101" s="242"/>
      <c r="O101" s="242"/>
      <c r="P101" s="242"/>
      <c r="Q101" s="242"/>
      <c r="R101" s="242"/>
      <c r="S101" s="242"/>
      <c r="T101" s="242"/>
      <c r="U101" s="242"/>
      <c r="V101" s="242"/>
      <c r="W101" s="242"/>
      <c r="X101" s="180" t="str">
        <f>Overview_Measures!M10</f>
        <v>High</v>
      </c>
      <c r="Y101" s="180"/>
      <c r="Z101" s="180"/>
      <c r="AA101" s="180"/>
      <c r="AB101" s="21"/>
      <c r="AC101" s="21"/>
      <c r="AD101" s="21"/>
      <c r="AE101" s="21"/>
      <c r="AF101" s="21"/>
      <c r="AG101" s="21"/>
      <c r="AH101" s="21"/>
      <c r="AI101" s="21"/>
    </row>
    <row r="102" spans="2:35" ht="30" customHeight="1" x14ac:dyDescent="0.35">
      <c r="B102" s="192" t="s">
        <v>453</v>
      </c>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row>
    <row r="103" spans="2:35" ht="20.100000000000001" customHeight="1" x14ac:dyDescent="0.35">
      <c r="B103" s="192" t="s">
        <v>454</v>
      </c>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row>
    <row r="104" spans="2:35" ht="20.100000000000001" customHeight="1" x14ac:dyDescent="0.35">
      <c r="B104" s="192" t="s">
        <v>455</v>
      </c>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row>
    <row r="105" spans="2:35" ht="20.100000000000001" customHeight="1" x14ac:dyDescent="0.35">
      <c r="B105" s="192" t="s">
        <v>456</v>
      </c>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row>
    <row r="106" spans="2:35" ht="20.100000000000001" customHeight="1" x14ac:dyDescent="0.35">
      <c r="B106" s="192" t="s">
        <v>457</v>
      </c>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row>
    <row r="107" spans="2:35" ht="30" customHeight="1" x14ac:dyDescent="0.35">
      <c r="B107" s="192" t="s">
        <v>458</v>
      </c>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row>
    <row r="108" spans="2:35" ht="60" customHeight="1" x14ac:dyDescent="0.35">
      <c r="B108" s="192" t="s">
        <v>459</v>
      </c>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row>
    <row r="109" spans="2:35" ht="15" customHeight="1" thickBot="1" x14ac:dyDescent="0.4">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2:35" ht="25.35" customHeight="1" x14ac:dyDescent="0.35">
      <c r="B110" s="246" t="s">
        <v>309</v>
      </c>
      <c r="C110" s="246"/>
      <c r="D110" s="246"/>
      <c r="E110" s="246"/>
      <c r="F110" s="246"/>
      <c r="G110" s="246"/>
      <c r="H110" s="246"/>
      <c r="I110" s="246"/>
      <c r="J110" s="246"/>
      <c r="K110" s="246"/>
      <c r="L110" s="246"/>
      <c r="M110" s="246"/>
      <c r="N110" s="246"/>
      <c r="O110" s="246"/>
      <c r="P110" s="246"/>
      <c r="Q110" s="246"/>
      <c r="R110" s="246"/>
      <c r="S110" s="246"/>
      <c r="T110" s="246"/>
      <c r="U110" s="246"/>
      <c r="V110" s="246"/>
      <c r="W110" s="246"/>
      <c r="X110" s="180" t="str">
        <f>Overview_Measures!N10</f>
        <v>High</v>
      </c>
      <c r="Y110" s="180"/>
      <c r="Z110" s="180"/>
      <c r="AA110" s="180"/>
    </row>
    <row r="111" spans="2:35" ht="30" customHeight="1" x14ac:dyDescent="0.35">
      <c r="B111" s="192" t="s">
        <v>460</v>
      </c>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row>
    <row r="112" spans="2:35" ht="20.100000000000001" customHeight="1" x14ac:dyDescent="0.35">
      <c r="B112" s="192" t="s">
        <v>366</v>
      </c>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row>
    <row r="113" spans="2:27" ht="15" customHeight="1" thickBot="1" x14ac:dyDescent="0.4">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2:27" ht="25.35" customHeight="1" x14ac:dyDescent="0.35">
      <c r="B114" s="246" t="s">
        <v>367</v>
      </c>
      <c r="C114" s="246"/>
      <c r="D114" s="246"/>
      <c r="E114" s="246"/>
      <c r="F114" s="246"/>
      <c r="G114" s="246"/>
      <c r="H114" s="246"/>
      <c r="I114" s="246"/>
      <c r="J114" s="246"/>
      <c r="K114" s="246"/>
      <c r="L114" s="246"/>
      <c r="M114" s="246"/>
      <c r="N114" s="246"/>
      <c r="O114" s="246"/>
      <c r="P114" s="246"/>
      <c r="Q114" s="246"/>
      <c r="R114" s="246"/>
      <c r="S114" s="246"/>
      <c r="T114" s="246"/>
      <c r="U114" s="246"/>
      <c r="V114" s="246"/>
      <c r="W114" s="246"/>
      <c r="X114" s="180" t="str">
        <f>Overview_Measures!O10</f>
        <v>High</v>
      </c>
      <c r="Y114" s="180"/>
      <c r="Z114" s="180"/>
      <c r="AA114" s="180"/>
    </row>
    <row r="115" spans="2:27" ht="45" customHeight="1" x14ac:dyDescent="0.35">
      <c r="B115" s="192" t="s">
        <v>461</v>
      </c>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row>
    <row r="116" spans="2:27" ht="20.100000000000001" customHeight="1" x14ac:dyDescent="0.35">
      <c r="B116" s="192" t="s">
        <v>462</v>
      </c>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row>
    <row r="117" spans="2:27" ht="15" customHeight="1" x14ac:dyDescent="0.35">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2:27" ht="30" customHeight="1" x14ac:dyDescent="0.35">
      <c r="B118" s="244" t="s">
        <v>311</v>
      </c>
      <c r="C118" s="245"/>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row>
    <row r="119" spans="2:27" ht="30" customHeight="1" x14ac:dyDescent="0.35">
      <c r="B119" s="192" t="s">
        <v>463</v>
      </c>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row>
    <row r="120" spans="2:27" ht="20.100000000000001" customHeight="1" x14ac:dyDescent="0.35">
      <c r="B120" s="192" t="s">
        <v>464</v>
      </c>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row>
    <row r="121" spans="2:27" ht="20.100000000000001" customHeight="1" x14ac:dyDescent="0.35">
      <c r="B121" s="192" t="s">
        <v>465</v>
      </c>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row>
    <row r="122" spans="2:27" ht="20.100000000000001" customHeight="1" x14ac:dyDescent="0.35">
      <c r="B122" s="192" t="s">
        <v>466</v>
      </c>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row>
    <row r="123" spans="2:27" ht="20.100000000000001" customHeight="1" x14ac:dyDescent="0.35">
      <c r="B123" s="192" t="s">
        <v>467</v>
      </c>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row>
    <row r="124" spans="2:27" ht="20.100000000000001" customHeight="1" x14ac:dyDescent="0.35">
      <c r="B124" s="192" t="s">
        <v>468</v>
      </c>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row>
    <row r="125" spans="2:27" ht="20.100000000000001" customHeight="1" x14ac:dyDescent="0.35">
      <c r="B125" s="192" t="s">
        <v>469</v>
      </c>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row>
    <row r="126" spans="2:27" ht="20.100000000000001" customHeight="1" x14ac:dyDescent="0.35">
      <c r="B126" s="192" t="s">
        <v>470</v>
      </c>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row>
    <row r="127" spans="2:27" ht="20.100000000000001" customHeight="1" x14ac:dyDescent="0.35">
      <c r="B127" s="192" t="s">
        <v>471</v>
      </c>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row>
    <row r="128" spans="2:27" ht="30" customHeight="1" x14ac:dyDescent="0.35">
      <c r="B128" s="192" t="s">
        <v>472</v>
      </c>
      <c r="C128" s="192"/>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row>
    <row r="129" spans="2:27" ht="30" customHeight="1" x14ac:dyDescent="0.35">
      <c r="B129" s="192" t="s">
        <v>473</v>
      </c>
      <c r="C129" s="192"/>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row>
    <row r="130" spans="2:27" ht="20.100000000000001" customHeight="1" x14ac:dyDescent="0.35">
      <c r="B130" s="192" t="s">
        <v>474</v>
      </c>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row>
    <row r="131" spans="2:27" ht="20.100000000000001" customHeight="1" x14ac:dyDescent="0.35">
      <c r="B131" s="192" t="s">
        <v>475</v>
      </c>
      <c r="C131" s="192"/>
      <c r="D131" s="192"/>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row>
    <row r="132" spans="2:27" ht="20.100000000000001" customHeight="1" x14ac:dyDescent="0.35">
      <c r="B132" s="192" t="s">
        <v>476</v>
      </c>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row>
    <row r="133" spans="2:27" ht="20.100000000000001" customHeight="1" x14ac:dyDescent="0.35">
      <c r="B133" s="192" t="s">
        <v>477</v>
      </c>
      <c r="C133" s="192"/>
      <c r="D133" s="192"/>
      <c r="E133" s="192"/>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row>
    <row r="134" spans="2:27" ht="20.100000000000001" customHeight="1" x14ac:dyDescent="0.35">
      <c r="B134" s="192" t="s">
        <v>478</v>
      </c>
      <c r="C134" s="192"/>
      <c r="D134" s="192"/>
      <c r="E134" s="192"/>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row>
    <row r="135" spans="2:27" ht="30" customHeight="1" x14ac:dyDescent="0.35">
      <c r="B135" s="192" t="s">
        <v>479</v>
      </c>
      <c r="C135" s="192"/>
      <c r="D135" s="192"/>
      <c r="E135" s="192"/>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row>
    <row r="136" spans="2:27" ht="20.100000000000001" customHeight="1" x14ac:dyDescent="0.35">
      <c r="B136" s="192" t="s">
        <v>480</v>
      </c>
      <c r="C136" s="192"/>
      <c r="D136" s="192"/>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row>
    <row r="137" spans="2:27" ht="20.100000000000001" customHeight="1" x14ac:dyDescent="0.35">
      <c r="B137" s="192" t="s">
        <v>481</v>
      </c>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row>
    <row r="138" spans="2:27" ht="30" customHeight="1" x14ac:dyDescent="0.35">
      <c r="B138" s="192" t="s">
        <v>482</v>
      </c>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row>
    <row r="139" spans="2:27" ht="20.100000000000001" customHeight="1" x14ac:dyDescent="0.35">
      <c r="B139" s="192" t="s">
        <v>483</v>
      </c>
      <c r="C139" s="192"/>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row>
    <row r="140" spans="2:27" ht="20.100000000000001" customHeight="1" x14ac:dyDescent="0.35">
      <c r="B140" s="192" t="s">
        <v>484</v>
      </c>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row>
    <row r="141" spans="2:27" ht="30" customHeight="1" x14ac:dyDescent="0.35">
      <c r="B141" s="192" t="s">
        <v>485</v>
      </c>
      <c r="C141" s="192"/>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row>
    <row r="142" spans="2:27" ht="30" customHeight="1" x14ac:dyDescent="0.35">
      <c r="B142" s="192" t="s">
        <v>486</v>
      </c>
      <c r="C142" s="192"/>
      <c r="D142" s="192"/>
      <c r="E142" s="192"/>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row>
    <row r="143" spans="2:27" ht="20.100000000000001" customHeight="1" x14ac:dyDescent="0.35">
      <c r="B143" s="192" t="s">
        <v>487</v>
      </c>
      <c r="C143" s="192"/>
      <c r="D143" s="192"/>
      <c r="E143" s="192"/>
      <c r="F143" s="192"/>
      <c r="G143" s="192"/>
      <c r="H143" s="192"/>
      <c r="I143" s="192"/>
      <c r="J143" s="192"/>
      <c r="K143" s="192"/>
      <c r="L143" s="192"/>
      <c r="M143" s="192"/>
      <c r="N143" s="192"/>
      <c r="O143" s="192"/>
      <c r="P143" s="192"/>
      <c r="Q143" s="192"/>
      <c r="R143" s="192"/>
      <c r="S143" s="192"/>
      <c r="T143" s="192"/>
      <c r="U143" s="192"/>
      <c r="V143" s="192"/>
      <c r="W143" s="192"/>
      <c r="X143" s="192"/>
      <c r="Y143" s="192"/>
      <c r="Z143" s="192"/>
      <c r="AA143" s="192"/>
    </row>
    <row r="144" spans="2:27" ht="30" customHeight="1" x14ac:dyDescent="0.35">
      <c r="B144" s="192" t="s">
        <v>488</v>
      </c>
      <c r="C144" s="192"/>
      <c r="D144" s="192"/>
      <c r="E144" s="192"/>
      <c r="F144" s="192"/>
      <c r="G144" s="192"/>
      <c r="H144" s="192"/>
      <c r="I144" s="192"/>
      <c r="J144" s="192"/>
      <c r="K144" s="192"/>
      <c r="L144" s="192"/>
      <c r="M144" s="192"/>
      <c r="N144" s="192"/>
      <c r="O144" s="192"/>
      <c r="P144" s="192"/>
      <c r="Q144" s="192"/>
      <c r="R144" s="192"/>
      <c r="S144" s="192"/>
      <c r="T144" s="192"/>
      <c r="U144" s="192"/>
      <c r="V144" s="192"/>
      <c r="W144" s="192"/>
      <c r="X144" s="192"/>
      <c r="Y144" s="192"/>
      <c r="Z144" s="192"/>
      <c r="AA144" s="192"/>
    </row>
    <row r="145" spans="2:27" ht="30" customHeight="1" x14ac:dyDescent="0.35">
      <c r="B145" s="192" t="s">
        <v>489</v>
      </c>
      <c r="C145" s="192"/>
      <c r="D145" s="192"/>
      <c r="E145" s="192"/>
      <c r="F145" s="192"/>
      <c r="G145" s="192"/>
      <c r="H145" s="192"/>
      <c r="I145" s="192"/>
      <c r="J145" s="192"/>
      <c r="K145" s="192"/>
      <c r="L145" s="192"/>
      <c r="M145" s="192"/>
      <c r="N145" s="192"/>
      <c r="O145" s="192"/>
      <c r="P145" s="192"/>
      <c r="Q145" s="192"/>
      <c r="R145" s="192"/>
      <c r="S145" s="192"/>
      <c r="T145" s="192"/>
      <c r="U145" s="192"/>
      <c r="V145" s="192"/>
      <c r="W145" s="192"/>
      <c r="X145" s="192"/>
      <c r="Y145" s="192"/>
      <c r="Z145" s="192"/>
      <c r="AA145" s="192"/>
    </row>
    <row r="146" spans="2:27" ht="20.100000000000001" customHeight="1" x14ac:dyDescent="0.35">
      <c r="B146" s="192" t="s">
        <v>490</v>
      </c>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row>
    <row r="147" spans="2:27" ht="20.100000000000001" customHeight="1" x14ac:dyDescent="0.35">
      <c r="B147" s="192" t="s">
        <v>491</v>
      </c>
      <c r="C147" s="192"/>
      <c r="D147" s="192"/>
      <c r="E147" s="192"/>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row>
    <row r="148" spans="2:27" ht="20.100000000000001" customHeight="1" x14ac:dyDescent="0.35">
      <c r="B148" s="192" t="s">
        <v>492</v>
      </c>
      <c r="C148" s="192"/>
      <c r="D148" s="192"/>
      <c r="E148" s="192"/>
      <c r="F148" s="192"/>
      <c r="G148" s="192"/>
      <c r="H148" s="192"/>
      <c r="I148" s="192"/>
      <c r="J148" s="192"/>
      <c r="K148" s="192"/>
      <c r="L148" s="192"/>
      <c r="M148" s="192"/>
      <c r="N148" s="192"/>
      <c r="O148" s="192"/>
      <c r="P148" s="192"/>
      <c r="Q148" s="192"/>
      <c r="R148" s="192"/>
      <c r="S148" s="192"/>
      <c r="T148" s="192"/>
      <c r="U148" s="192"/>
      <c r="V148" s="192"/>
      <c r="W148" s="192"/>
      <c r="X148" s="192"/>
      <c r="Y148" s="192"/>
      <c r="Z148" s="192"/>
      <c r="AA148" s="192"/>
    </row>
    <row r="149" spans="2:27" ht="20.100000000000001" customHeight="1" x14ac:dyDescent="0.35">
      <c r="B149" s="192" t="s">
        <v>493</v>
      </c>
      <c r="C149" s="192"/>
      <c r="D149" s="192"/>
      <c r="E149" s="192"/>
      <c r="F149" s="192"/>
      <c r="G149" s="192"/>
      <c r="H149" s="192"/>
      <c r="I149" s="192"/>
      <c r="J149" s="192"/>
      <c r="K149" s="192"/>
      <c r="L149" s="192"/>
      <c r="M149" s="192"/>
      <c r="N149" s="192"/>
      <c r="O149" s="192"/>
      <c r="P149" s="192"/>
      <c r="Q149" s="192"/>
      <c r="R149" s="192"/>
      <c r="S149" s="192"/>
      <c r="T149" s="192"/>
      <c r="U149" s="192"/>
      <c r="V149" s="192"/>
      <c r="W149" s="192"/>
      <c r="X149" s="192"/>
      <c r="Y149" s="192"/>
      <c r="Z149" s="192"/>
      <c r="AA149" s="192"/>
    </row>
    <row r="150" spans="2:27" ht="20.100000000000001" customHeight="1" x14ac:dyDescent="0.35">
      <c r="B150" s="192" t="s">
        <v>494</v>
      </c>
      <c r="C150" s="192"/>
      <c r="D150" s="192"/>
      <c r="E150" s="192"/>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row>
    <row r="151" spans="2:27" ht="20.100000000000001" customHeight="1" x14ac:dyDescent="0.35">
      <c r="B151" s="192" t="s">
        <v>495</v>
      </c>
      <c r="C151" s="192"/>
      <c r="D151" s="192"/>
      <c r="E151" s="192"/>
      <c r="F151" s="192"/>
      <c r="G151" s="192"/>
      <c r="H151" s="192"/>
      <c r="I151" s="192"/>
      <c r="J151" s="192"/>
      <c r="K151" s="192"/>
      <c r="L151" s="192"/>
      <c r="M151" s="192"/>
      <c r="N151" s="192"/>
      <c r="O151" s="192"/>
      <c r="P151" s="192"/>
      <c r="Q151" s="192"/>
      <c r="R151" s="192"/>
      <c r="S151" s="192"/>
      <c r="T151" s="192"/>
      <c r="U151" s="192"/>
      <c r="V151" s="192"/>
      <c r="W151" s="192"/>
      <c r="X151" s="192"/>
      <c r="Y151" s="192"/>
      <c r="Z151" s="192"/>
      <c r="AA151" s="192"/>
    </row>
    <row r="152" spans="2:27" ht="20.100000000000001" customHeight="1" x14ac:dyDescent="0.35">
      <c r="B152" s="192" t="s">
        <v>496</v>
      </c>
      <c r="C152" s="192"/>
      <c r="D152" s="192"/>
      <c r="E152" s="192"/>
      <c r="F152" s="192"/>
      <c r="G152" s="192"/>
      <c r="H152" s="192"/>
      <c r="I152" s="192"/>
      <c r="J152" s="192"/>
      <c r="K152" s="192"/>
      <c r="L152" s="192"/>
      <c r="M152" s="192"/>
      <c r="N152" s="192"/>
      <c r="O152" s="192"/>
      <c r="P152" s="192"/>
      <c r="Q152" s="192"/>
      <c r="R152" s="192"/>
      <c r="S152" s="192"/>
      <c r="T152" s="192"/>
      <c r="U152" s="192"/>
      <c r="V152" s="192"/>
      <c r="W152" s="192"/>
      <c r="X152" s="192"/>
      <c r="Y152" s="192"/>
      <c r="Z152" s="192"/>
      <c r="AA152" s="192"/>
    </row>
    <row r="153" spans="2:27" ht="30" customHeight="1" x14ac:dyDescent="0.35">
      <c r="B153" s="192" t="s">
        <v>497</v>
      </c>
      <c r="C153" s="192"/>
      <c r="D153" s="192"/>
      <c r="E153" s="192"/>
      <c r="F153" s="192"/>
      <c r="G153" s="192"/>
      <c r="H153" s="192"/>
      <c r="I153" s="192"/>
      <c r="J153" s="192"/>
      <c r="K153" s="192"/>
      <c r="L153" s="192"/>
      <c r="M153" s="192"/>
      <c r="N153" s="192"/>
      <c r="O153" s="192"/>
      <c r="P153" s="192"/>
      <c r="Q153" s="192"/>
      <c r="R153" s="192"/>
      <c r="S153" s="192"/>
      <c r="T153" s="192"/>
      <c r="U153" s="192"/>
      <c r="V153" s="192"/>
      <c r="W153" s="192"/>
      <c r="X153" s="192"/>
      <c r="Y153" s="192"/>
      <c r="Z153" s="192"/>
      <c r="AA153" s="192"/>
    </row>
    <row r="154" spans="2:27" ht="30" customHeight="1" x14ac:dyDescent="0.35">
      <c r="B154" s="192" t="s">
        <v>498</v>
      </c>
      <c r="C154" s="192"/>
      <c r="D154" s="192"/>
      <c r="E154" s="192"/>
      <c r="F154" s="192"/>
      <c r="G154" s="192"/>
      <c r="H154" s="192"/>
      <c r="I154" s="192"/>
      <c r="J154" s="192"/>
      <c r="K154" s="192"/>
      <c r="L154" s="192"/>
      <c r="M154" s="192"/>
      <c r="N154" s="192"/>
      <c r="O154" s="192"/>
      <c r="P154" s="192"/>
      <c r="Q154" s="192"/>
      <c r="R154" s="192"/>
      <c r="S154" s="192"/>
      <c r="T154" s="192"/>
      <c r="U154" s="192"/>
      <c r="V154" s="192"/>
      <c r="W154" s="192"/>
      <c r="X154" s="192"/>
      <c r="Y154" s="192"/>
      <c r="Z154" s="192"/>
      <c r="AA154" s="192"/>
    </row>
    <row r="155" spans="2:27" ht="30" customHeight="1" x14ac:dyDescent="0.35">
      <c r="B155" s="192" t="s">
        <v>499</v>
      </c>
      <c r="C155" s="192"/>
      <c r="D155" s="192"/>
      <c r="E155" s="192"/>
      <c r="F155" s="192"/>
      <c r="G155" s="192"/>
      <c r="H155" s="192"/>
      <c r="I155" s="192"/>
      <c r="J155" s="192"/>
      <c r="K155" s="192"/>
      <c r="L155" s="192"/>
      <c r="M155" s="192"/>
      <c r="N155" s="192"/>
      <c r="O155" s="192"/>
      <c r="P155" s="192"/>
      <c r="Q155" s="192"/>
      <c r="R155" s="192"/>
      <c r="S155" s="192"/>
      <c r="T155" s="192"/>
      <c r="U155" s="192"/>
      <c r="V155" s="192"/>
      <c r="W155" s="192"/>
      <c r="X155" s="192"/>
      <c r="Y155" s="192"/>
      <c r="Z155" s="192"/>
      <c r="AA155" s="192"/>
    </row>
    <row r="156" spans="2:27" ht="20.100000000000001" customHeight="1" x14ac:dyDescent="0.35">
      <c r="B156" s="192" t="s">
        <v>500</v>
      </c>
      <c r="C156" s="192"/>
      <c r="D156" s="192"/>
      <c r="E156" s="192"/>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row>
    <row r="157" spans="2:27" ht="20.100000000000001" customHeight="1" x14ac:dyDescent="0.35">
      <c r="B157" s="192" t="s">
        <v>501</v>
      </c>
      <c r="C157" s="192"/>
      <c r="D157" s="192"/>
      <c r="E157" s="192"/>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row>
    <row r="158" spans="2:27" ht="20.100000000000001" customHeight="1" x14ac:dyDescent="0.35">
      <c r="B158" s="192" t="s">
        <v>502</v>
      </c>
      <c r="C158" s="192"/>
      <c r="D158" s="192"/>
      <c r="E158" s="192"/>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row>
    <row r="159" spans="2:27" ht="20.100000000000001" customHeight="1" x14ac:dyDescent="0.35">
      <c r="B159" s="192" t="s">
        <v>503</v>
      </c>
      <c r="C159" s="192"/>
      <c r="D159" s="192"/>
      <c r="E159" s="192"/>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row>
    <row r="160" spans="2:27" ht="20.100000000000001" customHeight="1" x14ac:dyDescent="0.35">
      <c r="B160" s="192" t="s">
        <v>504</v>
      </c>
      <c r="C160" s="192"/>
      <c r="D160" s="192"/>
      <c r="E160" s="192"/>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row>
    <row r="161" spans="2:27" ht="20.100000000000001" customHeight="1" x14ac:dyDescent="0.35">
      <c r="B161" s="192" t="s">
        <v>505</v>
      </c>
      <c r="C161" s="192"/>
      <c r="D161" s="192"/>
      <c r="E161" s="192"/>
      <c r="F161" s="192"/>
      <c r="G161" s="192"/>
      <c r="H161" s="192"/>
      <c r="I161" s="192"/>
      <c r="J161" s="192"/>
      <c r="K161" s="192"/>
      <c r="L161" s="192"/>
      <c r="M161" s="192"/>
      <c r="N161" s="192"/>
      <c r="O161" s="192"/>
      <c r="P161" s="192"/>
      <c r="Q161" s="192"/>
      <c r="R161" s="192"/>
      <c r="S161" s="192"/>
      <c r="T161" s="192"/>
      <c r="U161" s="192"/>
      <c r="V161" s="192"/>
      <c r="W161" s="192"/>
      <c r="X161" s="192"/>
      <c r="Y161" s="192"/>
      <c r="Z161" s="192"/>
      <c r="AA161" s="192"/>
    </row>
    <row r="162" spans="2:27" ht="30" customHeight="1" x14ac:dyDescent="0.35">
      <c r="B162" s="192" t="s">
        <v>506</v>
      </c>
      <c r="C162" s="192"/>
      <c r="D162" s="192"/>
      <c r="E162" s="192"/>
      <c r="F162" s="192"/>
      <c r="G162" s="192"/>
      <c r="H162" s="192"/>
      <c r="I162" s="192"/>
      <c r="J162" s="192"/>
      <c r="K162" s="192"/>
      <c r="L162" s="192"/>
      <c r="M162" s="192"/>
      <c r="N162" s="192"/>
      <c r="O162" s="192"/>
      <c r="P162" s="192"/>
      <c r="Q162" s="192"/>
      <c r="R162" s="192"/>
      <c r="S162" s="192"/>
      <c r="T162" s="192"/>
      <c r="U162" s="192"/>
      <c r="V162" s="192"/>
      <c r="W162" s="192"/>
      <c r="X162" s="192"/>
      <c r="Y162" s="192"/>
      <c r="Z162" s="192"/>
      <c r="AA162" s="192"/>
    </row>
    <row r="163" spans="2:27" ht="20.100000000000001" customHeight="1" x14ac:dyDescent="0.35">
      <c r="B163" s="192" t="s">
        <v>507</v>
      </c>
      <c r="C163" s="192"/>
      <c r="D163" s="192"/>
      <c r="E163" s="192"/>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row>
    <row r="164" spans="2:27" ht="20.100000000000001" customHeight="1" x14ac:dyDescent="0.35">
      <c r="B164" s="192" t="s">
        <v>508</v>
      </c>
      <c r="C164" s="192"/>
      <c r="D164" s="192"/>
      <c r="E164" s="192"/>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2"/>
    </row>
  </sheetData>
  <sheetProtection algorithmName="SHA-512" hashValue="saia9on+Oz7xk3kkQbr7kyf4mxBVqh5StUrlFSLkC11dpZ00d260oY+eCt2EUS/DWKpDmZ52nNO0nRE3y/GRJw==" saltValue="WHOL2fVztCLAAxAsgCLz7w==" spinCount="100000" sheet="1" objects="1" scenarios="1"/>
  <dataConsolidate/>
  <mergeCells count="214">
    <mergeCell ref="B147:AA147"/>
    <mergeCell ref="B148:AA148"/>
    <mergeCell ref="B149:AA149"/>
    <mergeCell ref="B151:AA151"/>
    <mergeCell ref="B150:AA150"/>
    <mergeCell ref="B142:AA142"/>
    <mergeCell ref="B143:AA143"/>
    <mergeCell ref="B144:AA144"/>
    <mergeCell ref="B145:AA145"/>
    <mergeCell ref="B146:AA146"/>
    <mergeCell ref="B162:AA162"/>
    <mergeCell ref="B163:AA163"/>
    <mergeCell ref="B164:AA164"/>
    <mergeCell ref="B157:AA157"/>
    <mergeCell ref="B158:AA158"/>
    <mergeCell ref="B160:AA160"/>
    <mergeCell ref="B159:AA159"/>
    <mergeCell ref="B161:AA161"/>
    <mergeCell ref="B152:AA152"/>
    <mergeCell ref="B153:AA153"/>
    <mergeCell ref="B154:AA154"/>
    <mergeCell ref="B156:AA156"/>
    <mergeCell ref="B155:AA155"/>
    <mergeCell ref="B137:AA137"/>
    <mergeCell ref="B138:AA138"/>
    <mergeCell ref="B139:AA139"/>
    <mergeCell ref="B140:AA140"/>
    <mergeCell ref="B141:AA141"/>
    <mergeCell ref="B132:AA132"/>
    <mergeCell ref="B133:AA133"/>
    <mergeCell ref="B134:AA134"/>
    <mergeCell ref="B135:AA135"/>
    <mergeCell ref="B136:AA136"/>
    <mergeCell ref="B127:AA127"/>
    <mergeCell ref="B128:AA128"/>
    <mergeCell ref="B129:AA129"/>
    <mergeCell ref="B130:AA130"/>
    <mergeCell ref="B131:AA131"/>
    <mergeCell ref="B122:AA122"/>
    <mergeCell ref="B123:AA123"/>
    <mergeCell ref="B124:AA124"/>
    <mergeCell ref="B125:AA125"/>
    <mergeCell ref="B126:AA126"/>
    <mergeCell ref="B115:AA115"/>
    <mergeCell ref="B116:AA116"/>
    <mergeCell ref="B119:AA119"/>
    <mergeCell ref="B120:AA120"/>
    <mergeCell ref="B121:AA121"/>
    <mergeCell ref="B89:AA89"/>
    <mergeCell ref="B90:AA90"/>
    <mergeCell ref="B91:AA91"/>
    <mergeCell ref="B102:AA102"/>
    <mergeCell ref="B103:AA103"/>
    <mergeCell ref="B118:AA118"/>
    <mergeCell ref="B100:AA100"/>
    <mergeCell ref="B101:W101"/>
    <mergeCell ref="X101:AA101"/>
    <mergeCell ref="B110:W110"/>
    <mergeCell ref="X110:AA110"/>
    <mergeCell ref="B114:W114"/>
    <mergeCell ref="X114:AA114"/>
    <mergeCell ref="B104:AA104"/>
    <mergeCell ref="B105:AA105"/>
    <mergeCell ref="B106:AA106"/>
    <mergeCell ref="B107:AA107"/>
    <mergeCell ref="B108:AA108"/>
    <mergeCell ref="B97:AA97"/>
    <mergeCell ref="B1:G1"/>
    <mergeCell ref="H1:M1"/>
    <mergeCell ref="N1:S1"/>
    <mergeCell ref="T1:AA1"/>
    <mergeCell ref="B3:N3"/>
    <mergeCell ref="O3:AA3"/>
    <mergeCell ref="B4:N4"/>
    <mergeCell ref="O4:AA4"/>
    <mergeCell ref="B6:N6"/>
    <mergeCell ref="O6:AA6"/>
    <mergeCell ref="B7:N7"/>
    <mergeCell ref="O7:AA7"/>
    <mergeCell ref="H11:I11"/>
    <mergeCell ref="J11:K11"/>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X11:Y11"/>
    <mergeCell ref="Z11:AA11"/>
    <mergeCell ref="B12:AA12"/>
    <mergeCell ref="B15:E15"/>
    <mergeCell ref="H15:N15"/>
    <mergeCell ref="O15:U15"/>
    <mergeCell ref="V15:AA15"/>
    <mergeCell ref="L11:M11"/>
    <mergeCell ref="N11:O11"/>
    <mergeCell ref="P11:Q11"/>
    <mergeCell ref="R11:S11"/>
    <mergeCell ref="T11:U11"/>
    <mergeCell ref="V11:W11"/>
    <mergeCell ref="B11:C11"/>
    <mergeCell ref="D11:E11"/>
    <mergeCell ref="F11:G11"/>
    <mergeCell ref="D13:G13"/>
    <mergeCell ref="J13:M13"/>
    <mergeCell ref="N13:O13"/>
    <mergeCell ref="P13:S13"/>
    <mergeCell ref="B17:AA17"/>
    <mergeCell ref="B18:AA18"/>
    <mergeCell ref="B19:G19"/>
    <mergeCell ref="H19:AA19"/>
    <mergeCell ref="B20:G20"/>
    <mergeCell ref="H20:AA20"/>
    <mergeCell ref="B21:G21"/>
    <mergeCell ref="H21:AA21"/>
    <mergeCell ref="B22:G22"/>
    <mergeCell ref="H22:AA22"/>
    <mergeCell ref="B98:AA98"/>
    <mergeCell ref="B111:AA111"/>
    <mergeCell ref="B112:AA112"/>
    <mergeCell ref="B23:G23"/>
    <mergeCell ref="H23:AA23"/>
    <mergeCell ref="B94:AA94"/>
    <mergeCell ref="B24:G24"/>
    <mergeCell ref="H24:AA24"/>
    <mergeCell ref="B25:G25"/>
    <mergeCell ref="H25:AA25"/>
    <mergeCell ref="B27:AA27"/>
    <mergeCell ref="B28:AA28"/>
    <mergeCell ref="B29:AA29"/>
    <mergeCell ref="B30:AA30"/>
    <mergeCell ref="B66:AA66"/>
    <mergeCell ref="B95:AA95"/>
    <mergeCell ref="B93:AA93"/>
    <mergeCell ref="B68:AA68"/>
    <mergeCell ref="B71:AA71"/>
    <mergeCell ref="B84:AA84"/>
    <mergeCell ref="B73:AA73"/>
    <mergeCell ref="B79:AA79"/>
    <mergeCell ref="B85:AA85"/>
    <mergeCell ref="D57:E57"/>
    <mergeCell ref="D41:E47"/>
    <mergeCell ref="D49:E54"/>
    <mergeCell ref="B96:AA96"/>
    <mergeCell ref="B86:AA86"/>
    <mergeCell ref="B87:AA87"/>
    <mergeCell ref="B88:AA88"/>
    <mergeCell ref="B67:AA67"/>
    <mergeCell ref="B69:AA69"/>
    <mergeCell ref="B70:AA70"/>
    <mergeCell ref="B74:AA74"/>
    <mergeCell ref="B75:AA75"/>
    <mergeCell ref="B76:AA76"/>
    <mergeCell ref="B77:AA77"/>
    <mergeCell ref="B80:AA80"/>
    <mergeCell ref="B81:AA81"/>
    <mergeCell ref="B82:AA82"/>
    <mergeCell ref="B83:AA83"/>
    <mergeCell ref="F55:AA55"/>
    <mergeCell ref="F56:AA56"/>
    <mergeCell ref="F64:AA64"/>
    <mergeCell ref="D58:E64"/>
    <mergeCell ref="B49:C56"/>
    <mergeCell ref="D55:E56"/>
    <mergeCell ref="AB51:AE51"/>
    <mergeCell ref="F52:AA52"/>
    <mergeCell ref="AB52:AE52"/>
    <mergeCell ref="F53:AA53"/>
    <mergeCell ref="AB53:AE53"/>
    <mergeCell ref="F54:AA54"/>
    <mergeCell ref="AB54:AE54"/>
    <mergeCell ref="F39:AA39"/>
    <mergeCell ref="F40:AA40"/>
    <mergeCell ref="F41:AA41"/>
    <mergeCell ref="F48:AA48"/>
    <mergeCell ref="F42:AA42"/>
    <mergeCell ref="F43:AA43"/>
    <mergeCell ref="F44:AA44"/>
    <mergeCell ref="F45:AA45"/>
    <mergeCell ref="F46:AA46"/>
    <mergeCell ref="F47:AA47"/>
    <mergeCell ref="B38:AA38"/>
    <mergeCell ref="B31:AA31"/>
    <mergeCell ref="B32:AA32"/>
    <mergeCell ref="B33:AA33"/>
    <mergeCell ref="B34:AA34"/>
    <mergeCell ref="B35:AA35"/>
    <mergeCell ref="B36:AA36"/>
    <mergeCell ref="B37:AA37"/>
    <mergeCell ref="B57:C64"/>
    <mergeCell ref="F59:AA59"/>
    <mergeCell ref="F60:AA60"/>
    <mergeCell ref="F61:AA61"/>
    <mergeCell ref="F62:AA62"/>
    <mergeCell ref="F63:AA63"/>
    <mergeCell ref="F57:AA57"/>
    <mergeCell ref="F58:AA58"/>
    <mergeCell ref="F49:AA49"/>
    <mergeCell ref="F50:AA50"/>
    <mergeCell ref="F51:AA51"/>
    <mergeCell ref="B39:C40"/>
    <mergeCell ref="D39:E39"/>
    <mergeCell ref="D40:E40"/>
    <mergeCell ref="B41:C48"/>
    <mergeCell ref="D48:E48"/>
  </mergeCells>
  <conditionalFormatting sqref="B10:AA11">
    <cfRule type="expression" dxfId="413" priority="16" stopIfTrue="1">
      <formula>B$11=" "</formula>
    </cfRule>
    <cfRule type="expression" dxfId="412" priority="17">
      <formula>B$11="Partial"</formula>
    </cfRule>
    <cfRule type="expression" dxfId="411" priority="18">
      <formula>B$11="Strong"</formula>
    </cfRule>
  </conditionalFormatting>
  <conditionalFormatting sqref="X101">
    <cfRule type="expression" dxfId="410" priority="11" stopIfTrue="1">
      <formula>X101="High"</formula>
    </cfRule>
    <cfRule type="expression" dxfId="409" priority="12">
      <formula>X101="Medium to High"</formula>
    </cfRule>
    <cfRule type="expression" dxfId="408" priority="13" stopIfTrue="1">
      <formula>X101="Medium"</formula>
    </cfRule>
    <cfRule type="expression" dxfId="407" priority="14" stopIfTrue="1">
      <formula>X101="Low to Medium"</formula>
    </cfRule>
    <cfRule type="expression" dxfId="406" priority="15">
      <formula>X101="Low"</formula>
    </cfRule>
  </conditionalFormatting>
  <conditionalFormatting sqref="X110">
    <cfRule type="expression" dxfId="405" priority="6" stopIfTrue="1">
      <formula>X110="High"</formula>
    </cfRule>
    <cfRule type="expression" dxfId="404" priority="7">
      <formula>X110="Medium to High"</formula>
    </cfRule>
    <cfRule type="expression" dxfId="403" priority="8" stopIfTrue="1">
      <formula>X110="Medium"</formula>
    </cfRule>
    <cfRule type="expression" dxfId="402" priority="9" stopIfTrue="1">
      <formula>X110="Low to Medium"</formula>
    </cfRule>
    <cfRule type="expression" dxfId="401" priority="10">
      <formula>X110="Low"</formula>
    </cfRule>
  </conditionalFormatting>
  <conditionalFormatting sqref="X114">
    <cfRule type="expression" dxfId="400" priority="1" stopIfTrue="1">
      <formula>X114="High"</formula>
    </cfRule>
    <cfRule type="expression" dxfId="399" priority="2">
      <formula>X114="Medium to High"</formula>
    </cfRule>
    <cfRule type="expression" dxfId="398" priority="3" stopIfTrue="1">
      <formula>X114="Medium"</formula>
    </cfRule>
    <cfRule type="expression" dxfId="397" priority="4" stopIfTrue="1">
      <formula>X114="Low to Medium"</formula>
    </cfRule>
    <cfRule type="expression" dxfId="396" priority="5">
      <formula>X114="Low"</formula>
    </cfRule>
  </conditionalFormatting>
  <conditionalFormatting sqref="AB101:AI101">
    <cfRule type="colorScale" priority="19">
      <colorScale>
        <cfvo type="min"/>
        <cfvo type="percentile" val="50"/>
        <cfvo type="max"/>
        <color rgb="FFF8696B"/>
        <color rgb="FFFFEB84"/>
        <color rgb="FF63BE7B"/>
      </colorScale>
    </cfRule>
  </conditionalFormatting>
  <hyperlinks>
    <hyperlink ref="B122" r:id="rId1" display="https://www.vtpi.org/railben.pdf" xr:uid="{3278A0B9-E5BD-574E-9442-D241BCAAC0E7}"/>
    <hyperlink ref="B155" r:id="rId2" display="https://doi.org/https:/doi.org/10.3141/2034-06" xr:uid="{57320272-FF2B-B744-AC75-A4699C7BE107}"/>
    <hyperlink ref="B163" r:id="rId3" display="https://www.itf-oecd.org/policy/enhanced-signalling" xr:uid="{95381F0A-0593-954E-B9BB-079AD72805A9}"/>
    <hyperlink ref="B164" r:id="rId4" display="https://www.itf-oecd.org/policy/bus-rapid-transit-network" xr:uid="{7F9E396C-E856-7F46-844F-3F83DE5695ED}"/>
    <hyperlink ref="B94:AA94" location="LPT!A1" display="LPT!A1" xr:uid="{D663EFBB-DC58-B649-8B36-4A7C81DEA654}"/>
    <hyperlink ref="B95:AA95" location="IPT!A1" display="IPT!A1" xr:uid="{4BE8C8E4-3359-1944-BF73-02A613BB6EDE}"/>
    <hyperlink ref="B96:AA96" location="MMC!A1" display="MMC!A1" xr:uid="{F74D8B80-0410-C140-8073-62DB5CFA06E1}"/>
    <hyperlink ref="B97:AA97" location="SMI!A1" display="SMI!A1" xr:uid="{BC4AF808-F848-A149-8ED9-9F49206D702B}"/>
    <hyperlink ref="B98:AA98" location="CML!A1" display="CML!A1" xr:uid="{5F920759-D1DD-E046-9405-CE201D221304}"/>
    <hyperlink ref="N1" location="Overview_Measures!A1" display="Go back to Overview" xr:uid="{F9175E6B-5A27-4B42-922E-FEE68E497E72}"/>
    <hyperlink ref="B1" location="Instructions!A1" display="Go back to Instructions" xr:uid="{CAA0EAC1-4258-CE43-9E95-231BFBC5285C}"/>
    <hyperlink ref="H1" location="Measures!A1" display="Go back to Measures List" xr:uid="{06AB945B-F32D-6243-9B21-9699E0D65E5B}"/>
    <hyperlink ref="T1" location="Filter_multiple_criteria!A1" display="Go back to Multiple Criteria Filter" xr:uid="{10BF19AB-D091-AC40-9644-9295417D2785}"/>
    <hyperlink ref="B1:G1" location="Home!A1" display="Go back to Home" xr:uid="{4E7626F2-ED87-B141-A0B1-2D4E3012800E}"/>
    <hyperlink ref="T1:AA1" location="Measure_Selection_Filter!A1" display="Go back to Measure Selection Filter" xr:uid="{DAEA045A-1118-3C46-A49A-8E40DC32F66E}"/>
    <hyperlink ref="H15" location="Measure_Template!B10" display="Summary" xr:uid="{B538652A-7739-2148-A463-AC359C0C6B4F}"/>
    <hyperlink ref="H15:N15" location="UPT!B17" display="Reader's Guide" xr:uid="{9345E369-9032-1D4D-AFB0-435CAA98C362}"/>
    <hyperlink ref="O15" location="Measure_Template!B10" display="Summary" xr:uid="{373A5C5E-2652-6540-92B5-6314FABE7287}"/>
    <hyperlink ref="O15:U15" location="UPT!B27" display="Summary" xr:uid="{F1B6E822-8D1F-554E-9D4B-1537EB57BC4E}"/>
    <hyperlink ref="V15:AA15" location="UPT!B100" display="Qualification of measure" xr:uid="{B73ADA5A-4B32-074B-9317-9C5AEF26D913}"/>
  </hyperlinks>
  <pageMargins left="0.7" right="0.7" top="0.75" bottom="0.75" header="0.3" footer="0.3"/>
  <pageSetup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2D7E8-7997-5D4A-91F9-0C97D86D5C1D}">
  <sheetPr codeName="Sheet10">
    <tabColor rgb="FF7030A0"/>
  </sheetPr>
  <dimension ref="A1:AJ143"/>
  <sheetViews>
    <sheetView showGridLines="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1" customFormat="1" ht="20.100000000000001" customHeight="1" x14ac:dyDescent="0.35">
      <c r="A1" s="90"/>
      <c r="B1" s="252" t="s">
        <v>26</v>
      </c>
      <c r="C1" s="252"/>
      <c r="D1" s="252"/>
      <c r="E1" s="252"/>
      <c r="F1" s="252"/>
      <c r="G1" s="252"/>
      <c r="H1" s="252" t="s">
        <v>312</v>
      </c>
      <c r="I1" s="252"/>
      <c r="J1" s="252"/>
      <c r="K1" s="252"/>
      <c r="L1" s="252"/>
      <c r="M1" s="252"/>
      <c r="N1" s="252" t="s">
        <v>313</v>
      </c>
      <c r="O1" s="252"/>
      <c r="P1" s="252"/>
      <c r="Q1" s="252"/>
      <c r="R1" s="252"/>
      <c r="S1" s="252"/>
      <c r="T1" s="252" t="s">
        <v>23</v>
      </c>
      <c r="U1" s="252"/>
      <c r="V1" s="252"/>
      <c r="W1" s="252"/>
      <c r="X1" s="252"/>
      <c r="Y1" s="252"/>
      <c r="Z1" s="252"/>
      <c r="AA1" s="252"/>
    </row>
    <row r="2" spans="1:36" ht="15" customHeight="1" thickBot="1" x14ac:dyDescent="0.4"/>
    <row r="3" spans="1:36" ht="25.35" customHeight="1" thickBot="1" x14ac:dyDescent="0.4">
      <c r="B3" s="203" t="s">
        <v>281</v>
      </c>
      <c r="C3" s="204"/>
      <c r="D3" s="204"/>
      <c r="E3" s="204"/>
      <c r="F3" s="204"/>
      <c r="G3" s="204"/>
      <c r="H3" s="204"/>
      <c r="I3" s="204"/>
      <c r="J3" s="204"/>
      <c r="K3" s="204"/>
      <c r="L3" s="204"/>
      <c r="M3" s="204"/>
      <c r="N3" s="204"/>
      <c r="O3" s="203" t="s">
        <v>246</v>
      </c>
      <c r="P3" s="204"/>
      <c r="Q3" s="204"/>
      <c r="R3" s="204"/>
      <c r="S3" s="204"/>
      <c r="T3" s="204"/>
      <c r="U3" s="204"/>
      <c r="V3" s="204"/>
      <c r="W3" s="204"/>
      <c r="X3" s="204"/>
      <c r="Y3" s="204"/>
      <c r="Z3" s="204"/>
      <c r="AA3" s="205"/>
      <c r="AB3" s="12"/>
      <c r="AC3" s="12"/>
      <c r="AD3" s="12"/>
      <c r="AE3" s="12"/>
      <c r="AF3" s="12"/>
      <c r="AG3" s="12"/>
      <c r="AH3" s="12"/>
      <c r="AI3" s="12"/>
      <c r="AJ3" s="12"/>
    </row>
    <row r="4" spans="1:36" ht="30" customHeight="1" thickBot="1" x14ac:dyDescent="0.4">
      <c r="B4" s="206" t="str">
        <f>Overview_Measures!B14</f>
        <v xml:space="preserve">High-quality interurban public transport connections  </v>
      </c>
      <c r="C4" s="207"/>
      <c r="D4" s="207"/>
      <c r="E4" s="207"/>
      <c r="F4" s="207"/>
      <c r="G4" s="207"/>
      <c r="H4" s="207"/>
      <c r="I4" s="207"/>
      <c r="J4" s="207"/>
      <c r="K4" s="207"/>
      <c r="L4" s="207"/>
      <c r="M4" s="207"/>
      <c r="N4" s="207"/>
      <c r="O4" s="208" t="str">
        <f>Overview_Measures!K14</f>
        <v>Infrastructure</v>
      </c>
      <c r="P4" s="209"/>
      <c r="Q4" s="209"/>
      <c r="R4" s="209"/>
      <c r="S4" s="209"/>
      <c r="T4" s="209"/>
      <c r="U4" s="209"/>
      <c r="V4" s="209"/>
      <c r="W4" s="209"/>
      <c r="X4" s="209"/>
      <c r="Y4" s="209"/>
      <c r="Z4" s="209"/>
      <c r="AA4" s="210"/>
      <c r="AB4" s="12"/>
      <c r="AC4" s="12"/>
      <c r="AD4" s="12"/>
      <c r="AE4" s="12"/>
      <c r="AF4" s="12"/>
      <c r="AG4" s="12"/>
      <c r="AH4" s="12"/>
      <c r="AI4" s="12"/>
      <c r="AJ4" s="12"/>
    </row>
    <row r="5" spans="1:36" ht="5.0999999999999996" customHeight="1" thickBot="1" x14ac:dyDescent="0.4">
      <c r="B5" s="105"/>
      <c r="C5" s="106"/>
      <c r="D5" s="106"/>
      <c r="E5" s="106"/>
      <c r="F5" s="106"/>
      <c r="G5" s="106"/>
      <c r="H5" s="106"/>
      <c r="I5" s="106"/>
      <c r="J5" s="106"/>
      <c r="K5" s="106"/>
      <c r="L5" s="106"/>
      <c r="M5" s="106"/>
      <c r="N5" s="106"/>
      <c r="O5" s="107"/>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203" t="s">
        <v>173</v>
      </c>
      <c r="C6" s="204"/>
      <c r="D6" s="204"/>
      <c r="E6" s="204"/>
      <c r="F6" s="204"/>
      <c r="G6" s="204"/>
      <c r="H6" s="204"/>
      <c r="I6" s="204"/>
      <c r="J6" s="204"/>
      <c r="K6" s="204"/>
      <c r="L6" s="204"/>
      <c r="M6" s="204"/>
      <c r="N6" s="204"/>
      <c r="O6" s="203" t="s">
        <v>282</v>
      </c>
      <c r="P6" s="204"/>
      <c r="Q6" s="204"/>
      <c r="R6" s="204"/>
      <c r="S6" s="204"/>
      <c r="T6" s="204"/>
      <c r="U6" s="204"/>
      <c r="V6" s="204"/>
      <c r="W6" s="204"/>
      <c r="X6" s="204"/>
      <c r="Y6" s="204"/>
      <c r="Z6" s="204"/>
      <c r="AA6" s="205"/>
      <c r="AB6" s="12"/>
      <c r="AC6" s="12"/>
      <c r="AD6" s="12"/>
      <c r="AE6" s="12"/>
      <c r="AF6" s="12"/>
      <c r="AG6" s="12"/>
      <c r="AH6" s="12"/>
      <c r="AI6" s="12"/>
      <c r="AJ6" s="12"/>
    </row>
    <row r="7" spans="1:36" ht="30" customHeight="1" thickBot="1" x14ac:dyDescent="0.4">
      <c r="B7" s="254" t="str">
        <f>Overview_Measures!L14</f>
        <v>Passenger transport</v>
      </c>
      <c r="C7" s="255"/>
      <c r="D7" s="255"/>
      <c r="E7" s="255"/>
      <c r="F7" s="255"/>
      <c r="G7" s="255"/>
      <c r="H7" s="255"/>
      <c r="I7" s="255"/>
      <c r="J7" s="255"/>
      <c r="K7" s="255"/>
      <c r="L7" s="255"/>
      <c r="M7" s="255"/>
      <c r="N7" s="256"/>
      <c r="O7" s="211" t="s">
        <v>314</v>
      </c>
      <c r="P7" s="209"/>
      <c r="Q7" s="209"/>
      <c r="R7" s="209"/>
      <c r="S7" s="209"/>
      <c r="T7" s="209"/>
      <c r="U7" s="209"/>
      <c r="V7" s="209"/>
      <c r="W7" s="209"/>
      <c r="X7" s="209"/>
      <c r="Y7" s="209"/>
      <c r="Z7" s="209"/>
      <c r="AA7" s="21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203" t="s">
        <v>234</v>
      </c>
      <c r="C9" s="204"/>
      <c r="D9" s="204"/>
      <c r="E9" s="204"/>
      <c r="F9" s="204"/>
      <c r="G9" s="204"/>
      <c r="H9" s="204"/>
      <c r="I9" s="204"/>
      <c r="J9" s="204"/>
      <c r="K9" s="204"/>
      <c r="L9" s="204"/>
      <c r="M9" s="204"/>
      <c r="N9" s="204"/>
      <c r="O9" s="204"/>
      <c r="P9" s="204"/>
      <c r="Q9" s="204"/>
      <c r="R9" s="204"/>
      <c r="S9" s="204"/>
      <c r="T9" s="203" t="s">
        <v>284</v>
      </c>
      <c r="U9" s="204"/>
      <c r="V9" s="204"/>
      <c r="W9" s="204"/>
      <c r="X9" s="204"/>
      <c r="Y9" s="204"/>
      <c r="Z9" s="204"/>
      <c r="AA9" s="205"/>
    </row>
    <row r="10" spans="1:36" ht="90" customHeight="1" x14ac:dyDescent="0.35">
      <c r="B10" s="198" t="s">
        <v>177</v>
      </c>
      <c r="C10" s="199"/>
      <c r="D10" s="198" t="s">
        <v>178</v>
      </c>
      <c r="E10" s="199"/>
      <c r="F10" s="198" t="s">
        <v>179</v>
      </c>
      <c r="G10" s="199"/>
      <c r="H10" s="198" t="s">
        <v>180</v>
      </c>
      <c r="I10" s="199"/>
      <c r="J10" s="198" t="s">
        <v>181</v>
      </c>
      <c r="K10" s="199"/>
      <c r="L10" s="198" t="s">
        <v>182</v>
      </c>
      <c r="M10" s="199"/>
      <c r="N10" s="198" t="s">
        <v>183</v>
      </c>
      <c r="O10" s="199"/>
      <c r="P10" s="198" t="s">
        <v>184</v>
      </c>
      <c r="Q10" s="199"/>
      <c r="R10" s="198" t="s">
        <v>185</v>
      </c>
      <c r="S10" s="199"/>
      <c r="T10" s="198" t="s">
        <v>186</v>
      </c>
      <c r="U10" s="199"/>
      <c r="V10" s="198" t="s">
        <v>187</v>
      </c>
      <c r="W10" s="199"/>
      <c r="X10" s="198" t="s">
        <v>188</v>
      </c>
      <c r="Y10" s="199"/>
      <c r="Z10" s="198" t="s">
        <v>189</v>
      </c>
      <c r="AA10" s="199"/>
    </row>
    <row r="11" spans="1:36" ht="12" hidden="1" customHeight="1" x14ac:dyDescent="0.35">
      <c r="B11" s="198" t="str">
        <f>Overview_Measures!P14</f>
        <v>Strong</v>
      </c>
      <c r="C11" s="199"/>
      <c r="D11" s="198" t="str">
        <f>Overview_Measures!Q14</f>
        <v>Partial</v>
      </c>
      <c r="E11" s="199"/>
      <c r="F11" s="198" t="str">
        <f>Overview_Measures!R14</f>
        <v>Strong</v>
      </c>
      <c r="G11" s="199"/>
      <c r="H11" s="198" t="str">
        <f>Overview_Measures!S14</f>
        <v xml:space="preserve"> </v>
      </c>
      <c r="I11" s="199"/>
      <c r="J11" s="198" t="str">
        <f>Overview_Measures!T14</f>
        <v>Partial</v>
      </c>
      <c r="K11" s="199"/>
      <c r="L11" s="198" t="str">
        <f>Overview_Measures!U14</f>
        <v>Strong</v>
      </c>
      <c r="M11" s="199"/>
      <c r="N11" s="198" t="str">
        <f>Overview_Measures!V14</f>
        <v xml:space="preserve"> </v>
      </c>
      <c r="O11" s="199"/>
      <c r="P11" s="198" t="str">
        <f>Overview_Measures!W14</f>
        <v xml:space="preserve"> </v>
      </c>
      <c r="Q11" s="199"/>
      <c r="R11" s="198" t="str">
        <f>Overview_Measures!X14</f>
        <v xml:space="preserve"> </v>
      </c>
      <c r="S11" s="199"/>
      <c r="T11" s="198" t="str">
        <f>Overview_Measures!Y14</f>
        <v>Strong</v>
      </c>
      <c r="U11" s="199"/>
      <c r="V11" s="198" t="str">
        <f>Overview_Measures!Z14</f>
        <v>Strong</v>
      </c>
      <c r="W11" s="199"/>
      <c r="X11" s="198" t="str">
        <f>Overview_Measures!AA14</f>
        <v>Partial</v>
      </c>
      <c r="Y11" s="199"/>
      <c r="Z11" s="198" t="str">
        <f>Overview_Measures!AB14</f>
        <v xml:space="preserve"> </v>
      </c>
      <c r="AA11" s="199"/>
    </row>
    <row r="12" spans="1:36" s="21" customFormat="1" ht="15" customHeight="1" x14ac:dyDescent="0.35">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6" s="21" customFormat="1" ht="20.100000000000001" customHeight="1" x14ac:dyDescent="0.35">
      <c r="B13" s="101"/>
      <c r="C13" s="101"/>
      <c r="D13" s="251" t="s">
        <v>315</v>
      </c>
      <c r="E13" s="251"/>
      <c r="F13" s="251"/>
      <c r="G13" s="251"/>
      <c r="H13" s="102"/>
      <c r="I13" s="102"/>
      <c r="J13" s="251" t="s">
        <v>316</v>
      </c>
      <c r="K13" s="251"/>
      <c r="L13" s="251"/>
      <c r="M13" s="251"/>
      <c r="N13" s="253"/>
      <c r="O13" s="253"/>
      <c r="P13" s="251" t="s">
        <v>317</v>
      </c>
      <c r="Q13" s="251"/>
      <c r="R13" s="251"/>
      <c r="S13" s="251"/>
      <c r="T13" s="100"/>
      <c r="U13" s="100"/>
      <c r="V13" s="100"/>
      <c r="W13" s="100"/>
      <c r="X13" s="100"/>
      <c r="Y13" s="100"/>
      <c r="Z13" s="100"/>
      <c r="AA13" s="100"/>
    </row>
    <row r="14" spans="1:36" s="21" customFormat="1" ht="15" customHeight="1" thickBot="1" x14ac:dyDescent="0.4">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row>
    <row r="15" spans="1:36" s="21" customFormat="1" ht="25.35" customHeight="1" thickBot="1" x14ac:dyDescent="0.4">
      <c r="B15" s="201" t="s">
        <v>286</v>
      </c>
      <c r="C15" s="201"/>
      <c r="D15" s="201"/>
      <c r="E15" s="201"/>
      <c r="F15" s="22"/>
      <c r="G15" s="22"/>
      <c r="H15" s="202" t="s">
        <v>290</v>
      </c>
      <c r="I15" s="202"/>
      <c r="J15" s="202"/>
      <c r="K15" s="202"/>
      <c r="L15" s="202"/>
      <c r="M15" s="202"/>
      <c r="N15" s="202"/>
      <c r="O15" s="202" t="s">
        <v>287</v>
      </c>
      <c r="P15" s="202"/>
      <c r="Q15" s="202"/>
      <c r="R15" s="202"/>
      <c r="S15" s="202"/>
      <c r="T15" s="202"/>
      <c r="U15" s="202"/>
      <c r="V15" s="202" t="s">
        <v>288</v>
      </c>
      <c r="W15" s="202"/>
      <c r="X15" s="202"/>
      <c r="Y15" s="202"/>
      <c r="Z15" s="202"/>
      <c r="AA15" s="202"/>
    </row>
    <row r="16" spans="1:36" s="21" customFormat="1" ht="15" customHeight="1" thickBot="1" x14ac:dyDescent="0.4">
      <c r="B16" s="23"/>
      <c r="C16" s="23"/>
      <c r="D16" s="24"/>
      <c r="E16" s="24"/>
    </row>
    <row r="17" spans="2:27" ht="30" customHeight="1" thickBot="1" x14ac:dyDescent="0.4">
      <c r="B17" s="189" t="s">
        <v>290</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1"/>
    </row>
    <row r="18" spans="2:27" ht="31.35" customHeight="1" x14ac:dyDescent="0.35">
      <c r="B18" s="195" t="s">
        <v>318</v>
      </c>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2:27" ht="25.35" customHeight="1" x14ac:dyDescent="0.35">
      <c r="B19" s="250" t="s">
        <v>292</v>
      </c>
      <c r="C19" s="250"/>
      <c r="D19" s="250"/>
      <c r="E19" s="250"/>
      <c r="F19" s="250"/>
      <c r="G19" s="250"/>
      <c r="H19" s="250" t="s">
        <v>319</v>
      </c>
      <c r="I19" s="250"/>
      <c r="J19" s="250"/>
      <c r="K19" s="250"/>
      <c r="L19" s="250"/>
      <c r="M19" s="250"/>
      <c r="N19" s="250"/>
      <c r="O19" s="250"/>
      <c r="P19" s="250"/>
      <c r="Q19" s="250"/>
      <c r="R19" s="250"/>
      <c r="S19" s="250"/>
      <c r="T19" s="250"/>
      <c r="U19" s="250"/>
      <c r="V19" s="250"/>
      <c r="W19" s="250"/>
      <c r="X19" s="250"/>
      <c r="Y19" s="250"/>
      <c r="Z19" s="250"/>
      <c r="AA19" s="250"/>
    </row>
    <row r="20" spans="2:27" ht="20.100000000000001" customHeight="1" x14ac:dyDescent="0.35">
      <c r="B20" s="192" t="s">
        <v>166</v>
      </c>
      <c r="C20" s="192"/>
      <c r="D20" s="192"/>
      <c r="E20" s="192"/>
      <c r="F20" s="192"/>
      <c r="G20" s="192"/>
      <c r="H20" s="192" t="s">
        <v>305</v>
      </c>
      <c r="I20" s="192"/>
      <c r="J20" s="192"/>
      <c r="K20" s="192"/>
      <c r="L20" s="192"/>
      <c r="M20" s="192"/>
      <c r="N20" s="192"/>
      <c r="O20" s="192"/>
      <c r="P20" s="192"/>
      <c r="Q20" s="192"/>
      <c r="R20" s="192"/>
      <c r="S20" s="192"/>
      <c r="T20" s="192"/>
      <c r="U20" s="192"/>
      <c r="V20" s="192"/>
      <c r="W20" s="192"/>
      <c r="X20" s="192"/>
      <c r="Y20" s="192"/>
      <c r="Z20" s="192"/>
      <c r="AA20" s="192"/>
    </row>
    <row r="21" spans="2:27" ht="20.100000000000001" customHeight="1" x14ac:dyDescent="0.35">
      <c r="B21" s="192" t="s">
        <v>167</v>
      </c>
      <c r="C21" s="192"/>
      <c r="D21" s="192"/>
      <c r="E21" s="192"/>
      <c r="F21" s="192"/>
      <c r="G21" s="192"/>
      <c r="H21" s="192" t="s">
        <v>305</v>
      </c>
      <c r="I21" s="192"/>
      <c r="J21" s="192"/>
      <c r="K21" s="192"/>
      <c r="L21" s="192"/>
      <c r="M21" s="192"/>
      <c r="N21" s="192"/>
      <c r="O21" s="192"/>
      <c r="P21" s="192"/>
      <c r="Q21" s="192"/>
      <c r="R21" s="192"/>
      <c r="S21" s="192"/>
      <c r="T21" s="192"/>
      <c r="U21" s="192"/>
      <c r="V21" s="192"/>
      <c r="W21" s="192"/>
      <c r="X21" s="192"/>
      <c r="Y21" s="192"/>
      <c r="Z21" s="192"/>
      <c r="AA21" s="192"/>
    </row>
    <row r="22" spans="2:27" ht="20.100000000000001" customHeight="1" x14ac:dyDescent="0.35">
      <c r="B22" s="192" t="s">
        <v>168</v>
      </c>
      <c r="C22" s="192"/>
      <c r="D22" s="192"/>
      <c r="E22" s="192"/>
      <c r="F22" s="192"/>
      <c r="G22" s="192"/>
      <c r="H22" s="192" t="s">
        <v>305</v>
      </c>
      <c r="I22" s="192"/>
      <c r="J22" s="192"/>
      <c r="K22" s="192"/>
      <c r="L22" s="192"/>
      <c r="M22" s="192"/>
      <c r="N22" s="192"/>
      <c r="O22" s="192"/>
      <c r="P22" s="192"/>
      <c r="Q22" s="192"/>
      <c r="R22" s="192"/>
      <c r="S22" s="192"/>
      <c r="T22" s="192"/>
      <c r="U22" s="192"/>
      <c r="V22" s="192"/>
      <c r="W22" s="192"/>
      <c r="X22" s="192"/>
      <c r="Y22" s="192"/>
      <c r="Z22" s="192"/>
      <c r="AA22" s="192"/>
    </row>
    <row r="23" spans="2:27" ht="20.100000000000001" customHeight="1" x14ac:dyDescent="0.35">
      <c r="B23" s="192" t="s">
        <v>169</v>
      </c>
      <c r="C23" s="192"/>
      <c r="D23" s="192"/>
      <c r="E23" s="192"/>
      <c r="F23" s="192"/>
      <c r="G23" s="192"/>
      <c r="H23" s="192" t="s">
        <v>305</v>
      </c>
      <c r="I23" s="192"/>
      <c r="J23" s="192"/>
      <c r="K23" s="192"/>
      <c r="L23" s="192"/>
      <c r="M23" s="192"/>
      <c r="N23" s="192"/>
      <c r="O23" s="192"/>
      <c r="P23" s="192"/>
      <c r="Q23" s="192"/>
      <c r="R23" s="192"/>
      <c r="S23" s="192"/>
      <c r="T23" s="192"/>
      <c r="U23" s="192"/>
      <c r="V23" s="192"/>
      <c r="W23" s="192"/>
      <c r="X23" s="192"/>
      <c r="Y23" s="192"/>
      <c r="Z23" s="192"/>
      <c r="AA23" s="192"/>
    </row>
    <row r="24" spans="2:27" ht="45" customHeight="1" x14ac:dyDescent="0.35">
      <c r="B24" s="192" t="s">
        <v>170</v>
      </c>
      <c r="C24" s="192"/>
      <c r="D24" s="192"/>
      <c r="E24" s="192"/>
      <c r="F24" s="192"/>
      <c r="G24" s="192"/>
      <c r="H24" s="192" t="s">
        <v>509</v>
      </c>
      <c r="I24" s="192"/>
      <c r="J24" s="192"/>
      <c r="K24" s="192"/>
      <c r="L24" s="192"/>
      <c r="M24" s="192"/>
      <c r="N24" s="192"/>
      <c r="O24" s="192"/>
      <c r="P24" s="192"/>
      <c r="Q24" s="192"/>
      <c r="R24" s="192"/>
      <c r="S24" s="192"/>
      <c r="T24" s="192"/>
      <c r="U24" s="192"/>
      <c r="V24" s="192"/>
      <c r="W24" s="192"/>
      <c r="X24" s="192"/>
      <c r="Y24" s="192"/>
      <c r="Z24" s="192"/>
      <c r="AA24" s="192"/>
    </row>
    <row r="25" spans="2:27" ht="20.100000000000001" customHeight="1" x14ac:dyDescent="0.35">
      <c r="B25" s="192" t="s">
        <v>298</v>
      </c>
      <c r="C25" s="192"/>
      <c r="D25" s="192"/>
      <c r="E25" s="192"/>
      <c r="F25" s="192"/>
      <c r="G25" s="192"/>
      <c r="H25" s="192" t="s">
        <v>305</v>
      </c>
      <c r="I25" s="192"/>
      <c r="J25" s="192"/>
      <c r="K25" s="192"/>
      <c r="L25" s="192"/>
      <c r="M25" s="192"/>
      <c r="N25" s="192"/>
      <c r="O25" s="192"/>
      <c r="P25" s="192"/>
      <c r="Q25" s="192"/>
      <c r="R25" s="192"/>
      <c r="S25" s="192"/>
      <c r="T25" s="192"/>
      <c r="U25" s="192"/>
      <c r="V25" s="192"/>
      <c r="W25" s="192"/>
      <c r="X25" s="192"/>
      <c r="Y25" s="192"/>
      <c r="Z25" s="192"/>
      <c r="AA25" s="192"/>
    </row>
    <row r="26" spans="2:27"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27" ht="30" customHeight="1" thickBot="1" x14ac:dyDescent="0.4">
      <c r="B27" s="189" t="s">
        <v>299</v>
      </c>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1"/>
    </row>
    <row r="28" spans="2:27" ht="25.35" customHeight="1" x14ac:dyDescent="0.35">
      <c r="B28" s="248" t="s">
        <v>300</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9"/>
    </row>
    <row r="29" spans="2:27" ht="60" customHeight="1" x14ac:dyDescent="0.35">
      <c r="B29" s="213" t="s">
        <v>510</v>
      </c>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row>
    <row r="30" spans="2:27" ht="60" customHeight="1" x14ac:dyDescent="0.35">
      <c r="B30" s="192" t="s">
        <v>511</v>
      </c>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2:27" ht="30" customHeight="1" x14ac:dyDescent="0.35">
      <c r="B31" s="213" t="s">
        <v>512</v>
      </c>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row>
    <row r="32" spans="2:27" ht="30" customHeight="1" x14ac:dyDescent="0.35">
      <c r="B32" s="213" t="s">
        <v>513</v>
      </c>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row>
    <row r="33" spans="2:31" ht="30" customHeight="1" thickBot="1" x14ac:dyDescent="0.4">
      <c r="B33" s="213" t="s">
        <v>514</v>
      </c>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row>
    <row r="34" spans="2:31" ht="20.100000000000001" customHeight="1" thickBot="1" x14ac:dyDescent="0.4">
      <c r="B34" s="265" t="s">
        <v>47</v>
      </c>
      <c r="C34" s="265"/>
      <c r="D34" s="268" t="s">
        <v>327</v>
      </c>
      <c r="E34" s="268"/>
      <c r="F34" s="213" t="s">
        <v>515</v>
      </c>
      <c r="G34" s="213"/>
      <c r="H34" s="213"/>
      <c r="I34" s="213"/>
      <c r="J34" s="213"/>
      <c r="K34" s="213"/>
      <c r="L34" s="213"/>
      <c r="M34" s="213"/>
      <c r="N34" s="213"/>
      <c r="O34" s="213"/>
      <c r="P34" s="213"/>
      <c r="Q34" s="213"/>
      <c r="R34" s="213"/>
      <c r="S34" s="213"/>
      <c r="T34" s="213"/>
      <c r="U34" s="213"/>
      <c r="V34" s="213"/>
      <c r="W34" s="213"/>
      <c r="X34" s="213"/>
      <c r="Y34" s="213"/>
      <c r="Z34" s="213"/>
      <c r="AA34" s="213"/>
    </row>
    <row r="35" spans="2:31" ht="135" customHeight="1" thickBot="1" x14ac:dyDescent="0.4">
      <c r="B35" s="267"/>
      <c r="C35" s="267"/>
      <c r="D35" s="268" t="s">
        <v>329</v>
      </c>
      <c r="E35" s="268"/>
      <c r="F35" s="213" t="s">
        <v>516</v>
      </c>
      <c r="G35" s="213"/>
      <c r="H35" s="213"/>
      <c r="I35" s="213"/>
      <c r="J35" s="213"/>
      <c r="K35" s="213"/>
      <c r="L35" s="213"/>
      <c r="M35" s="213"/>
      <c r="N35" s="213"/>
      <c r="O35" s="213"/>
      <c r="P35" s="213"/>
      <c r="Q35" s="213"/>
      <c r="R35" s="213"/>
      <c r="S35" s="213"/>
      <c r="T35" s="213"/>
      <c r="U35" s="213"/>
      <c r="V35" s="213"/>
      <c r="W35" s="213"/>
      <c r="X35" s="213"/>
      <c r="Y35" s="213"/>
      <c r="Z35" s="213"/>
      <c r="AA35" s="213"/>
      <c r="AB35" s="84"/>
      <c r="AC35" s="84"/>
      <c r="AD35" s="84"/>
      <c r="AE35" s="84"/>
    </row>
    <row r="36" spans="2:31" ht="20.100000000000001" customHeight="1" thickBot="1" x14ac:dyDescent="0.4">
      <c r="B36" s="269" t="s">
        <v>517</v>
      </c>
      <c r="C36" s="269"/>
      <c r="D36" s="272" t="s">
        <v>327</v>
      </c>
      <c r="E36" s="272"/>
      <c r="F36" s="213" t="s">
        <v>518</v>
      </c>
      <c r="G36" s="213"/>
      <c r="H36" s="213"/>
      <c r="I36" s="213"/>
      <c r="J36" s="213"/>
      <c r="K36" s="213"/>
      <c r="L36" s="213"/>
      <c r="M36" s="213"/>
      <c r="N36" s="213"/>
      <c r="O36" s="213"/>
      <c r="P36" s="213"/>
      <c r="Q36" s="213"/>
      <c r="R36" s="213"/>
      <c r="S36" s="213"/>
      <c r="T36" s="213"/>
      <c r="U36" s="213"/>
      <c r="V36" s="213"/>
      <c r="W36" s="213"/>
      <c r="X36" s="213"/>
      <c r="Y36" s="213"/>
      <c r="Z36" s="213"/>
      <c r="AA36" s="213"/>
    </row>
    <row r="37" spans="2:31" ht="60" customHeight="1" thickBot="1" x14ac:dyDescent="0.4">
      <c r="B37" s="270"/>
      <c r="C37" s="270"/>
      <c r="D37" s="272" t="s">
        <v>329</v>
      </c>
      <c r="E37" s="272"/>
      <c r="F37" s="213" t="s">
        <v>519</v>
      </c>
      <c r="G37" s="213"/>
      <c r="H37" s="213"/>
      <c r="I37" s="213"/>
      <c r="J37" s="213"/>
      <c r="K37" s="213"/>
      <c r="L37" s="213"/>
      <c r="M37" s="213"/>
      <c r="N37" s="213"/>
      <c r="O37" s="213"/>
      <c r="P37" s="213"/>
      <c r="Q37" s="213"/>
      <c r="R37" s="213"/>
      <c r="S37" s="213"/>
      <c r="T37" s="213"/>
      <c r="U37" s="213"/>
      <c r="V37" s="213"/>
      <c r="W37" s="213"/>
      <c r="X37" s="213"/>
      <c r="Y37" s="213"/>
      <c r="Z37" s="213"/>
      <c r="AA37" s="213"/>
      <c r="AB37" s="84"/>
      <c r="AC37" s="84"/>
      <c r="AD37" s="84"/>
      <c r="AE37" s="84"/>
    </row>
    <row r="38" spans="2:31" ht="20.100000000000001" customHeight="1" thickBot="1" x14ac:dyDescent="0.4">
      <c r="B38" s="270"/>
      <c r="C38" s="270"/>
      <c r="D38" s="272"/>
      <c r="E38" s="272"/>
      <c r="F38" s="273" t="s">
        <v>520</v>
      </c>
      <c r="G38" s="273"/>
      <c r="H38" s="273"/>
      <c r="I38" s="273"/>
      <c r="J38" s="273"/>
      <c r="K38" s="273"/>
      <c r="L38" s="273"/>
      <c r="M38" s="273"/>
      <c r="N38" s="273"/>
      <c r="O38" s="273"/>
      <c r="P38" s="273"/>
      <c r="Q38" s="273"/>
      <c r="R38" s="273"/>
      <c r="S38" s="273"/>
      <c r="T38" s="273"/>
      <c r="U38" s="273"/>
      <c r="V38" s="273"/>
      <c r="W38" s="273"/>
      <c r="X38" s="273"/>
      <c r="Y38" s="273"/>
      <c r="Z38" s="273"/>
      <c r="AA38" s="273"/>
      <c r="AB38" s="84"/>
      <c r="AC38" s="84"/>
      <c r="AD38" s="84"/>
      <c r="AE38" s="84"/>
    </row>
    <row r="39" spans="2:31" ht="20.100000000000001" customHeight="1" thickBot="1" x14ac:dyDescent="0.4">
      <c r="B39" s="270"/>
      <c r="C39" s="270"/>
      <c r="D39" s="272"/>
      <c r="E39" s="272"/>
      <c r="F39" s="273" t="s">
        <v>521</v>
      </c>
      <c r="G39" s="273"/>
      <c r="H39" s="273"/>
      <c r="I39" s="273"/>
      <c r="J39" s="273"/>
      <c r="K39" s="273"/>
      <c r="L39" s="273"/>
      <c r="M39" s="273"/>
      <c r="N39" s="273"/>
      <c r="O39" s="273"/>
      <c r="P39" s="273"/>
      <c r="Q39" s="273"/>
      <c r="R39" s="273"/>
      <c r="S39" s="273"/>
      <c r="T39" s="273"/>
      <c r="U39" s="273"/>
      <c r="V39" s="273"/>
      <c r="W39" s="273"/>
      <c r="X39" s="273"/>
      <c r="Y39" s="273"/>
      <c r="Z39" s="273"/>
      <c r="AA39" s="273"/>
      <c r="AB39" s="84"/>
      <c r="AC39" s="84"/>
      <c r="AD39" s="84"/>
      <c r="AE39" s="84"/>
    </row>
    <row r="40" spans="2:31" ht="20.100000000000001" customHeight="1" thickBot="1" x14ac:dyDescent="0.4">
      <c r="B40" s="270"/>
      <c r="C40" s="270"/>
      <c r="D40" s="272"/>
      <c r="E40" s="272"/>
      <c r="F40" s="273" t="s">
        <v>522</v>
      </c>
      <c r="G40" s="273"/>
      <c r="H40" s="273"/>
      <c r="I40" s="273"/>
      <c r="J40" s="273"/>
      <c r="K40" s="273"/>
      <c r="L40" s="273"/>
      <c r="M40" s="273"/>
      <c r="N40" s="273"/>
      <c r="O40" s="273"/>
      <c r="P40" s="273"/>
      <c r="Q40" s="273"/>
      <c r="R40" s="273"/>
      <c r="S40" s="273"/>
      <c r="T40" s="273"/>
      <c r="U40" s="273"/>
      <c r="V40" s="273"/>
      <c r="W40" s="273"/>
      <c r="X40" s="273"/>
      <c r="Y40" s="273"/>
      <c r="Z40" s="273"/>
      <c r="AA40" s="273"/>
      <c r="AB40" s="84"/>
      <c r="AC40" s="84"/>
      <c r="AD40" s="84"/>
      <c r="AE40" s="84"/>
    </row>
    <row r="41" spans="2:31" ht="30" customHeight="1" thickBot="1" x14ac:dyDescent="0.4">
      <c r="B41" s="270"/>
      <c r="C41" s="270"/>
      <c r="D41" s="272"/>
      <c r="E41" s="272"/>
      <c r="F41" s="273" t="s">
        <v>523</v>
      </c>
      <c r="G41" s="273"/>
      <c r="H41" s="273"/>
      <c r="I41" s="273"/>
      <c r="J41" s="273"/>
      <c r="K41" s="273"/>
      <c r="L41" s="273"/>
      <c r="M41" s="273"/>
      <c r="N41" s="273"/>
      <c r="O41" s="273"/>
      <c r="P41" s="273"/>
      <c r="Q41" s="273"/>
      <c r="R41" s="273"/>
      <c r="S41" s="273"/>
      <c r="T41" s="273"/>
      <c r="U41" s="273"/>
      <c r="V41" s="273"/>
      <c r="W41" s="273"/>
      <c r="X41" s="273"/>
      <c r="Y41" s="273"/>
      <c r="Z41" s="273"/>
      <c r="AA41" s="273"/>
      <c r="AB41" s="84"/>
      <c r="AC41" s="84"/>
      <c r="AD41" s="84"/>
      <c r="AE41" s="84"/>
    </row>
    <row r="42" spans="2:31" ht="20.100000000000001" customHeight="1" thickBot="1" x14ac:dyDescent="0.4">
      <c r="B42" s="270"/>
      <c r="C42" s="270"/>
      <c r="D42" s="272"/>
      <c r="E42" s="272"/>
      <c r="F42" s="273" t="s">
        <v>524</v>
      </c>
      <c r="G42" s="273"/>
      <c r="H42" s="273"/>
      <c r="I42" s="273"/>
      <c r="J42" s="273"/>
      <c r="K42" s="273"/>
      <c r="L42" s="273"/>
      <c r="M42" s="273"/>
      <c r="N42" s="273"/>
      <c r="O42" s="273"/>
      <c r="P42" s="273"/>
      <c r="Q42" s="273"/>
      <c r="R42" s="273"/>
      <c r="S42" s="273"/>
      <c r="T42" s="273"/>
      <c r="U42" s="273"/>
      <c r="V42" s="273"/>
      <c r="W42" s="273"/>
      <c r="X42" s="273"/>
      <c r="Y42" s="273"/>
      <c r="Z42" s="273"/>
      <c r="AA42" s="273"/>
      <c r="AB42" s="84"/>
      <c r="AC42" s="84"/>
      <c r="AD42" s="84"/>
      <c r="AE42" s="84"/>
    </row>
    <row r="43" spans="2:31" ht="30" customHeight="1" thickBot="1" x14ac:dyDescent="0.4">
      <c r="B43" s="270"/>
      <c r="C43" s="270"/>
      <c r="D43" s="272"/>
      <c r="E43" s="272"/>
      <c r="F43" s="273" t="s">
        <v>525</v>
      </c>
      <c r="G43" s="273"/>
      <c r="H43" s="273"/>
      <c r="I43" s="273"/>
      <c r="J43" s="273"/>
      <c r="K43" s="273"/>
      <c r="L43" s="273"/>
      <c r="M43" s="273"/>
      <c r="N43" s="273"/>
      <c r="O43" s="273"/>
      <c r="P43" s="273"/>
      <c r="Q43" s="273"/>
      <c r="R43" s="273"/>
      <c r="S43" s="273"/>
      <c r="T43" s="273"/>
      <c r="U43" s="273"/>
      <c r="V43" s="273"/>
      <c r="W43" s="273"/>
      <c r="X43" s="273"/>
      <c r="Y43" s="273"/>
      <c r="Z43" s="273"/>
      <c r="AA43" s="273"/>
      <c r="AB43" s="84"/>
      <c r="AC43" s="84"/>
      <c r="AD43" s="84"/>
      <c r="AE43" s="84"/>
    </row>
    <row r="44" spans="2:31" ht="30" customHeight="1" thickBot="1" x14ac:dyDescent="0.4">
      <c r="B44" s="271"/>
      <c r="C44" s="271"/>
      <c r="D44" s="272"/>
      <c r="E44" s="272"/>
      <c r="F44" s="273" t="s">
        <v>526</v>
      </c>
      <c r="G44" s="273"/>
      <c r="H44" s="273"/>
      <c r="I44" s="273"/>
      <c r="J44" s="273"/>
      <c r="K44" s="273"/>
      <c r="L44" s="273"/>
      <c r="M44" s="273"/>
      <c r="N44" s="273"/>
      <c r="O44" s="273"/>
      <c r="P44" s="273"/>
      <c r="Q44" s="273"/>
      <c r="R44" s="273"/>
      <c r="S44" s="273"/>
      <c r="T44" s="273"/>
      <c r="U44" s="273"/>
      <c r="V44" s="273"/>
      <c r="W44" s="273"/>
      <c r="X44" s="273"/>
      <c r="Y44" s="273"/>
      <c r="Z44" s="273"/>
      <c r="AA44" s="273"/>
      <c r="AB44" s="84"/>
      <c r="AC44" s="84"/>
      <c r="AD44" s="84"/>
      <c r="AE44" s="84"/>
    </row>
    <row r="45" spans="2:31" ht="20.100000000000001" customHeight="1" thickBot="1" x14ac:dyDescent="0.4">
      <c r="B45" s="265" t="s">
        <v>49</v>
      </c>
      <c r="C45" s="265"/>
      <c r="D45" s="268" t="s">
        <v>327</v>
      </c>
      <c r="E45" s="268"/>
      <c r="F45" s="213" t="s">
        <v>527</v>
      </c>
      <c r="G45" s="213"/>
      <c r="H45" s="213"/>
      <c r="I45" s="213"/>
      <c r="J45" s="213"/>
      <c r="K45" s="213"/>
      <c r="L45" s="213"/>
      <c r="M45" s="213"/>
      <c r="N45" s="213"/>
      <c r="O45" s="213"/>
      <c r="P45" s="213"/>
      <c r="Q45" s="213"/>
      <c r="R45" s="213"/>
      <c r="S45" s="213"/>
      <c r="T45" s="213"/>
      <c r="U45" s="213"/>
      <c r="V45" s="213"/>
      <c r="W45" s="213"/>
      <c r="X45" s="213"/>
      <c r="Y45" s="213"/>
      <c r="Z45" s="213"/>
      <c r="AA45" s="213"/>
    </row>
    <row r="46" spans="2:31" ht="75" customHeight="1" thickBot="1" x14ac:dyDescent="0.4">
      <c r="B46" s="266"/>
      <c r="C46" s="266"/>
      <c r="D46" s="268" t="s">
        <v>329</v>
      </c>
      <c r="E46" s="268"/>
      <c r="F46" s="213" t="s">
        <v>528</v>
      </c>
      <c r="G46" s="213"/>
      <c r="H46" s="213"/>
      <c r="I46" s="213"/>
      <c r="J46" s="213"/>
      <c r="K46" s="213"/>
      <c r="L46" s="213"/>
      <c r="M46" s="213"/>
      <c r="N46" s="213"/>
      <c r="O46" s="213"/>
      <c r="P46" s="213"/>
      <c r="Q46" s="213"/>
      <c r="R46" s="213"/>
      <c r="S46" s="213"/>
      <c r="T46" s="213"/>
      <c r="U46" s="213"/>
      <c r="V46" s="213"/>
      <c r="W46" s="213"/>
      <c r="X46" s="213"/>
      <c r="Y46" s="213"/>
      <c r="Z46" s="213"/>
      <c r="AA46" s="213"/>
      <c r="AB46" s="84"/>
      <c r="AC46" s="84"/>
      <c r="AD46" s="84"/>
      <c r="AE46" s="84"/>
    </row>
    <row r="47" spans="2:31" ht="45" customHeight="1" thickBot="1" x14ac:dyDescent="0.4">
      <c r="B47" s="266"/>
      <c r="C47" s="266"/>
      <c r="D47" s="268"/>
      <c r="E47" s="268"/>
      <c r="F47" s="213" t="s">
        <v>529</v>
      </c>
      <c r="G47" s="213"/>
      <c r="H47" s="213"/>
      <c r="I47" s="213"/>
      <c r="J47" s="213"/>
      <c r="K47" s="213"/>
      <c r="L47" s="213"/>
      <c r="M47" s="213"/>
      <c r="N47" s="213"/>
      <c r="O47" s="213"/>
      <c r="P47" s="213"/>
      <c r="Q47" s="213"/>
      <c r="R47" s="213"/>
      <c r="S47" s="213"/>
      <c r="T47" s="213"/>
      <c r="U47" s="213"/>
      <c r="V47" s="213"/>
      <c r="W47" s="213"/>
      <c r="X47" s="213"/>
      <c r="Y47" s="213"/>
      <c r="Z47" s="213"/>
      <c r="AA47" s="28"/>
      <c r="AB47" s="28"/>
      <c r="AC47" s="28"/>
      <c r="AD47" s="28"/>
      <c r="AE47" s="28"/>
    </row>
    <row r="48" spans="2:31" ht="105" customHeight="1" thickBot="1" x14ac:dyDescent="0.4">
      <c r="B48" s="267"/>
      <c r="C48" s="267"/>
      <c r="D48" s="268"/>
      <c r="E48" s="268"/>
      <c r="F48" s="213" t="s">
        <v>530</v>
      </c>
      <c r="G48" s="213"/>
      <c r="H48" s="213"/>
      <c r="I48" s="213"/>
      <c r="J48" s="213"/>
      <c r="K48" s="213"/>
      <c r="L48" s="213"/>
      <c r="M48" s="213"/>
      <c r="N48" s="213"/>
      <c r="O48" s="213"/>
      <c r="P48" s="213"/>
      <c r="Q48" s="213"/>
      <c r="R48" s="213"/>
      <c r="S48" s="213"/>
      <c r="T48" s="213"/>
      <c r="U48" s="213"/>
      <c r="V48" s="213"/>
      <c r="W48" s="213"/>
      <c r="X48" s="213"/>
      <c r="Y48" s="213"/>
      <c r="Z48" s="213"/>
      <c r="AA48" s="213"/>
      <c r="AB48" s="28"/>
      <c r="AC48" s="28"/>
      <c r="AD48" s="28"/>
      <c r="AE48" s="28"/>
    </row>
    <row r="49" spans="2:27" ht="15" customHeight="1" x14ac:dyDescent="0.35">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row>
    <row r="50" spans="2:27" ht="25.35" customHeight="1" x14ac:dyDescent="0.35">
      <c r="B50" s="241" t="s">
        <v>339</v>
      </c>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row>
    <row r="51" spans="2:27" ht="30" customHeight="1" x14ac:dyDescent="0.35">
      <c r="B51" s="213" t="s">
        <v>531</v>
      </c>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row>
    <row r="52" spans="2:27" ht="20.100000000000001" customHeight="1" x14ac:dyDescent="0.35">
      <c r="B52" s="213" t="s">
        <v>532</v>
      </c>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row>
    <row r="53" spans="2:27" ht="30" customHeight="1" x14ac:dyDescent="0.35">
      <c r="B53" s="213" t="s">
        <v>533</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row>
    <row r="54" spans="2:27" ht="75" customHeight="1" x14ac:dyDescent="0.35">
      <c r="B54" s="213" t="s">
        <v>534</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row>
    <row r="55" spans="2:27" ht="30" customHeight="1" x14ac:dyDescent="0.35">
      <c r="B55" s="213" t="s">
        <v>535</v>
      </c>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3"/>
    </row>
    <row r="56" spans="2:27" ht="20.100000000000001" customHeight="1" x14ac:dyDescent="0.35">
      <c r="B56" s="192" t="s">
        <v>344</v>
      </c>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row>
    <row r="57" spans="2:27" ht="15" customHeight="1" x14ac:dyDescent="0.35">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2:27" ht="25.35" customHeight="1" x14ac:dyDescent="0.35">
      <c r="B58" s="241" t="s">
        <v>302</v>
      </c>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row>
    <row r="59" spans="2:27" ht="75" customHeight="1" x14ac:dyDescent="0.35">
      <c r="B59" s="213" t="s">
        <v>536</v>
      </c>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row>
    <row r="60" spans="2:27" ht="30" customHeight="1" x14ac:dyDescent="0.35">
      <c r="B60" s="213" t="s">
        <v>537</v>
      </c>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row>
    <row r="61" spans="2:27" ht="60" customHeight="1" x14ac:dyDescent="0.35">
      <c r="B61" s="213" t="s">
        <v>538</v>
      </c>
      <c r="C61" s="213"/>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row>
    <row r="62" spans="2:27" ht="45" customHeight="1" x14ac:dyDescent="0.35">
      <c r="B62" s="213" t="s">
        <v>539</v>
      </c>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row>
    <row r="63" spans="2:27" ht="60" customHeight="1" x14ac:dyDescent="0.35">
      <c r="B63" s="213" t="s">
        <v>540</v>
      </c>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row>
    <row r="64" spans="2:27" ht="60" customHeight="1" x14ac:dyDescent="0.35">
      <c r="B64" s="213" t="s">
        <v>541</v>
      </c>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row>
    <row r="65" spans="2:27" ht="20.100000000000001" customHeight="1" x14ac:dyDescent="0.35">
      <c r="B65" s="213" t="s">
        <v>542</v>
      </c>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row>
    <row r="66" spans="2:27" ht="15" customHeight="1" x14ac:dyDescent="0.35">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row>
    <row r="67" spans="2:27" ht="25.35" customHeight="1" x14ac:dyDescent="0.35">
      <c r="B67" s="241" t="s">
        <v>303</v>
      </c>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242"/>
    </row>
    <row r="68" spans="2:27" ht="20.100000000000001" customHeight="1" x14ac:dyDescent="0.35">
      <c r="B68" s="213" t="s">
        <v>543</v>
      </c>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row>
    <row r="69" spans="2:27" ht="20.100000000000001" customHeight="1" x14ac:dyDescent="0.35">
      <c r="B69" s="213" t="s">
        <v>544</v>
      </c>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row>
    <row r="70" spans="2:27" ht="20.100000000000001" customHeight="1" x14ac:dyDescent="0.35">
      <c r="B70" s="213" t="s">
        <v>545</v>
      </c>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row>
    <row r="71" spans="2:27" ht="20.100000000000001" customHeight="1" x14ac:dyDescent="0.35">
      <c r="B71" s="213" t="s">
        <v>546</v>
      </c>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row>
    <row r="72" spans="2:27" ht="20.100000000000001" customHeight="1" x14ac:dyDescent="0.35">
      <c r="B72" s="213" t="s">
        <v>547</v>
      </c>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row>
    <row r="73" spans="2:27" ht="20.100000000000001" customHeight="1" x14ac:dyDescent="0.35">
      <c r="B73" s="213" t="s">
        <v>548</v>
      </c>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row>
    <row r="74" spans="2:27" ht="20.100000000000001" customHeight="1" x14ac:dyDescent="0.35">
      <c r="B74" s="213" t="s">
        <v>549</v>
      </c>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row>
    <row r="75" spans="2:27" ht="20.100000000000001" customHeight="1" x14ac:dyDescent="0.35">
      <c r="B75" s="213" t="s">
        <v>550</v>
      </c>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row>
    <row r="76" spans="2:27" ht="15" customHeight="1" x14ac:dyDescent="0.35">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row>
    <row r="77" spans="2:27" ht="25.35" customHeight="1" x14ac:dyDescent="0.35">
      <c r="B77" s="241" t="s">
        <v>306</v>
      </c>
      <c r="C77" s="242"/>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242"/>
    </row>
    <row r="78" spans="2:27" ht="20.100000000000001" customHeight="1" x14ac:dyDescent="0.35">
      <c r="B78" s="263" t="str">
        <f>Measures!B7</f>
        <v xml:space="preserve">High-quality public transport services and infrastructure for local bus services </v>
      </c>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row>
    <row r="79" spans="2:27" ht="20.100000000000001" customHeight="1" x14ac:dyDescent="0.35">
      <c r="B79" s="263" t="str">
        <f>Measures!B10</f>
        <v xml:space="preserve">High-quality public transport infrastructure for higher-order networks </v>
      </c>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row>
    <row r="80" spans="2:27" ht="20.100000000000001" customHeight="1" x14ac:dyDescent="0.35">
      <c r="B80" s="263" t="str">
        <f>Measures!B60</f>
        <v xml:space="preserve">High-quality multimodal connections </v>
      </c>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row>
    <row r="81" spans="2:35" ht="20.100000000000001" customHeight="1" x14ac:dyDescent="0.35">
      <c r="B81" s="263" t="str">
        <f>Measures!B17</f>
        <v>Wide availability of accessible information on sustainable mobility</v>
      </c>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row>
    <row r="82" spans="2:35" ht="20.100000000000001" customHeight="1" x14ac:dyDescent="0.35">
      <c r="B82" s="263" t="str">
        <f>Measures!B24</f>
        <v xml:space="preserve">Vehicle occupancy incentives for passenger transport </v>
      </c>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row>
    <row r="83" spans="2:35" ht="20.100000000000001" customHeight="1" x14ac:dyDescent="0.35">
      <c r="B83" s="263" t="str">
        <f>Measures!B50</f>
        <v>Green public procurement</v>
      </c>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row>
    <row r="84" spans="2:35" ht="15" customHeight="1" thickBot="1" x14ac:dyDescent="0.4">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row>
    <row r="85" spans="2:35" ht="30" customHeight="1" thickBot="1" x14ac:dyDescent="0.4">
      <c r="B85" s="189" t="s">
        <v>288</v>
      </c>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1"/>
    </row>
    <row r="86" spans="2:35" ht="25.35" customHeight="1" x14ac:dyDescent="0.35">
      <c r="B86" s="242" t="s">
        <v>308</v>
      </c>
      <c r="C86" s="242"/>
      <c r="D86" s="242"/>
      <c r="E86" s="242"/>
      <c r="F86" s="242"/>
      <c r="G86" s="242"/>
      <c r="H86" s="242"/>
      <c r="I86" s="242"/>
      <c r="J86" s="242"/>
      <c r="K86" s="242"/>
      <c r="L86" s="242"/>
      <c r="M86" s="242"/>
      <c r="N86" s="242"/>
      <c r="O86" s="242"/>
      <c r="P86" s="242"/>
      <c r="Q86" s="242"/>
      <c r="R86" s="242"/>
      <c r="S86" s="242"/>
      <c r="T86" s="242"/>
      <c r="U86" s="242"/>
      <c r="V86" s="242"/>
      <c r="W86" s="242"/>
      <c r="X86" s="180" t="str">
        <f>Overview_Measures!M14</f>
        <v>Medium to High</v>
      </c>
      <c r="Y86" s="180"/>
      <c r="Z86" s="180"/>
      <c r="AA86" s="180"/>
      <c r="AB86" s="21"/>
      <c r="AC86" s="21"/>
      <c r="AD86" s="21"/>
      <c r="AE86" s="21"/>
      <c r="AF86" s="21"/>
      <c r="AG86" s="21"/>
      <c r="AH86" s="21"/>
      <c r="AI86" s="21"/>
    </row>
    <row r="87" spans="2:35" s="33" customFormat="1" ht="90" customHeight="1" x14ac:dyDescent="0.35">
      <c r="B87" s="213" t="s">
        <v>551</v>
      </c>
      <c r="C87" s="213"/>
      <c r="D87" s="213"/>
      <c r="E87" s="213"/>
      <c r="F87" s="213"/>
      <c r="G87" s="213"/>
      <c r="H87" s="213"/>
      <c r="I87" s="213"/>
      <c r="J87" s="213"/>
      <c r="K87" s="213"/>
      <c r="L87" s="213"/>
      <c r="M87" s="213"/>
      <c r="N87" s="213"/>
      <c r="O87" s="213"/>
      <c r="P87" s="213"/>
      <c r="Q87" s="213"/>
      <c r="R87" s="213"/>
      <c r="S87" s="213"/>
      <c r="T87" s="213"/>
      <c r="U87" s="213"/>
      <c r="V87" s="213"/>
      <c r="W87" s="213"/>
      <c r="X87" s="213"/>
      <c r="Y87" s="213"/>
      <c r="Z87" s="213"/>
      <c r="AA87" s="213"/>
    </row>
    <row r="88" spans="2:35" ht="20.100000000000001" customHeight="1" x14ac:dyDescent="0.35">
      <c r="B88" s="213" t="s">
        <v>552</v>
      </c>
      <c r="C88" s="213"/>
      <c r="D88" s="213"/>
      <c r="E88" s="213"/>
      <c r="F88" s="213"/>
      <c r="G88" s="213"/>
      <c r="H88" s="213"/>
      <c r="I88" s="213"/>
      <c r="J88" s="213"/>
      <c r="K88" s="213"/>
      <c r="L88" s="213"/>
      <c r="M88" s="213"/>
      <c r="N88" s="213"/>
      <c r="O88" s="213"/>
      <c r="P88" s="213"/>
      <c r="Q88" s="213"/>
      <c r="R88" s="213"/>
      <c r="S88" s="213"/>
      <c r="T88" s="213"/>
      <c r="U88" s="213"/>
      <c r="V88" s="213"/>
      <c r="W88" s="213"/>
      <c r="X88" s="213"/>
      <c r="Y88" s="213"/>
      <c r="Z88" s="213"/>
      <c r="AA88" s="213"/>
    </row>
    <row r="89" spans="2:35" ht="15" customHeight="1" thickBot="1" x14ac:dyDescent="0.4">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row>
    <row r="90" spans="2:35" ht="25.35" customHeight="1" x14ac:dyDescent="0.35">
      <c r="B90" s="246" t="s">
        <v>309</v>
      </c>
      <c r="C90" s="246"/>
      <c r="D90" s="246"/>
      <c r="E90" s="246"/>
      <c r="F90" s="246"/>
      <c r="G90" s="246"/>
      <c r="H90" s="246"/>
      <c r="I90" s="246"/>
      <c r="J90" s="246"/>
      <c r="K90" s="246"/>
      <c r="L90" s="246"/>
      <c r="M90" s="246"/>
      <c r="N90" s="246"/>
      <c r="O90" s="246"/>
      <c r="P90" s="246"/>
      <c r="Q90" s="246"/>
      <c r="R90" s="246"/>
      <c r="S90" s="246"/>
      <c r="T90" s="246"/>
      <c r="U90" s="246"/>
      <c r="V90" s="246"/>
      <c r="W90" s="246"/>
      <c r="X90" s="180" t="str">
        <f>Overview_Measures!N14</f>
        <v>Medium to High</v>
      </c>
      <c r="Y90" s="180"/>
      <c r="Z90" s="180"/>
      <c r="AA90" s="180"/>
    </row>
    <row r="91" spans="2:35" ht="45" customHeight="1" x14ac:dyDescent="0.35">
      <c r="B91" s="213" t="s">
        <v>553</v>
      </c>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row>
    <row r="92" spans="2:35" ht="15" customHeight="1" thickBot="1" x14ac:dyDescent="0.4">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row>
    <row r="93" spans="2:35" ht="25.35" customHeight="1" x14ac:dyDescent="0.35">
      <c r="B93" s="246" t="s">
        <v>367</v>
      </c>
      <c r="C93" s="246"/>
      <c r="D93" s="246"/>
      <c r="E93" s="246"/>
      <c r="F93" s="246"/>
      <c r="G93" s="246"/>
      <c r="H93" s="246"/>
      <c r="I93" s="246"/>
      <c r="J93" s="246"/>
      <c r="K93" s="246"/>
      <c r="L93" s="246"/>
      <c r="M93" s="246"/>
      <c r="N93" s="246"/>
      <c r="O93" s="246"/>
      <c r="P93" s="246"/>
      <c r="Q93" s="246"/>
      <c r="R93" s="246"/>
      <c r="S93" s="246"/>
      <c r="T93" s="246"/>
      <c r="U93" s="246"/>
      <c r="V93" s="246"/>
      <c r="W93" s="246"/>
      <c r="X93" s="180" t="str">
        <f>Overview_Measures!O14</f>
        <v>High</v>
      </c>
      <c r="Y93" s="180"/>
      <c r="Z93" s="180"/>
      <c r="AA93" s="180"/>
    </row>
    <row r="94" spans="2:35" ht="30" customHeight="1" x14ac:dyDescent="0.35">
      <c r="B94" s="213" t="s">
        <v>554</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row>
    <row r="95" spans="2:35" ht="20.100000000000001" customHeight="1" x14ac:dyDescent="0.35">
      <c r="B95" s="213" t="s">
        <v>555</v>
      </c>
      <c r="C95" s="213"/>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row>
    <row r="96" spans="2:35" ht="15" customHeight="1" x14ac:dyDescent="0.35">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row>
    <row r="97" spans="2:27" ht="30" customHeight="1" x14ac:dyDescent="0.35">
      <c r="B97" s="244" t="s">
        <v>311</v>
      </c>
      <c r="C97" s="245"/>
      <c r="D97" s="245"/>
      <c r="E97" s="245"/>
      <c r="F97" s="245"/>
      <c r="G97" s="245"/>
      <c r="H97" s="245"/>
      <c r="I97" s="245"/>
      <c r="J97" s="245"/>
      <c r="K97" s="245"/>
      <c r="L97" s="245"/>
      <c r="M97" s="245"/>
      <c r="N97" s="245"/>
      <c r="O97" s="245"/>
      <c r="P97" s="245"/>
      <c r="Q97" s="245"/>
      <c r="R97" s="245"/>
      <c r="S97" s="245"/>
      <c r="T97" s="245"/>
      <c r="U97" s="245"/>
      <c r="V97" s="245"/>
      <c r="W97" s="245"/>
      <c r="X97" s="245"/>
      <c r="Y97" s="245"/>
      <c r="Z97" s="245"/>
      <c r="AA97" s="245"/>
    </row>
    <row r="98" spans="2:27" ht="20.100000000000001" customHeight="1" x14ac:dyDescent="0.35">
      <c r="B98" s="213" t="s">
        <v>556</v>
      </c>
      <c r="C98" s="213"/>
      <c r="D98" s="213"/>
      <c r="E98" s="213"/>
      <c r="F98" s="213"/>
      <c r="G98" s="213"/>
      <c r="H98" s="213"/>
      <c r="I98" s="213"/>
      <c r="J98" s="213"/>
      <c r="K98" s="213"/>
      <c r="L98" s="213"/>
      <c r="M98" s="213"/>
      <c r="N98" s="213"/>
      <c r="O98" s="213"/>
      <c r="P98" s="213"/>
      <c r="Q98" s="213"/>
      <c r="R98" s="213"/>
      <c r="S98" s="213"/>
      <c r="T98" s="213"/>
      <c r="U98" s="213"/>
      <c r="V98" s="213"/>
      <c r="W98" s="213"/>
      <c r="X98" s="213"/>
      <c r="Y98" s="213"/>
      <c r="Z98" s="213"/>
      <c r="AA98" s="213"/>
    </row>
    <row r="99" spans="2:27" ht="20.100000000000001" customHeight="1" x14ac:dyDescent="0.35">
      <c r="B99" s="213" t="s">
        <v>557</v>
      </c>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row>
    <row r="100" spans="2:27" ht="30" customHeight="1" x14ac:dyDescent="0.35">
      <c r="B100" s="213" t="s">
        <v>558</v>
      </c>
      <c r="C100" s="213"/>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c r="AA100" s="213"/>
    </row>
    <row r="101" spans="2:27" ht="30" customHeight="1" x14ac:dyDescent="0.35">
      <c r="B101" s="213" t="s">
        <v>559</v>
      </c>
      <c r="C101" s="213"/>
      <c r="D101" s="213"/>
      <c r="E101" s="213"/>
      <c r="F101" s="213"/>
      <c r="G101" s="213"/>
      <c r="H101" s="213"/>
      <c r="I101" s="213"/>
      <c r="J101" s="213"/>
      <c r="K101" s="213"/>
      <c r="L101" s="213"/>
      <c r="M101" s="213"/>
      <c r="N101" s="213"/>
      <c r="O101" s="213"/>
      <c r="P101" s="213"/>
      <c r="Q101" s="213"/>
      <c r="R101" s="213"/>
      <c r="S101" s="213"/>
      <c r="T101" s="213"/>
      <c r="U101" s="213"/>
      <c r="V101" s="213"/>
      <c r="W101" s="213"/>
      <c r="X101" s="213"/>
      <c r="Y101" s="213"/>
      <c r="Z101" s="213"/>
      <c r="AA101" s="213"/>
    </row>
    <row r="102" spans="2:27" ht="30" customHeight="1" x14ac:dyDescent="0.35">
      <c r="B102" s="213" t="s">
        <v>560</v>
      </c>
      <c r="C102" s="213"/>
      <c r="D102" s="213"/>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13"/>
      <c r="AA102" s="213"/>
    </row>
    <row r="103" spans="2:27" ht="20.100000000000001" customHeight="1" x14ac:dyDescent="0.35">
      <c r="B103" s="213" t="s">
        <v>561</v>
      </c>
      <c r="C103" s="213"/>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row>
    <row r="104" spans="2:27" ht="20.100000000000001" customHeight="1" x14ac:dyDescent="0.35">
      <c r="B104" s="213" t="s">
        <v>562</v>
      </c>
      <c r="C104" s="213"/>
      <c r="D104" s="213"/>
      <c r="E104" s="213"/>
      <c r="F104" s="213"/>
      <c r="G104" s="213"/>
      <c r="H104" s="213"/>
      <c r="I104" s="213"/>
      <c r="J104" s="213"/>
      <c r="K104" s="213"/>
      <c r="L104" s="213"/>
      <c r="M104" s="213"/>
      <c r="N104" s="213"/>
      <c r="O104" s="213"/>
      <c r="P104" s="213"/>
      <c r="Q104" s="213"/>
      <c r="R104" s="213"/>
      <c r="S104" s="213"/>
      <c r="T104" s="213"/>
      <c r="U104" s="213"/>
      <c r="V104" s="213"/>
      <c r="W104" s="213"/>
      <c r="X104" s="213"/>
      <c r="Y104" s="213"/>
      <c r="Z104" s="213"/>
      <c r="AA104" s="213"/>
    </row>
    <row r="105" spans="2:27" ht="20.100000000000001" customHeight="1" x14ac:dyDescent="0.35">
      <c r="B105" s="213" t="s">
        <v>563</v>
      </c>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row>
    <row r="106" spans="2:27" ht="20.100000000000001" customHeight="1" x14ac:dyDescent="0.35">
      <c r="B106" s="213" t="s">
        <v>564</v>
      </c>
      <c r="C106" s="213"/>
      <c r="D106" s="213"/>
      <c r="E106" s="213"/>
      <c r="F106" s="213"/>
      <c r="G106" s="213"/>
      <c r="H106" s="213"/>
      <c r="I106" s="213"/>
      <c r="J106" s="213"/>
      <c r="K106" s="213"/>
      <c r="L106" s="213"/>
      <c r="M106" s="213"/>
      <c r="N106" s="213"/>
      <c r="O106" s="213"/>
      <c r="P106" s="213"/>
      <c r="Q106" s="213"/>
      <c r="R106" s="213"/>
      <c r="S106" s="213"/>
      <c r="T106" s="213"/>
      <c r="U106" s="213"/>
      <c r="V106" s="213"/>
      <c r="W106" s="213"/>
      <c r="X106" s="213"/>
      <c r="Y106" s="213"/>
      <c r="Z106" s="213"/>
      <c r="AA106" s="213"/>
    </row>
    <row r="107" spans="2:27" ht="30" customHeight="1" x14ac:dyDescent="0.35">
      <c r="B107" s="213" t="s">
        <v>565</v>
      </c>
      <c r="C107" s="213"/>
      <c r="D107" s="213"/>
      <c r="E107" s="213"/>
      <c r="F107" s="213"/>
      <c r="G107" s="213"/>
      <c r="H107" s="213"/>
      <c r="I107" s="213"/>
      <c r="J107" s="213"/>
      <c r="K107" s="213"/>
      <c r="L107" s="213"/>
      <c r="M107" s="213"/>
      <c r="N107" s="213"/>
      <c r="O107" s="213"/>
      <c r="P107" s="213"/>
      <c r="Q107" s="213"/>
      <c r="R107" s="213"/>
      <c r="S107" s="213"/>
      <c r="T107" s="213"/>
      <c r="U107" s="213"/>
      <c r="V107" s="213"/>
      <c r="W107" s="213"/>
      <c r="X107" s="213"/>
      <c r="Y107" s="213"/>
      <c r="Z107" s="213"/>
      <c r="AA107" s="213"/>
    </row>
    <row r="108" spans="2:27" ht="20.100000000000001" customHeight="1" x14ac:dyDescent="0.35">
      <c r="B108" s="213" t="s">
        <v>566</v>
      </c>
      <c r="C108" s="213"/>
      <c r="D108" s="213"/>
      <c r="E108" s="213"/>
      <c r="F108" s="213"/>
      <c r="G108" s="213"/>
      <c r="H108" s="213"/>
      <c r="I108" s="213"/>
      <c r="J108" s="213"/>
      <c r="K108" s="213"/>
      <c r="L108" s="213"/>
      <c r="M108" s="213"/>
      <c r="N108" s="213"/>
      <c r="O108" s="213"/>
      <c r="P108" s="213"/>
      <c r="Q108" s="213"/>
      <c r="R108" s="213"/>
      <c r="S108" s="213"/>
      <c r="T108" s="213"/>
      <c r="U108" s="213"/>
      <c r="V108" s="213"/>
      <c r="W108" s="213"/>
      <c r="X108" s="213"/>
      <c r="Y108" s="213"/>
      <c r="Z108" s="213"/>
      <c r="AA108" s="213"/>
    </row>
    <row r="109" spans="2:27" ht="20.100000000000001" customHeight="1" x14ac:dyDescent="0.35">
      <c r="B109" s="213" t="s">
        <v>567</v>
      </c>
      <c r="C109" s="213"/>
      <c r="D109" s="213"/>
      <c r="E109" s="213"/>
      <c r="F109" s="213"/>
      <c r="G109" s="213"/>
      <c r="H109" s="213"/>
      <c r="I109" s="213"/>
      <c r="J109" s="213"/>
      <c r="K109" s="213"/>
      <c r="L109" s="213"/>
      <c r="M109" s="213"/>
      <c r="N109" s="213"/>
      <c r="O109" s="213"/>
      <c r="P109" s="213"/>
      <c r="Q109" s="213"/>
      <c r="R109" s="213"/>
      <c r="S109" s="213"/>
      <c r="T109" s="213"/>
      <c r="U109" s="213"/>
      <c r="V109" s="213"/>
      <c r="W109" s="213"/>
      <c r="X109" s="213"/>
      <c r="Y109" s="213"/>
      <c r="Z109" s="213"/>
      <c r="AA109" s="213"/>
    </row>
    <row r="110" spans="2:27" ht="20.100000000000001" customHeight="1" x14ac:dyDescent="0.35">
      <c r="B110" s="213" t="s">
        <v>568</v>
      </c>
      <c r="C110" s="213"/>
      <c r="D110" s="213"/>
      <c r="E110" s="213"/>
      <c r="F110" s="213"/>
      <c r="G110" s="213"/>
      <c r="H110" s="213"/>
      <c r="I110" s="213"/>
      <c r="J110" s="213"/>
      <c r="K110" s="213"/>
      <c r="L110" s="213"/>
      <c r="M110" s="213"/>
      <c r="N110" s="213"/>
      <c r="O110" s="213"/>
      <c r="P110" s="213"/>
      <c r="Q110" s="213"/>
      <c r="R110" s="213"/>
      <c r="S110" s="213"/>
      <c r="T110" s="213"/>
      <c r="U110" s="213"/>
      <c r="V110" s="213"/>
      <c r="W110" s="213"/>
      <c r="X110" s="213"/>
      <c r="Y110" s="213"/>
      <c r="Z110" s="213"/>
      <c r="AA110" s="213"/>
    </row>
    <row r="111" spans="2:27" ht="20.100000000000001" customHeight="1" x14ac:dyDescent="0.35">
      <c r="B111" s="213" t="s">
        <v>569</v>
      </c>
      <c r="C111" s="213"/>
      <c r="D111" s="213"/>
      <c r="E111" s="213"/>
      <c r="F111" s="213"/>
      <c r="G111" s="213"/>
      <c r="H111" s="213"/>
      <c r="I111" s="213"/>
      <c r="J111" s="213"/>
      <c r="K111" s="213"/>
      <c r="L111" s="213"/>
      <c r="M111" s="213"/>
      <c r="N111" s="213"/>
      <c r="O111" s="213"/>
      <c r="P111" s="213"/>
      <c r="Q111" s="213"/>
      <c r="R111" s="213"/>
      <c r="S111" s="213"/>
      <c r="T111" s="213"/>
      <c r="U111" s="213"/>
      <c r="V111" s="213"/>
      <c r="W111" s="213"/>
      <c r="X111" s="213"/>
      <c r="Y111" s="213"/>
      <c r="Z111" s="213"/>
      <c r="AA111" s="213"/>
    </row>
    <row r="112" spans="2:27" ht="20.100000000000001" customHeight="1" x14ac:dyDescent="0.35">
      <c r="B112" s="213" t="s">
        <v>570</v>
      </c>
      <c r="C112" s="213"/>
      <c r="D112" s="213"/>
      <c r="E112" s="213"/>
      <c r="F112" s="213"/>
      <c r="G112" s="213"/>
      <c r="H112" s="213"/>
      <c r="I112" s="213"/>
      <c r="J112" s="213"/>
      <c r="K112" s="213"/>
      <c r="L112" s="213"/>
      <c r="M112" s="213"/>
      <c r="N112" s="213"/>
      <c r="O112" s="213"/>
      <c r="P112" s="213"/>
      <c r="Q112" s="213"/>
      <c r="R112" s="213"/>
      <c r="S112" s="213"/>
      <c r="T112" s="213"/>
      <c r="U112" s="213"/>
      <c r="V112" s="213"/>
      <c r="W112" s="213"/>
      <c r="X112" s="213"/>
      <c r="Y112" s="213"/>
      <c r="Z112" s="213"/>
      <c r="AA112" s="213"/>
    </row>
    <row r="113" spans="2:27" ht="20.100000000000001" customHeight="1" x14ac:dyDescent="0.35">
      <c r="B113" s="213" t="s">
        <v>571</v>
      </c>
      <c r="C113" s="213"/>
      <c r="D113" s="213"/>
      <c r="E113" s="213"/>
      <c r="F113" s="213"/>
      <c r="G113" s="213"/>
      <c r="H113" s="213"/>
      <c r="I113" s="213"/>
      <c r="J113" s="213"/>
      <c r="K113" s="213"/>
      <c r="L113" s="213"/>
      <c r="M113" s="213"/>
      <c r="N113" s="213"/>
      <c r="O113" s="213"/>
      <c r="P113" s="213"/>
      <c r="Q113" s="213"/>
      <c r="R113" s="213"/>
      <c r="S113" s="213"/>
      <c r="T113" s="213"/>
      <c r="U113" s="213"/>
      <c r="V113" s="213"/>
      <c r="W113" s="213"/>
      <c r="X113" s="213"/>
      <c r="Y113" s="213"/>
      <c r="Z113" s="213"/>
      <c r="AA113" s="213"/>
    </row>
    <row r="114" spans="2:27" ht="20.100000000000001" customHeight="1" x14ac:dyDescent="0.35">
      <c r="B114" s="213" t="s">
        <v>572</v>
      </c>
      <c r="C114" s="213"/>
      <c r="D114" s="213"/>
      <c r="E114" s="213"/>
      <c r="F114" s="213"/>
      <c r="G114" s="213"/>
      <c r="H114" s="213"/>
      <c r="I114" s="213"/>
      <c r="J114" s="213"/>
      <c r="K114" s="213"/>
      <c r="L114" s="213"/>
      <c r="M114" s="213"/>
      <c r="N114" s="213"/>
      <c r="O114" s="213"/>
      <c r="P114" s="213"/>
      <c r="Q114" s="213"/>
      <c r="R114" s="213"/>
      <c r="S114" s="213"/>
      <c r="T114" s="213"/>
      <c r="U114" s="213"/>
      <c r="V114" s="213"/>
      <c r="W114" s="213"/>
      <c r="X114" s="213"/>
      <c r="Y114" s="213"/>
      <c r="Z114" s="213"/>
      <c r="AA114" s="213"/>
    </row>
    <row r="115" spans="2:27" ht="30" customHeight="1" x14ac:dyDescent="0.35">
      <c r="B115" s="213" t="s">
        <v>573</v>
      </c>
      <c r="C115" s="213"/>
      <c r="D115" s="213"/>
      <c r="E115" s="213"/>
      <c r="F115" s="213"/>
      <c r="G115" s="213"/>
      <c r="H115" s="213"/>
      <c r="I115" s="213"/>
      <c r="J115" s="213"/>
      <c r="K115" s="213"/>
      <c r="L115" s="213"/>
      <c r="M115" s="213"/>
      <c r="N115" s="213"/>
      <c r="O115" s="213"/>
      <c r="P115" s="213"/>
      <c r="Q115" s="213"/>
      <c r="R115" s="213"/>
      <c r="S115" s="213"/>
      <c r="T115" s="213"/>
      <c r="U115" s="213"/>
      <c r="V115" s="213"/>
      <c r="W115" s="213"/>
      <c r="X115" s="213"/>
      <c r="Y115" s="213"/>
      <c r="Z115" s="213"/>
      <c r="AA115" s="213"/>
    </row>
    <row r="116" spans="2:27" x14ac:dyDescent="0.35">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2:27" x14ac:dyDescent="0.35">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2:27" x14ac:dyDescent="0.35">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2:27" x14ac:dyDescent="0.35">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2:27" x14ac:dyDescent="0.3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2:27" x14ac:dyDescent="0.3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2:27" x14ac:dyDescent="0.3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2:27" x14ac:dyDescent="0.35">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2:27" x14ac:dyDescent="0.35">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2:27" x14ac:dyDescent="0.35">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2:27" x14ac:dyDescent="0.35">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2:27" x14ac:dyDescent="0.35">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spans="2:27" x14ac:dyDescent="0.35">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row r="131" spans="2:27" x14ac:dyDescent="0.35">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spans="2:27" x14ac:dyDescent="0.35">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row r="133" spans="2:27" x14ac:dyDescent="0.35">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row>
    <row r="134" spans="2:27" x14ac:dyDescent="0.35">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row>
    <row r="135" spans="2:27" x14ac:dyDescent="0.35">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row>
    <row r="136" spans="2:27" x14ac:dyDescent="0.35">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row>
    <row r="137" spans="2:27" x14ac:dyDescent="0.35">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row>
    <row r="138" spans="2:27" x14ac:dyDescent="0.35">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row>
    <row r="139" spans="2:27" x14ac:dyDescent="0.35">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row>
    <row r="140" spans="2:27" x14ac:dyDescent="0.35">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row>
    <row r="141" spans="2:27" x14ac:dyDescent="0.35">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row>
    <row r="142" spans="2:27" x14ac:dyDescent="0.35">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row>
    <row r="143" spans="2:27" x14ac:dyDescent="0.35">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row>
  </sheetData>
  <sheetProtection algorithmName="SHA-512" hashValue="gFay2MhlRHx2cfWe011q6eE0ipJryYglvhfuL8Q/1i8FAXtoHlECtKQSOXLsPVqpTwCM/0RTuclhVXGKqsOKjA==" saltValue="nTk56pUTNWDCX08P90lT9A==" spinCount="100000" sheet="1" objects="1" scenarios="1"/>
  <dataConsolidate/>
  <mergeCells count="158">
    <mergeCell ref="B4:N4"/>
    <mergeCell ref="O4:AA4"/>
    <mergeCell ref="B6:N6"/>
    <mergeCell ref="O6:AA6"/>
    <mergeCell ref="B7:N7"/>
    <mergeCell ref="O7:AA7"/>
    <mergeCell ref="B1:G1"/>
    <mergeCell ref="H1:M1"/>
    <mergeCell ref="N1:S1"/>
    <mergeCell ref="T1:AA1"/>
    <mergeCell ref="B3:N3"/>
    <mergeCell ref="O3:AA3"/>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B20:G20"/>
    <mergeCell ref="H20:AA20"/>
    <mergeCell ref="X11:Y11"/>
    <mergeCell ref="Z11:AA11"/>
    <mergeCell ref="B12:AA12"/>
    <mergeCell ref="B15:E15"/>
    <mergeCell ref="H15:N15"/>
    <mergeCell ref="O15:U15"/>
    <mergeCell ref="V15:AA15"/>
    <mergeCell ref="L11:M11"/>
    <mergeCell ref="N11:O11"/>
    <mergeCell ref="P11:Q11"/>
    <mergeCell ref="R11:S11"/>
    <mergeCell ref="T11:U11"/>
    <mergeCell ref="V11:W11"/>
    <mergeCell ref="B11:C11"/>
    <mergeCell ref="D11:E11"/>
    <mergeCell ref="F11:G11"/>
    <mergeCell ref="H11:I11"/>
    <mergeCell ref="J11:K11"/>
    <mergeCell ref="B17:AA17"/>
    <mergeCell ref="B18:AA18"/>
    <mergeCell ref="B19:G19"/>
    <mergeCell ref="H19:AA19"/>
    <mergeCell ref="B24:G24"/>
    <mergeCell ref="H24:AA24"/>
    <mergeCell ref="B25:G25"/>
    <mergeCell ref="H25:AA25"/>
    <mergeCell ref="B27:AA27"/>
    <mergeCell ref="B28:AA28"/>
    <mergeCell ref="B21:G21"/>
    <mergeCell ref="H21:AA21"/>
    <mergeCell ref="B22:G22"/>
    <mergeCell ref="H22:AA22"/>
    <mergeCell ref="B23:G23"/>
    <mergeCell ref="H23:AA23"/>
    <mergeCell ref="B59:AA59"/>
    <mergeCell ref="B60:AA60"/>
    <mergeCell ref="B51:AA51"/>
    <mergeCell ref="B53:AA53"/>
    <mergeCell ref="B52:AA52"/>
    <mergeCell ref="F40:AA40"/>
    <mergeCell ref="F41:AA41"/>
    <mergeCell ref="F42:AA42"/>
    <mergeCell ref="F43:AA43"/>
    <mergeCell ref="F44:AA44"/>
    <mergeCell ref="F46:AA46"/>
    <mergeCell ref="F47:Z47"/>
    <mergeCell ref="B85:AA85"/>
    <mergeCell ref="B69:AA69"/>
    <mergeCell ref="B70:AA70"/>
    <mergeCell ref="B71:AA71"/>
    <mergeCell ref="B72:AA72"/>
    <mergeCell ref="B56:AA56"/>
    <mergeCell ref="F48:AA48"/>
    <mergeCell ref="B73:AA73"/>
    <mergeCell ref="B74:AA74"/>
    <mergeCell ref="B61:AA61"/>
    <mergeCell ref="B62:AA62"/>
    <mergeCell ref="B63:AA63"/>
    <mergeCell ref="B64:AA64"/>
    <mergeCell ref="B65:AA65"/>
    <mergeCell ref="B68:AA68"/>
    <mergeCell ref="B75:AA75"/>
    <mergeCell ref="B78:AA78"/>
    <mergeCell ref="D46:E48"/>
    <mergeCell ref="B50:AA50"/>
    <mergeCell ref="B58:AA58"/>
    <mergeCell ref="B67:AA67"/>
    <mergeCell ref="B77:AA77"/>
    <mergeCell ref="B55:AA55"/>
    <mergeCell ref="B54:AA54"/>
    <mergeCell ref="B115:AA115"/>
    <mergeCell ref="B114:AA114"/>
    <mergeCell ref="B103:AA103"/>
    <mergeCell ref="B104:AA104"/>
    <mergeCell ref="B105:AA105"/>
    <mergeCell ref="B106:AA106"/>
    <mergeCell ref="B107:AA107"/>
    <mergeCell ref="B108:AA108"/>
    <mergeCell ref="B109:AA109"/>
    <mergeCell ref="B110:AA110"/>
    <mergeCell ref="B111:AA111"/>
    <mergeCell ref="B98:AA98"/>
    <mergeCell ref="B99:AA99"/>
    <mergeCell ref="B100:AA100"/>
    <mergeCell ref="B101:AA101"/>
    <mergeCell ref="B102:AA102"/>
    <mergeCell ref="X90:AA90"/>
    <mergeCell ref="B112:AA112"/>
    <mergeCell ref="B113:AA113"/>
    <mergeCell ref="B79:AA79"/>
    <mergeCell ref="B80:AA80"/>
    <mergeCell ref="B81:AA81"/>
    <mergeCell ref="B82:AA82"/>
    <mergeCell ref="B83:AA83"/>
    <mergeCell ref="B87:AA87"/>
    <mergeCell ref="B88:AA88"/>
    <mergeCell ref="B91:AA91"/>
    <mergeCell ref="B97:AA97"/>
    <mergeCell ref="B86:W86"/>
    <mergeCell ref="X86:AA86"/>
    <mergeCell ref="B90:W90"/>
    <mergeCell ref="B95:AA95"/>
    <mergeCell ref="B94:AA94"/>
    <mergeCell ref="B93:W93"/>
    <mergeCell ref="X93:AA93"/>
    <mergeCell ref="D13:G13"/>
    <mergeCell ref="J13:M13"/>
    <mergeCell ref="N13:O13"/>
    <mergeCell ref="P13:S13"/>
    <mergeCell ref="F45:AA45"/>
    <mergeCell ref="B45:C48"/>
    <mergeCell ref="B33:AA33"/>
    <mergeCell ref="B34:C35"/>
    <mergeCell ref="D34:E34"/>
    <mergeCell ref="D35:E35"/>
    <mergeCell ref="B36:C44"/>
    <mergeCell ref="D36:E36"/>
    <mergeCell ref="D37:E44"/>
    <mergeCell ref="D45:E45"/>
    <mergeCell ref="F37:AA37"/>
    <mergeCell ref="F35:AA35"/>
    <mergeCell ref="F38:AA38"/>
    <mergeCell ref="F39:AA39"/>
    <mergeCell ref="B29:AA29"/>
    <mergeCell ref="B30:AA30"/>
    <mergeCell ref="B31:AA31"/>
    <mergeCell ref="B32:AA32"/>
    <mergeCell ref="F34:AA34"/>
    <mergeCell ref="F36:AA36"/>
  </mergeCells>
  <conditionalFormatting sqref="B10:AA11">
    <cfRule type="expression" dxfId="395" priority="16" stopIfTrue="1">
      <formula>B$11=" "</formula>
    </cfRule>
    <cfRule type="expression" dxfId="394" priority="17">
      <formula>B$11="Partial"</formula>
    </cfRule>
    <cfRule type="expression" dxfId="393" priority="18">
      <formula>B$11="Strong"</formula>
    </cfRule>
  </conditionalFormatting>
  <conditionalFormatting sqref="X86">
    <cfRule type="expression" dxfId="392" priority="11" stopIfTrue="1">
      <formula>X86="High"</formula>
    </cfRule>
    <cfRule type="expression" dxfId="391" priority="12">
      <formula>X86="Medium to High"</formula>
    </cfRule>
    <cfRule type="expression" dxfId="390" priority="13" stopIfTrue="1">
      <formula>X86="Medium"</formula>
    </cfRule>
    <cfRule type="expression" dxfId="389" priority="14" stopIfTrue="1">
      <formula>X86="Low to Medium"</formula>
    </cfRule>
    <cfRule type="expression" dxfId="388" priority="15">
      <formula>X86="Low"</formula>
    </cfRule>
  </conditionalFormatting>
  <conditionalFormatting sqref="X90">
    <cfRule type="expression" dxfId="387" priority="6" stopIfTrue="1">
      <formula>X90="High"</formula>
    </cfRule>
    <cfRule type="expression" dxfId="386" priority="7">
      <formula>X90="Medium to High"</formula>
    </cfRule>
    <cfRule type="expression" dxfId="385" priority="8" stopIfTrue="1">
      <formula>X90="Medium"</formula>
    </cfRule>
    <cfRule type="expression" dxfId="384" priority="9" stopIfTrue="1">
      <formula>X90="Low to Medium"</formula>
    </cfRule>
    <cfRule type="expression" dxfId="383" priority="10">
      <formula>X90="Low"</formula>
    </cfRule>
  </conditionalFormatting>
  <conditionalFormatting sqref="X93">
    <cfRule type="expression" dxfId="382" priority="1" stopIfTrue="1">
      <formula>X93="High"</formula>
    </cfRule>
    <cfRule type="expression" dxfId="381" priority="2">
      <formula>X93="Medium to High"</formula>
    </cfRule>
    <cfRule type="expression" dxfId="380" priority="3" stopIfTrue="1">
      <formula>X93="Medium"</formula>
    </cfRule>
    <cfRule type="expression" dxfId="379" priority="4" stopIfTrue="1">
      <formula>X93="Low to Medium"</formula>
    </cfRule>
    <cfRule type="expression" dxfId="378" priority="5">
      <formula>X93="Low"</formula>
    </cfRule>
  </conditionalFormatting>
  <conditionalFormatting sqref="AB86:AI86">
    <cfRule type="colorScale" priority="19">
      <colorScale>
        <cfvo type="min"/>
        <cfvo type="percentile" val="50"/>
        <cfvo type="max"/>
        <color rgb="FFF8696B"/>
        <color rgb="FFFFEB84"/>
        <color rgb="FF63BE7B"/>
      </colorScale>
    </cfRule>
  </conditionalFormatting>
  <hyperlinks>
    <hyperlink ref="B98" r:id="rId1" display="https://doi.org/https:/doi.org/10.1016/j.tra.2012.05.011" xr:uid="{A89BB52E-9940-084F-ADCC-74160B9E8976}"/>
    <hyperlink ref="B101" r:id="rId2" display="https://transport.ec.europa.eu/system/files/2016-09/2016-02-effects-implementation-regulation-1370-2007-public-pax-transport-services.pdf" xr:uid="{BA78EFFE-FB9C-F046-B10B-B46536B70406}"/>
    <hyperlink ref="B103" r:id="rId3" display="https://doi.org/10.1787/9789282102688-en" xr:uid="{BE44FD64-3745-1D4C-884B-FBF97B202D10}"/>
    <hyperlink ref="B104" r:id="rId4" display="https://doi.org/10.1787/5kg9mq4wlzkk-en" xr:uid="{67944A01-ADE9-8746-A85E-2D6BABFC7D33}"/>
    <hyperlink ref="B105" r:id="rId5" display="https://doi.org/10.1787/6dbf832a-en" xr:uid="{E56243A7-C49A-5A41-9341-0B607E387950}"/>
    <hyperlink ref="B108" r:id="rId6" display="https://www.itf-oecd.org/policy/demand-public-transport" xr:uid="{2324C5C3-01DA-6A41-BAEC-7046D674EF53}"/>
    <hyperlink ref="B109" r:id="rId7" display="https://doi.org/10.1787/3567dda4-en" xr:uid="{33AB52D8-251D-5645-8CC2-24569C592D5E}"/>
    <hyperlink ref="B114" r:id="rId8" display="https://www.vtpi.org/rmp.pdf" xr:uid="{79B6BCD2-FE18-0942-B0B8-981D1A5BE710}"/>
    <hyperlink ref="B78:AA78" location="LPT!A1" display="LPT!A1" xr:uid="{355A0EC9-0DEC-9149-A069-7632BC29073A}"/>
    <hyperlink ref="B79:AA79" location="UPT!A1" display="UPT!A1" xr:uid="{8599A62C-E18D-A942-AE80-E4ECFAB54FEA}"/>
    <hyperlink ref="B80:AA80" location="MMC!A1" display="MMC!A1" xr:uid="{4FA10DC6-65F1-A64F-9119-A2B430BEBF6C}"/>
    <hyperlink ref="B81:AA81" location="SMI!A1" display="SMI!A1" xr:uid="{1707C993-E878-6440-9745-3D2C14B1DC3D}"/>
    <hyperlink ref="B82:AA82" location="VOI!A1" display="VOI!A1" xr:uid="{7FFFBE57-4B1F-FF4F-9DCD-14EE034846F7}"/>
    <hyperlink ref="B83:AA83" location="GPP!A1" display="GPP!A1" xr:uid="{7F03267E-64CA-1A4F-B477-20FD7181A886}"/>
    <hyperlink ref="N1" location="Overview_Measures!A1" display="Go back to Overview" xr:uid="{CDC4C54E-9E4F-C641-852B-1843FBA09B6C}"/>
    <hyperlink ref="B1" location="Instructions!A1" display="Go back to Instructions" xr:uid="{D61EF2B7-9172-D54C-9D14-00963D5EC220}"/>
    <hyperlink ref="H1" location="Measures!A1" display="Go back to Measures List" xr:uid="{BE31EDB5-DA40-BB47-9EFC-C30EE4E75267}"/>
    <hyperlink ref="T1" location="Filter_multiple_criteria!A1" display="Go back to Multiple Criteria Filter" xr:uid="{7440055B-5586-5F4C-9F91-974FE271F0D6}"/>
    <hyperlink ref="B1:G1" location="Home!A1" display="Go back to Home" xr:uid="{8E8D41EE-5F6E-A747-A2BB-4A1FAE45613E}"/>
    <hyperlink ref="T1:AA1" location="Measure_Selection_Filter!A1" display="Go back to Measure Selection Filter" xr:uid="{3399F28C-6227-3F44-B335-73B6F4863513}"/>
    <hyperlink ref="H15" location="Measure_Template!B10" display="Summary" xr:uid="{0E8A12DB-16FE-1D42-AB4B-6F8865B96BE1}"/>
    <hyperlink ref="H15:N15" location="IPT!B17" display="Reader's Guide" xr:uid="{1839B440-C658-E043-8F08-F67C209ED324}"/>
    <hyperlink ref="O15" location="Measure_Template!B10" display="Summary" xr:uid="{C17256BE-740F-5E44-83F5-AA3AA0A4E5C0}"/>
    <hyperlink ref="O15:U15" location="IPT!B27" display="Summary" xr:uid="{AA4AD505-A00E-5440-87CF-536E29DDCEE0}"/>
    <hyperlink ref="V15:AA15" location="IPT!B85" display="Qualification of measure" xr:uid="{359641FF-32D0-034D-9DF1-4854295C9B2C}"/>
  </hyperlinks>
  <pageMargins left="0.7" right="0.7" top="0.75" bottom="0.75" header="0.3" footer="0.3"/>
  <pageSetup orientation="portrait"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AEAD9-FE1F-B549-9C2E-08DAD863EB8D}">
  <sheetPr codeName="Sheet11">
    <tabColor rgb="FF7030A0"/>
  </sheetPr>
  <dimension ref="A1:AJ135"/>
  <sheetViews>
    <sheetView showGridLines="0" zoomScaleNormal="100" workbookViewId="0"/>
  </sheetViews>
  <sheetFormatPr defaultColWidth="8.86328125" defaultRowHeight="11.65" x14ac:dyDescent="0.35"/>
  <cols>
    <col min="1" max="1" width="4.265625" style="16" customWidth="1"/>
    <col min="2" max="27" width="6.86328125" style="16" customWidth="1"/>
    <col min="28" max="34" width="13.1328125" style="16" customWidth="1"/>
    <col min="35" max="16384" width="8.86328125" style="16"/>
  </cols>
  <sheetData>
    <row r="1" spans="1:36" s="91" customFormat="1" ht="20.100000000000001" customHeight="1" x14ac:dyDescent="0.35">
      <c r="A1" s="90"/>
      <c r="B1" s="252" t="s">
        <v>26</v>
      </c>
      <c r="C1" s="252"/>
      <c r="D1" s="252"/>
      <c r="E1" s="252"/>
      <c r="F1" s="252"/>
      <c r="G1" s="252"/>
      <c r="H1" s="252" t="s">
        <v>312</v>
      </c>
      <c r="I1" s="252"/>
      <c r="J1" s="252"/>
      <c r="K1" s="252"/>
      <c r="L1" s="252"/>
      <c r="M1" s="252"/>
      <c r="N1" s="252" t="s">
        <v>313</v>
      </c>
      <c r="O1" s="252"/>
      <c r="P1" s="252"/>
      <c r="Q1" s="252"/>
      <c r="R1" s="252"/>
      <c r="S1" s="252"/>
      <c r="T1" s="252" t="s">
        <v>23</v>
      </c>
      <c r="U1" s="252"/>
      <c r="V1" s="252"/>
      <c r="W1" s="252"/>
      <c r="X1" s="252"/>
      <c r="Y1" s="252"/>
      <c r="Z1" s="252"/>
      <c r="AA1" s="252"/>
    </row>
    <row r="2" spans="1:36" ht="15" customHeight="1" thickBot="1" x14ac:dyDescent="0.4"/>
    <row r="3" spans="1:36" ht="25.35" customHeight="1" thickBot="1" x14ac:dyDescent="0.4">
      <c r="B3" s="203" t="s">
        <v>281</v>
      </c>
      <c r="C3" s="204"/>
      <c r="D3" s="204"/>
      <c r="E3" s="204"/>
      <c r="F3" s="204"/>
      <c r="G3" s="204"/>
      <c r="H3" s="204"/>
      <c r="I3" s="204"/>
      <c r="J3" s="204"/>
      <c r="K3" s="204"/>
      <c r="L3" s="204"/>
      <c r="M3" s="204"/>
      <c r="N3" s="204"/>
      <c r="O3" s="203" t="s">
        <v>246</v>
      </c>
      <c r="P3" s="204"/>
      <c r="Q3" s="204"/>
      <c r="R3" s="204"/>
      <c r="S3" s="204"/>
      <c r="T3" s="204"/>
      <c r="U3" s="204"/>
      <c r="V3" s="204"/>
      <c r="W3" s="204"/>
      <c r="X3" s="204"/>
      <c r="Y3" s="204"/>
      <c r="Z3" s="204"/>
      <c r="AA3" s="205"/>
      <c r="AB3" s="12"/>
      <c r="AC3" s="12"/>
      <c r="AD3" s="12"/>
      <c r="AE3" s="12"/>
      <c r="AF3" s="12"/>
      <c r="AG3" s="12"/>
      <c r="AH3" s="12"/>
      <c r="AI3" s="12"/>
      <c r="AJ3" s="12"/>
    </row>
    <row r="4" spans="1:36" ht="30" customHeight="1" thickBot="1" x14ac:dyDescent="0.4">
      <c r="B4" s="206" t="str">
        <f>Overview_Measures!B17</f>
        <v>Wide availability of accessible information on sustainable mobility</v>
      </c>
      <c r="C4" s="207"/>
      <c r="D4" s="207"/>
      <c r="E4" s="207"/>
      <c r="F4" s="207"/>
      <c r="G4" s="207"/>
      <c r="H4" s="207"/>
      <c r="I4" s="207"/>
      <c r="J4" s="207"/>
      <c r="K4" s="207"/>
      <c r="L4" s="207"/>
      <c r="M4" s="207"/>
      <c r="N4" s="207"/>
      <c r="O4" s="208" t="str">
        <f>Overview_Measures!K17</f>
        <v>Education &amp; Awareness</v>
      </c>
      <c r="P4" s="209"/>
      <c r="Q4" s="209"/>
      <c r="R4" s="209"/>
      <c r="S4" s="209"/>
      <c r="T4" s="209"/>
      <c r="U4" s="209"/>
      <c r="V4" s="209"/>
      <c r="W4" s="209"/>
      <c r="X4" s="209"/>
      <c r="Y4" s="209"/>
      <c r="Z4" s="209"/>
      <c r="AA4" s="210"/>
      <c r="AB4" s="12"/>
      <c r="AC4" s="12"/>
      <c r="AD4" s="12"/>
      <c r="AE4" s="12"/>
      <c r="AF4" s="12"/>
      <c r="AG4" s="12"/>
      <c r="AH4" s="12"/>
      <c r="AI4" s="12"/>
      <c r="AJ4" s="12"/>
    </row>
    <row r="5" spans="1:36" ht="5.0999999999999996" customHeight="1" thickBot="1" x14ac:dyDescent="0.4">
      <c r="B5" s="105"/>
      <c r="C5" s="106"/>
      <c r="D5" s="106"/>
      <c r="E5" s="106"/>
      <c r="F5" s="106"/>
      <c r="G5" s="106"/>
      <c r="H5" s="106"/>
      <c r="I5" s="106"/>
      <c r="J5" s="106"/>
      <c r="K5" s="106"/>
      <c r="L5" s="106"/>
      <c r="M5" s="106"/>
      <c r="N5" s="106"/>
      <c r="O5" s="107"/>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203" t="s">
        <v>173</v>
      </c>
      <c r="C6" s="204"/>
      <c r="D6" s="204"/>
      <c r="E6" s="204"/>
      <c r="F6" s="204"/>
      <c r="G6" s="204"/>
      <c r="H6" s="204"/>
      <c r="I6" s="204"/>
      <c r="J6" s="204"/>
      <c r="K6" s="204"/>
      <c r="L6" s="204"/>
      <c r="M6" s="204"/>
      <c r="N6" s="204"/>
      <c r="O6" s="203" t="s">
        <v>282</v>
      </c>
      <c r="P6" s="204"/>
      <c r="Q6" s="204"/>
      <c r="R6" s="204"/>
      <c r="S6" s="204"/>
      <c r="T6" s="204"/>
      <c r="U6" s="204"/>
      <c r="V6" s="204"/>
      <c r="W6" s="204"/>
      <c r="X6" s="204"/>
      <c r="Y6" s="204"/>
      <c r="Z6" s="204"/>
      <c r="AA6" s="205"/>
      <c r="AB6" s="12"/>
      <c r="AC6" s="12"/>
      <c r="AD6" s="12"/>
      <c r="AE6" s="12"/>
      <c r="AF6" s="12"/>
      <c r="AG6" s="12"/>
      <c r="AH6" s="12"/>
      <c r="AI6" s="12"/>
      <c r="AJ6" s="12"/>
    </row>
    <row r="7" spans="1:36" ht="30" customHeight="1" thickBot="1" x14ac:dyDescent="0.4">
      <c r="B7" s="254" t="str">
        <f>Overview_Measures!L17</f>
        <v>Passenger transport</v>
      </c>
      <c r="C7" s="255"/>
      <c r="D7" s="255"/>
      <c r="E7" s="255"/>
      <c r="F7" s="255"/>
      <c r="G7" s="255"/>
      <c r="H7" s="255"/>
      <c r="I7" s="255"/>
      <c r="J7" s="255"/>
      <c r="K7" s="255"/>
      <c r="L7" s="255"/>
      <c r="M7" s="255"/>
      <c r="N7" s="256"/>
      <c r="O7" s="211" t="s">
        <v>574</v>
      </c>
      <c r="P7" s="209"/>
      <c r="Q7" s="209"/>
      <c r="R7" s="209"/>
      <c r="S7" s="209"/>
      <c r="T7" s="209"/>
      <c r="U7" s="209"/>
      <c r="V7" s="209"/>
      <c r="W7" s="209"/>
      <c r="X7" s="209"/>
      <c r="Y7" s="209"/>
      <c r="Z7" s="209"/>
      <c r="AA7" s="21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203" t="s">
        <v>234</v>
      </c>
      <c r="C9" s="204"/>
      <c r="D9" s="204"/>
      <c r="E9" s="204"/>
      <c r="F9" s="204"/>
      <c r="G9" s="204"/>
      <c r="H9" s="204"/>
      <c r="I9" s="204"/>
      <c r="J9" s="204"/>
      <c r="K9" s="204"/>
      <c r="L9" s="204"/>
      <c r="M9" s="204"/>
      <c r="N9" s="204"/>
      <c r="O9" s="204"/>
      <c r="P9" s="204"/>
      <c r="Q9" s="204"/>
      <c r="R9" s="204"/>
      <c r="S9" s="204"/>
      <c r="T9" s="203" t="s">
        <v>284</v>
      </c>
      <c r="U9" s="204"/>
      <c r="V9" s="204"/>
      <c r="W9" s="204"/>
      <c r="X9" s="204"/>
      <c r="Y9" s="204"/>
      <c r="Z9" s="204"/>
      <c r="AA9" s="205"/>
    </row>
    <row r="10" spans="1:36" ht="90" customHeight="1" x14ac:dyDescent="0.35">
      <c r="B10" s="198" t="s">
        <v>177</v>
      </c>
      <c r="C10" s="199"/>
      <c r="D10" s="198" t="s">
        <v>178</v>
      </c>
      <c r="E10" s="199"/>
      <c r="F10" s="198" t="s">
        <v>179</v>
      </c>
      <c r="G10" s="199"/>
      <c r="H10" s="198" t="s">
        <v>180</v>
      </c>
      <c r="I10" s="199"/>
      <c r="J10" s="198" t="s">
        <v>181</v>
      </c>
      <c r="K10" s="199"/>
      <c r="L10" s="198" t="s">
        <v>182</v>
      </c>
      <c r="M10" s="199"/>
      <c r="N10" s="198" t="s">
        <v>183</v>
      </c>
      <c r="O10" s="199"/>
      <c r="P10" s="198" t="s">
        <v>184</v>
      </c>
      <c r="Q10" s="199"/>
      <c r="R10" s="198" t="s">
        <v>185</v>
      </c>
      <c r="S10" s="199"/>
      <c r="T10" s="198" t="s">
        <v>186</v>
      </c>
      <c r="U10" s="199"/>
      <c r="V10" s="198" t="s">
        <v>187</v>
      </c>
      <c r="W10" s="199"/>
      <c r="X10" s="198" t="s">
        <v>188</v>
      </c>
      <c r="Y10" s="199"/>
      <c r="Z10" s="198" t="s">
        <v>189</v>
      </c>
      <c r="AA10" s="199"/>
    </row>
    <row r="11" spans="1:36" ht="15" hidden="1" customHeight="1" x14ac:dyDescent="0.35">
      <c r="B11" s="198" t="str">
        <f>Overview_Measures!P17</f>
        <v>Strong</v>
      </c>
      <c r="C11" s="199"/>
      <c r="D11" s="198" t="str">
        <f>Overview_Measures!Q17</f>
        <v>Strong</v>
      </c>
      <c r="E11" s="199"/>
      <c r="F11" s="198" t="str">
        <f>Overview_Measures!R17</f>
        <v>Strong</v>
      </c>
      <c r="G11" s="199"/>
      <c r="H11" s="198" t="str">
        <f>Overview_Measures!S17</f>
        <v xml:space="preserve"> </v>
      </c>
      <c r="I11" s="199"/>
      <c r="J11" s="198" t="str">
        <f>Overview_Measures!T17</f>
        <v>Partial</v>
      </c>
      <c r="K11" s="199"/>
      <c r="L11" s="198" t="str">
        <f>Overview_Measures!U17</f>
        <v>Strong</v>
      </c>
      <c r="M11" s="199"/>
      <c r="N11" s="198" t="str">
        <f>Overview_Measures!V17</f>
        <v>Strong</v>
      </c>
      <c r="O11" s="199"/>
      <c r="P11" s="198" t="str">
        <f>Overview_Measures!W17</f>
        <v xml:space="preserve"> </v>
      </c>
      <c r="Q11" s="199"/>
      <c r="R11" s="198" t="str">
        <f>Overview_Measures!X17</f>
        <v>Strong</v>
      </c>
      <c r="S11" s="199"/>
      <c r="T11" s="198" t="str">
        <f>Overview_Measures!Y17</f>
        <v>Strong</v>
      </c>
      <c r="U11" s="199"/>
      <c r="V11" s="198" t="str">
        <f>Overview_Measures!Z17</f>
        <v>Partial</v>
      </c>
      <c r="W11" s="199"/>
      <c r="X11" s="198" t="str">
        <f>Overview_Measures!AA17</f>
        <v>Strong</v>
      </c>
      <c r="Y11" s="199"/>
      <c r="Z11" s="198" t="str">
        <f>Overview_Measures!AB17</f>
        <v xml:space="preserve"> </v>
      </c>
      <c r="AA11" s="199"/>
    </row>
    <row r="12" spans="1:36" s="21" customFormat="1" ht="15" customHeight="1" x14ac:dyDescent="0.35">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6" s="21" customFormat="1" ht="20.100000000000001" customHeight="1" x14ac:dyDescent="0.35">
      <c r="B13" s="101"/>
      <c r="C13" s="101"/>
      <c r="D13" s="251" t="s">
        <v>315</v>
      </c>
      <c r="E13" s="251"/>
      <c r="F13" s="251"/>
      <c r="G13" s="251"/>
      <c r="H13" s="102"/>
      <c r="I13" s="102"/>
      <c r="J13" s="251" t="s">
        <v>316</v>
      </c>
      <c r="K13" s="251"/>
      <c r="L13" s="251"/>
      <c r="M13" s="251"/>
      <c r="N13" s="253"/>
      <c r="O13" s="253"/>
      <c r="P13" s="251" t="s">
        <v>317</v>
      </c>
      <c r="Q13" s="251"/>
      <c r="R13" s="251"/>
      <c r="S13" s="251"/>
      <c r="T13" s="100"/>
      <c r="U13" s="100"/>
      <c r="V13" s="100"/>
      <c r="W13" s="100"/>
      <c r="X13" s="100"/>
      <c r="Y13" s="100"/>
      <c r="Z13" s="100"/>
      <c r="AA13" s="100"/>
    </row>
    <row r="14" spans="1:36" s="21" customFormat="1" ht="15" customHeight="1" thickBot="1" x14ac:dyDescent="0.4">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row>
    <row r="15" spans="1:36" s="21" customFormat="1" ht="25.35" customHeight="1" thickBot="1" x14ac:dyDescent="0.4">
      <c r="B15" s="201" t="s">
        <v>286</v>
      </c>
      <c r="C15" s="201"/>
      <c r="D15" s="201"/>
      <c r="E15" s="201"/>
      <c r="F15" s="22"/>
      <c r="G15" s="22"/>
      <c r="H15" s="202" t="s">
        <v>290</v>
      </c>
      <c r="I15" s="202"/>
      <c r="J15" s="202"/>
      <c r="K15" s="202"/>
      <c r="L15" s="202"/>
      <c r="M15" s="202"/>
      <c r="N15" s="202"/>
      <c r="O15" s="202" t="s">
        <v>287</v>
      </c>
      <c r="P15" s="202"/>
      <c r="Q15" s="202"/>
      <c r="R15" s="202"/>
      <c r="S15" s="202"/>
      <c r="T15" s="202"/>
      <c r="U15" s="202"/>
      <c r="V15" s="202" t="s">
        <v>288</v>
      </c>
      <c r="W15" s="202"/>
      <c r="X15" s="202"/>
      <c r="Y15" s="202"/>
      <c r="Z15" s="202"/>
      <c r="AA15" s="202"/>
    </row>
    <row r="16" spans="1:36" s="21" customFormat="1" ht="15" customHeight="1" thickBot="1" x14ac:dyDescent="0.4">
      <c r="B16" s="23"/>
      <c r="C16" s="23"/>
      <c r="D16" s="24"/>
      <c r="E16" s="24"/>
    </row>
    <row r="17" spans="2:27" ht="30" customHeight="1" thickBot="1" x14ac:dyDescent="0.4">
      <c r="B17" s="189" t="s">
        <v>290</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1"/>
    </row>
    <row r="18" spans="2:27" ht="30" customHeight="1" x14ac:dyDescent="0.35">
      <c r="B18" s="195" t="s">
        <v>318</v>
      </c>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2:27" ht="25.35" customHeight="1" x14ac:dyDescent="0.35">
      <c r="B19" s="250" t="s">
        <v>292</v>
      </c>
      <c r="C19" s="250"/>
      <c r="D19" s="250"/>
      <c r="E19" s="250"/>
      <c r="F19" s="250"/>
      <c r="G19" s="250"/>
      <c r="H19" s="250" t="s">
        <v>319</v>
      </c>
      <c r="I19" s="250"/>
      <c r="J19" s="250"/>
      <c r="K19" s="250"/>
      <c r="L19" s="250"/>
      <c r="M19" s="250"/>
      <c r="N19" s="250"/>
      <c r="O19" s="250"/>
      <c r="P19" s="250"/>
      <c r="Q19" s="250"/>
      <c r="R19" s="250"/>
      <c r="S19" s="250"/>
      <c r="T19" s="250"/>
      <c r="U19" s="250"/>
      <c r="V19" s="250"/>
      <c r="W19" s="250"/>
      <c r="X19" s="250"/>
      <c r="Y19" s="250"/>
      <c r="Z19" s="250"/>
      <c r="AA19" s="250"/>
    </row>
    <row r="20" spans="2:27" ht="105" customHeight="1" x14ac:dyDescent="0.35">
      <c r="B20" s="192" t="s">
        <v>166</v>
      </c>
      <c r="C20" s="192"/>
      <c r="D20" s="192"/>
      <c r="E20" s="192"/>
      <c r="F20" s="192"/>
      <c r="G20" s="192"/>
      <c r="H20" s="192" t="s">
        <v>575</v>
      </c>
      <c r="I20" s="192"/>
      <c r="J20" s="192"/>
      <c r="K20" s="192"/>
      <c r="L20" s="192"/>
      <c r="M20" s="192"/>
      <c r="N20" s="192"/>
      <c r="O20" s="192"/>
      <c r="P20" s="192"/>
      <c r="Q20" s="192"/>
      <c r="R20" s="192"/>
      <c r="S20" s="192"/>
      <c r="T20" s="192"/>
      <c r="U20" s="192"/>
      <c r="V20" s="192"/>
      <c r="W20" s="192"/>
      <c r="X20" s="192"/>
      <c r="Y20" s="192"/>
      <c r="Z20" s="192"/>
      <c r="AA20" s="192"/>
    </row>
    <row r="21" spans="2:27" ht="105" customHeight="1" x14ac:dyDescent="0.35">
      <c r="B21" s="192" t="s">
        <v>167</v>
      </c>
      <c r="C21" s="192"/>
      <c r="D21" s="192"/>
      <c r="E21" s="192"/>
      <c r="F21" s="192"/>
      <c r="G21" s="192"/>
      <c r="H21" s="192" t="s">
        <v>575</v>
      </c>
      <c r="I21" s="192"/>
      <c r="J21" s="192"/>
      <c r="K21" s="192"/>
      <c r="L21" s="192"/>
      <c r="M21" s="192"/>
      <c r="N21" s="192"/>
      <c r="O21" s="192"/>
      <c r="P21" s="192"/>
      <c r="Q21" s="192"/>
      <c r="R21" s="192"/>
      <c r="S21" s="192"/>
      <c r="T21" s="192"/>
      <c r="U21" s="192"/>
      <c r="V21" s="192"/>
      <c r="W21" s="192"/>
      <c r="X21" s="192"/>
      <c r="Y21" s="192"/>
      <c r="Z21" s="192"/>
      <c r="AA21" s="192"/>
    </row>
    <row r="22" spans="2:27" ht="76.349999999999994" customHeight="1" x14ac:dyDescent="0.35">
      <c r="B22" s="192" t="s">
        <v>168</v>
      </c>
      <c r="C22" s="192"/>
      <c r="D22" s="192"/>
      <c r="E22" s="192"/>
      <c r="F22" s="192"/>
      <c r="G22" s="192"/>
      <c r="H22" s="192" t="s">
        <v>576</v>
      </c>
      <c r="I22" s="192"/>
      <c r="J22" s="192"/>
      <c r="K22" s="192"/>
      <c r="L22" s="192"/>
      <c r="M22" s="192"/>
      <c r="N22" s="192"/>
      <c r="O22" s="192"/>
      <c r="P22" s="192"/>
      <c r="Q22" s="192"/>
      <c r="R22" s="192"/>
      <c r="S22" s="192"/>
      <c r="T22" s="192"/>
      <c r="U22" s="192"/>
      <c r="V22" s="192"/>
      <c r="W22" s="192"/>
      <c r="X22" s="192"/>
      <c r="Y22" s="192"/>
      <c r="Z22" s="192"/>
      <c r="AA22" s="192"/>
    </row>
    <row r="23" spans="2:27" ht="75" customHeight="1" x14ac:dyDescent="0.35">
      <c r="B23" s="192" t="s">
        <v>169</v>
      </c>
      <c r="C23" s="192"/>
      <c r="D23" s="192"/>
      <c r="E23" s="192"/>
      <c r="F23" s="192"/>
      <c r="G23" s="192"/>
      <c r="H23" s="192" t="s">
        <v>576</v>
      </c>
      <c r="I23" s="192"/>
      <c r="J23" s="192"/>
      <c r="K23" s="192"/>
      <c r="L23" s="192"/>
      <c r="M23" s="192"/>
      <c r="N23" s="192"/>
      <c r="O23" s="192"/>
      <c r="P23" s="192"/>
      <c r="Q23" s="192"/>
      <c r="R23" s="192"/>
      <c r="S23" s="192"/>
      <c r="T23" s="192"/>
      <c r="U23" s="192"/>
      <c r="V23" s="192"/>
      <c r="W23" s="192"/>
      <c r="X23" s="192"/>
      <c r="Y23" s="192"/>
      <c r="Z23" s="192"/>
      <c r="AA23" s="192"/>
    </row>
    <row r="24" spans="2:27" ht="105" customHeight="1" x14ac:dyDescent="0.35">
      <c r="B24" s="192" t="s">
        <v>170</v>
      </c>
      <c r="C24" s="192"/>
      <c r="D24" s="192"/>
      <c r="E24" s="192"/>
      <c r="F24" s="192"/>
      <c r="G24" s="192"/>
      <c r="H24" s="192" t="s">
        <v>575</v>
      </c>
      <c r="I24" s="192"/>
      <c r="J24" s="192"/>
      <c r="K24" s="192"/>
      <c r="L24" s="192"/>
      <c r="M24" s="192"/>
      <c r="N24" s="192"/>
      <c r="O24" s="192"/>
      <c r="P24" s="192"/>
      <c r="Q24" s="192"/>
      <c r="R24" s="192"/>
      <c r="S24" s="192"/>
      <c r="T24" s="192"/>
      <c r="U24" s="192"/>
      <c r="V24" s="192"/>
      <c r="W24" s="192"/>
      <c r="X24" s="192"/>
      <c r="Y24" s="192"/>
      <c r="Z24" s="192"/>
      <c r="AA24" s="192"/>
    </row>
    <row r="25" spans="2:27" ht="105" customHeight="1" x14ac:dyDescent="0.35">
      <c r="B25" s="192" t="s">
        <v>298</v>
      </c>
      <c r="C25" s="192"/>
      <c r="D25" s="192"/>
      <c r="E25" s="192"/>
      <c r="F25" s="192"/>
      <c r="G25" s="192"/>
      <c r="H25" s="192" t="s">
        <v>575</v>
      </c>
      <c r="I25" s="192"/>
      <c r="J25" s="192"/>
      <c r="K25" s="192"/>
      <c r="L25" s="192"/>
      <c r="M25" s="192"/>
      <c r="N25" s="192"/>
      <c r="O25" s="192"/>
      <c r="P25" s="192"/>
      <c r="Q25" s="192"/>
      <c r="R25" s="192"/>
      <c r="S25" s="192"/>
      <c r="T25" s="192"/>
      <c r="U25" s="192"/>
      <c r="V25" s="192"/>
      <c r="W25" s="192"/>
      <c r="X25" s="192"/>
      <c r="Y25" s="192"/>
      <c r="Z25" s="192"/>
      <c r="AA25" s="192"/>
    </row>
    <row r="26" spans="2:27"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27" ht="30" customHeight="1" thickBot="1" x14ac:dyDescent="0.4">
      <c r="B27" s="189" t="s">
        <v>299</v>
      </c>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1"/>
    </row>
    <row r="28" spans="2:27" ht="25.35" customHeight="1" x14ac:dyDescent="0.35">
      <c r="B28" s="248" t="s">
        <v>300</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9"/>
    </row>
    <row r="29" spans="2:27" ht="75" customHeight="1" x14ac:dyDescent="0.35">
      <c r="B29" s="213" t="s">
        <v>577</v>
      </c>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row>
    <row r="30" spans="2:27" ht="60" customHeight="1" x14ac:dyDescent="0.35">
      <c r="B30" s="213" t="s">
        <v>578</v>
      </c>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row>
    <row r="31" spans="2:27" ht="75" customHeight="1" thickBot="1" x14ac:dyDescent="0.4">
      <c r="B31" s="213" t="s">
        <v>579</v>
      </c>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row>
    <row r="32" spans="2:27" ht="20.100000000000001" customHeight="1" thickBot="1" x14ac:dyDescent="0.4">
      <c r="B32" s="275" t="s">
        <v>52</v>
      </c>
      <c r="C32" s="275"/>
      <c r="D32" s="268" t="s">
        <v>327</v>
      </c>
      <c r="E32" s="268"/>
      <c r="F32" s="213" t="s">
        <v>580</v>
      </c>
      <c r="G32" s="213"/>
      <c r="H32" s="213"/>
      <c r="I32" s="213"/>
      <c r="J32" s="213"/>
      <c r="K32" s="213"/>
      <c r="L32" s="213"/>
      <c r="M32" s="213"/>
      <c r="N32" s="213"/>
      <c r="O32" s="213"/>
      <c r="P32" s="213"/>
      <c r="Q32" s="213"/>
      <c r="R32" s="213"/>
      <c r="S32" s="213"/>
      <c r="T32" s="213"/>
      <c r="U32" s="213"/>
      <c r="V32" s="213"/>
      <c r="W32" s="213"/>
      <c r="X32" s="213"/>
      <c r="Y32" s="213"/>
      <c r="Z32" s="213"/>
      <c r="AA32" s="213"/>
    </row>
    <row r="33" spans="2:31" ht="105" customHeight="1" thickBot="1" x14ac:dyDescent="0.4">
      <c r="B33" s="275"/>
      <c r="C33" s="275"/>
      <c r="D33" s="268" t="s">
        <v>329</v>
      </c>
      <c r="E33" s="268"/>
      <c r="F33" s="213" t="s">
        <v>581</v>
      </c>
      <c r="G33" s="213"/>
      <c r="H33" s="213"/>
      <c r="I33" s="213"/>
      <c r="J33" s="213"/>
      <c r="K33" s="213"/>
      <c r="L33" s="213"/>
      <c r="M33" s="213"/>
      <c r="N33" s="213"/>
      <c r="O33" s="213"/>
      <c r="P33" s="213"/>
      <c r="Q33" s="213"/>
      <c r="R33" s="213"/>
      <c r="S33" s="213"/>
      <c r="T33" s="213"/>
      <c r="U33" s="213"/>
      <c r="V33" s="213"/>
      <c r="W33" s="213"/>
      <c r="X33" s="213"/>
      <c r="Y33" s="213"/>
      <c r="Z33" s="213"/>
      <c r="AA33" s="213"/>
      <c r="AB33" s="84"/>
      <c r="AC33" s="84"/>
      <c r="AD33" s="84"/>
      <c r="AE33" s="84"/>
    </row>
    <row r="34" spans="2:31" ht="20.100000000000001" customHeight="1" thickBot="1" x14ac:dyDescent="0.4">
      <c r="B34" s="274" t="s">
        <v>582</v>
      </c>
      <c r="C34" s="274"/>
      <c r="D34" s="272" t="s">
        <v>327</v>
      </c>
      <c r="E34" s="272"/>
      <c r="F34" s="213" t="s">
        <v>583</v>
      </c>
      <c r="G34" s="213"/>
      <c r="H34" s="213"/>
      <c r="I34" s="213"/>
      <c r="J34" s="213"/>
      <c r="K34" s="213"/>
      <c r="L34" s="213"/>
      <c r="M34" s="213"/>
      <c r="N34" s="213"/>
      <c r="O34" s="213"/>
      <c r="P34" s="213"/>
      <c r="Q34" s="213"/>
      <c r="R34" s="213"/>
      <c r="S34" s="213"/>
      <c r="T34" s="213"/>
      <c r="U34" s="213"/>
      <c r="V34" s="213"/>
      <c r="W34" s="213"/>
      <c r="X34" s="213"/>
      <c r="Y34" s="213"/>
      <c r="Z34" s="213"/>
      <c r="AA34" s="213"/>
    </row>
    <row r="35" spans="2:31" ht="90" customHeight="1" thickBot="1" x14ac:dyDescent="0.4">
      <c r="B35" s="274"/>
      <c r="C35" s="274"/>
      <c r="D35" s="272" t="s">
        <v>329</v>
      </c>
      <c r="E35" s="272"/>
      <c r="F35" s="213" t="s">
        <v>584</v>
      </c>
      <c r="G35" s="213"/>
      <c r="H35" s="213"/>
      <c r="I35" s="213"/>
      <c r="J35" s="213"/>
      <c r="K35" s="213"/>
      <c r="L35" s="213"/>
      <c r="M35" s="213"/>
      <c r="N35" s="213"/>
      <c r="O35" s="213"/>
      <c r="P35" s="213"/>
      <c r="Q35" s="213"/>
      <c r="R35" s="213"/>
      <c r="S35" s="213"/>
      <c r="T35" s="213"/>
      <c r="U35" s="213"/>
      <c r="V35" s="213"/>
      <c r="W35" s="213"/>
      <c r="X35" s="213"/>
      <c r="Y35" s="213"/>
      <c r="Z35" s="213"/>
      <c r="AA35" s="213"/>
      <c r="AB35" s="84"/>
      <c r="AC35" s="84"/>
      <c r="AD35" s="84"/>
      <c r="AE35" s="84"/>
    </row>
    <row r="36" spans="2:31" ht="30" customHeight="1" thickBot="1" x14ac:dyDescent="0.4">
      <c r="B36" s="275" t="s">
        <v>585</v>
      </c>
      <c r="C36" s="275"/>
      <c r="D36" s="268" t="s">
        <v>327</v>
      </c>
      <c r="E36" s="268"/>
      <c r="F36" s="213" t="s">
        <v>586</v>
      </c>
      <c r="G36" s="213"/>
      <c r="H36" s="213"/>
      <c r="I36" s="213"/>
      <c r="J36" s="213"/>
      <c r="K36" s="213"/>
      <c r="L36" s="213"/>
      <c r="M36" s="213"/>
      <c r="N36" s="213"/>
      <c r="O36" s="213"/>
      <c r="P36" s="213"/>
      <c r="Q36" s="213"/>
      <c r="R36" s="213"/>
      <c r="S36" s="213"/>
      <c r="T36" s="213"/>
      <c r="U36" s="213"/>
      <c r="V36" s="213"/>
      <c r="W36" s="213"/>
      <c r="X36" s="213"/>
      <c r="Y36" s="213"/>
      <c r="Z36" s="213"/>
      <c r="AA36" s="213"/>
    </row>
    <row r="37" spans="2:31" ht="120" customHeight="1" thickBot="1" x14ac:dyDescent="0.4">
      <c r="B37" s="275"/>
      <c r="C37" s="275"/>
      <c r="D37" s="268" t="s">
        <v>329</v>
      </c>
      <c r="E37" s="268"/>
      <c r="F37" s="213" t="s">
        <v>587</v>
      </c>
      <c r="G37" s="213"/>
      <c r="H37" s="213"/>
      <c r="I37" s="213"/>
      <c r="J37" s="213"/>
      <c r="K37" s="213"/>
      <c r="L37" s="213"/>
      <c r="M37" s="213"/>
      <c r="N37" s="213"/>
      <c r="O37" s="213"/>
      <c r="P37" s="213"/>
      <c r="Q37" s="213"/>
      <c r="R37" s="213"/>
      <c r="S37" s="213"/>
      <c r="T37" s="213"/>
      <c r="U37" s="213"/>
      <c r="V37" s="213"/>
      <c r="W37" s="213"/>
      <c r="X37" s="213"/>
      <c r="Y37" s="213"/>
      <c r="Z37" s="213"/>
      <c r="AA37" s="213"/>
      <c r="AB37" s="84"/>
      <c r="AC37" s="84"/>
      <c r="AD37" s="84"/>
      <c r="AE37" s="84"/>
    </row>
    <row r="38" spans="2:31" ht="30" customHeight="1" thickBot="1" x14ac:dyDescent="0.4">
      <c r="B38" s="274" t="s">
        <v>588</v>
      </c>
      <c r="C38" s="274"/>
      <c r="D38" s="272" t="s">
        <v>327</v>
      </c>
      <c r="E38" s="272"/>
      <c r="F38" s="213" t="s">
        <v>589</v>
      </c>
      <c r="G38" s="213"/>
      <c r="H38" s="213"/>
      <c r="I38" s="213"/>
      <c r="J38" s="213"/>
      <c r="K38" s="213"/>
      <c r="L38" s="213"/>
      <c r="M38" s="213"/>
      <c r="N38" s="213"/>
      <c r="O38" s="213"/>
      <c r="P38" s="213"/>
      <c r="Q38" s="213"/>
      <c r="R38" s="213"/>
      <c r="S38" s="213"/>
      <c r="T38" s="213"/>
      <c r="U38" s="213"/>
      <c r="V38" s="213"/>
      <c r="W38" s="213"/>
      <c r="X38" s="213"/>
      <c r="Y38" s="213"/>
      <c r="Z38" s="213"/>
      <c r="AA38" s="213"/>
    </row>
    <row r="39" spans="2:31" ht="150" customHeight="1" thickBot="1" x14ac:dyDescent="0.4">
      <c r="B39" s="274"/>
      <c r="C39" s="274"/>
      <c r="D39" s="272" t="s">
        <v>329</v>
      </c>
      <c r="E39" s="272"/>
      <c r="F39" s="192" t="s">
        <v>590</v>
      </c>
      <c r="G39" s="192"/>
      <c r="H39" s="192"/>
      <c r="I39" s="192"/>
      <c r="J39" s="192"/>
      <c r="K39" s="192"/>
      <c r="L39" s="192"/>
      <c r="M39" s="192"/>
      <c r="N39" s="192"/>
      <c r="O39" s="192"/>
      <c r="P39" s="192"/>
      <c r="Q39" s="192"/>
      <c r="R39" s="192"/>
      <c r="S39" s="192"/>
      <c r="T39" s="192"/>
      <c r="U39" s="192"/>
      <c r="V39" s="192"/>
      <c r="W39" s="192"/>
      <c r="X39" s="192"/>
      <c r="Y39" s="192"/>
      <c r="Z39" s="192"/>
      <c r="AA39" s="192"/>
      <c r="AB39" s="84"/>
      <c r="AC39" s="84"/>
      <c r="AD39" s="84"/>
      <c r="AE39" s="84"/>
    </row>
    <row r="40" spans="2:31" ht="30" customHeight="1" thickBot="1" x14ac:dyDescent="0.4">
      <c r="B40" s="275" t="s">
        <v>58</v>
      </c>
      <c r="C40" s="275"/>
      <c r="D40" s="268" t="s">
        <v>327</v>
      </c>
      <c r="E40" s="268"/>
      <c r="F40" s="213" t="s">
        <v>591</v>
      </c>
      <c r="G40" s="213"/>
      <c r="H40" s="213"/>
      <c r="I40" s="213"/>
      <c r="J40" s="213"/>
      <c r="K40" s="213"/>
      <c r="L40" s="213"/>
      <c r="M40" s="213"/>
      <c r="N40" s="213"/>
      <c r="O40" s="213"/>
      <c r="P40" s="213"/>
      <c r="Q40" s="213"/>
      <c r="R40" s="213"/>
      <c r="S40" s="213"/>
      <c r="T40" s="213"/>
      <c r="U40" s="213"/>
      <c r="V40" s="213"/>
      <c r="W40" s="213"/>
      <c r="X40" s="213"/>
      <c r="Y40" s="213"/>
      <c r="Z40" s="213"/>
      <c r="AA40" s="213"/>
    </row>
    <row r="41" spans="2:31" ht="45" customHeight="1" thickBot="1" x14ac:dyDescent="0.4">
      <c r="B41" s="275"/>
      <c r="C41" s="275"/>
      <c r="D41" s="268" t="s">
        <v>329</v>
      </c>
      <c r="E41" s="268"/>
      <c r="F41" s="192" t="s">
        <v>592</v>
      </c>
      <c r="G41" s="192"/>
      <c r="H41" s="192"/>
      <c r="I41" s="192"/>
      <c r="J41" s="192"/>
      <c r="K41" s="192"/>
      <c r="L41" s="192"/>
      <c r="M41" s="192"/>
      <c r="N41" s="192"/>
      <c r="O41" s="192"/>
      <c r="P41" s="192"/>
      <c r="Q41" s="192"/>
      <c r="R41" s="192"/>
      <c r="S41" s="192"/>
      <c r="T41" s="192"/>
      <c r="U41" s="192"/>
      <c r="V41" s="192"/>
      <c r="W41" s="192"/>
      <c r="X41" s="192"/>
      <c r="Y41" s="192"/>
      <c r="Z41" s="192"/>
      <c r="AA41" s="192"/>
      <c r="AB41" s="84"/>
      <c r="AC41" s="84"/>
      <c r="AD41" s="84"/>
      <c r="AE41" s="84"/>
    </row>
    <row r="42" spans="2:31" ht="75" customHeight="1" thickBot="1" x14ac:dyDescent="0.4">
      <c r="B42" s="275"/>
      <c r="C42" s="275"/>
      <c r="D42" s="268"/>
      <c r="E42" s="268"/>
      <c r="F42" s="192" t="s">
        <v>593</v>
      </c>
      <c r="G42" s="192"/>
      <c r="H42" s="192"/>
      <c r="I42" s="192"/>
      <c r="J42" s="192"/>
      <c r="K42" s="192"/>
      <c r="L42" s="192"/>
      <c r="M42" s="192"/>
      <c r="N42" s="192"/>
      <c r="O42" s="192"/>
      <c r="P42" s="192"/>
      <c r="Q42" s="192"/>
      <c r="R42" s="192"/>
      <c r="S42" s="192"/>
      <c r="T42" s="192"/>
      <c r="U42" s="192"/>
      <c r="V42" s="192"/>
      <c r="W42" s="192"/>
      <c r="X42" s="192"/>
      <c r="Y42" s="192"/>
      <c r="Z42" s="192"/>
      <c r="AA42" s="192"/>
      <c r="AB42" s="28"/>
      <c r="AC42" s="28"/>
      <c r="AD42" s="28"/>
      <c r="AE42" s="28"/>
    </row>
    <row r="43" spans="2:31" ht="105" customHeight="1" thickBot="1" x14ac:dyDescent="0.4">
      <c r="B43" s="275"/>
      <c r="C43" s="275"/>
      <c r="D43" s="268"/>
      <c r="E43" s="268"/>
      <c r="F43" s="213" t="s">
        <v>594</v>
      </c>
      <c r="G43" s="213"/>
      <c r="H43" s="213"/>
      <c r="I43" s="213"/>
      <c r="J43" s="213"/>
      <c r="K43" s="213"/>
      <c r="L43" s="213"/>
      <c r="M43" s="213"/>
      <c r="N43" s="213"/>
      <c r="O43" s="213"/>
      <c r="P43" s="213"/>
      <c r="Q43" s="213"/>
      <c r="R43" s="213"/>
      <c r="S43" s="213"/>
      <c r="T43" s="213"/>
      <c r="U43" s="213"/>
      <c r="V43" s="213"/>
      <c r="W43" s="213"/>
      <c r="X43" s="213"/>
      <c r="Y43" s="213"/>
      <c r="Z43" s="213"/>
      <c r="AA43" s="213"/>
      <c r="AB43" s="28"/>
      <c r="AC43" s="28"/>
      <c r="AD43" s="28"/>
      <c r="AE43" s="28"/>
    </row>
    <row r="44" spans="2:31" ht="15" customHeight="1" x14ac:dyDescent="0.35">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row>
    <row r="45" spans="2:31" ht="25.35" customHeight="1" x14ac:dyDescent="0.35">
      <c r="B45" s="241" t="s">
        <v>339</v>
      </c>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row>
    <row r="46" spans="2:31" ht="20.100000000000001" customHeight="1" x14ac:dyDescent="0.35">
      <c r="B46" s="213" t="s">
        <v>595</v>
      </c>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row>
    <row r="47" spans="2:31" ht="45" customHeight="1" x14ac:dyDescent="0.35">
      <c r="B47" s="192" t="s">
        <v>596</v>
      </c>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row>
    <row r="48" spans="2:31" ht="30" customHeight="1" x14ac:dyDescent="0.35">
      <c r="B48" s="213" t="s">
        <v>597</v>
      </c>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row>
    <row r="49" spans="2:27" ht="30" customHeight="1" x14ac:dyDescent="0.35">
      <c r="B49" s="213" t="s">
        <v>598</v>
      </c>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row>
    <row r="50" spans="2:27" ht="30" customHeight="1" x14ac:dyDescent="0.35">
      <c r="B50" s="213" t="s">
        <v>599</v>
      </c>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row>
    <row r="51" spans="2:27" ht="20.100000000000001" customHeight="1" x14ac:dyDescent="0.35">
      <c r="B51" s="192" t="s">
        <v>344</v>
      </c>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row>
    <row r="52" spans="2:27" ht="15" customHeight="1" x14ac:dyDescent="0.35">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2:27" ht="25.35" customHeight="1" x14ac:dyDescent="0.35">
      <c r="B53" s="241" t="s">
        <v>302</v>
      </c>
      <c r="C53" s="242"/>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row>
    <row r="54" spans="2:27" ht="45" customHeight="1" x14ac:dyDescent="0.35">
      <c r="B54" s="192" t="s">
        <v>600</v>
      </c>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row>
    <row r="55" spans="2:27" ht="45" customHeight="1" x14ac:dyDescent="0.35">
      <c r="B55" s="192" t="s">
        <v>601</v>
      </c>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row>
    <row r="56" spans="2:27" ht="45" customHeight="1" x14ac:dyDescent="0.35">
      <c r="B56" s="192" t="s">
        <v>602</v>
      </c>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row>
    <row r="57" spans="2:27" ht="50.25" customHeight="1" x14ac:dyDescent="0.35">
      <c r="B57" s="192" t="s">
        <v>603</v>
      </c>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row>
    <row r="58" spans="2:27" ht="15" customHeight="1" x14ac:dyDescent="0.35">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2:27" ht="25.35" customHeight="1" x14ac:dyDescent="0.35">
      <c r="B59" s="241" t="s">
        <v>303</v>
      </c>
      <c r="C59" s="24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row>
    <row r="60" spans="2:27" ht="20.100000000000001" customHeight="1" x14ac:dyDescent="0.35">
      <c r="B60" s="192" t="s">
        <v>604</v>
      </c>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row>
    <row r="61" spans="2:27" ht="20.100000000000001" customHeight="1" x14ac:dyDescent="0.35">
      <c r="B61" s="192" t="s">
        <v>605</v>
      </c>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row>
    <row r="62" spans="2:27" ht="20.100000000000001" customHeight="1" x14ac:dyDescent="0.35">
      <c r="B62" s="192" t="s">
        <v>606</v>
      </c>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row>
    <row r="63" spans="2:27" ht="20.100000000000001" customHeight="1" x14ac:dyDescent="0.35">
      <c r="B63" s="192" t="s">
        <v>607</v>
      </c>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row>
    <row r="64" spans="2:27" ht="20.100000000000001" customHeight="1" x14ac:dyDescent="0.35">
      <c r="B64" s="192" t="s">
        <v>608</v>
      </c>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row>
    <row r="65" spans="2:35" ht="20.100000000000001" customHeight="1" x14ac:dyDescent="0.35">
      <c r="B65" s="192" t="s">
        <v>609</v>
      </c>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row>
    <row r="66" spans="2:35" ht="20.100000000000001" customHeight="1" x14ac:dyDescent="0.35">
      <c r="B66" s="192" t="s">
        <v>610</v>
      </c>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row>
    <row r="67" spans="2:35" ht="20.100000000000001" customHeight="1" x14ac:dyDescent="0.35">
      <c r="B67" s="192" t="s">
        <v>611</v>
      </c>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row>
    <row r="68" spans="2:35" ht="15" customHeight="1" x14ac:dyDescent="0.35">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2:35" ht="25.35" customHeight="1" x14ac:dyDescent="0.35">
      <c r="B69" s="241" t="s">
        <v>306</v>
      </c>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row>
    <row r="70" spans="2:35" ht="20.100000000000001" customHeight="1" x14ac:dyDescent="0.35">
      <c r="B70" s="263" t="str">
        <f>Measures!B7</f>
        <v xml:space="preserve">High-quality public transport services and infrastructure for local bus services </v>
      </c>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row>
    <row r="71" spans="2:35" ht="20.100000000000001" customHeight="1" x14ac:dyDescent="0.35">
      <c r="B71" s="263" t="str">
        <f>Measures!B10</f>
        <v xml:space="preserve">High-quality public transport infrastructure for higher-order networks </v>
      </c>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row>
    <row r="72" spans="2:35" ht="20.100000000000001" customHeight="1" x14ac:dyDescent="0.35">
      <c r="B72" s="263" t="str">
        <f>Measures!B14</f>
        <v xml:space="preserve">High-quality interurban public transport connections  </v>
      </c>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row>
    <row r="73" spans="2:35" ht="20.100000000000001" customHeight="1" x14ac:dyDescent="0.35">
      <c r="B73" s="263" t="str">
        <f>Measures!B60</f>
        <v xml:space="preserve">High-quality multimodal connections </v>
      </c>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row>
    <row r="74" spans="2:35" ht="20.100000000000001" customHeight="1" x14ac:dyDescent="0.35">
      <c r="B74" s="263" t="str">
        <f>Measures!B58</f>
        <v>Education programmes and awareness campaigns</v>
      </c>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row>
    <row r="75" spans="2:35" ht="20.100000000000001" customHeight="1" x14ac:dyDescent="0.35">
      <c r="B75" s="263" t="str">
        <f>Measures!B24</f>
        <v xml:space="preserve">Vehicle occupancy incentives for passenger transport </v>
      </c>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row>
    <row r="76" spans="2:35" ht="15" customHeight="1" thickBot="1" x14ac:dyDescent="0.4">
      <c r="B76" s="87"/>
      <c r="C76" s="87"/>
      <c r="D76" s="87"/>
      <c r="E76" s="87"/>
      <c r="F76" s="87"/>
      <c r="G76" s="87"/>
      <c r="H76" s="87"/>
      <c r="I76" s="87"/>
      <c r="J76" s="87"/>
      <c r="K76" s="87"/>
      <c r="L76" s="87"/>
      <c r="M76" s="87"/>
      <c r="N76" s="87"/>
      <c r="O76" s="87"/>
      <c r="P76" s="87"/>
      <c r="Q76" s="87"/>
      <c r="R76" s="87"/>
      <c r="S76" s="87"/>
      <c r="T76" s="87"/>
      <c r="U76" s="87"/>
      <c r="V76" s="87"/>
      <c r="W76" s="87"/>
      <c r="X76" s="87"/>
      <c r="Y76" s="87"/>
      <c r="Z76" s="87"/>
      <c r="AA76" s="87"/>
    </row>
    <row r="77" spans="2:35" ht="30" customHeight="1" thickBot="1" x14ac:dyDescent="0.4">
      <c r="B77" s="189" t="s">
        <v>288</v>
      </c>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1"/>
    </row>
    <row r="78" spans="2:35" ht="25.35" customHeight="1" x14ac:dyDescent="0.35">
      <c r="B78" s="242" t="s">
        <v>308</v>
      </c>
      <c r="C78" s="242"/>
      <c r="D78" s="242"/>
      <c r="E78" s="242"/>
      <c r="F78" s="242"/>
      <c r="G78" s="242"/>
      <c r="H78" s="242"/>
      <c r="I78" s="242"/>
      <c r="J78" s="242"/>
      <c r="K78" s="242"/>
      <c r="L78" s="242"/>
      <c r="M78" s="242"/>
      <c r="N78" s="242"/>
      <c r="O78" s="242"/>
      <c r="P78" s="242"/>
      <c r="Q78" s="242"/>
      <c r="R78" s="242"/>
      <c r="S78" s="242"/>
      <c r="T78" s="242"/>
      <c r="U78" s="242"/>
      <c r="V78" s="242"/>
      <c r="W78" s="242"/>
      <c r="X78" s="180" t="str">
        <f>Overview_Measures!M17</f>
        <v>Low   </v>
      </c>
      <c r="Y78" s="180"/>
      <c r="Z78" s="180"/>
      <c r="AA78" s="180"/>
      <c r="AB78" s="21"/>
      <c r="AC78" s="21"/>
      <c r="AD78" s="21"/>
      <c r="AE78" s="21"/>
      <c r="AF78" s="21"/>
      <c r="AG78" s="21"/>
      <c r="AH78" s="21"/>
      <c r="AI78" s="21"/>
    </row>
    <row r="79" spans="2:35" ht="30" customHeight="1" x14ac:dyDescent="0.35">
      <c r="B79" s="192" t="s">
        <v>612</v>
      </c>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row>
    <row r="80" spans="2:35" ht="30" customHeight="1" x14ac:dyDescent="0.35">
      <c r="B80" s="192" t="s">
        <v>613</v>
      </c>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row>
    <row r="81" spans="2:27" ht="45" customHeight="1" x14ac:dyDescent="0.35">
      <c r="B81" s="276" t="s">
        <v>614</v>
      </c>
      <c r="C81" s="276"/>
      <c r="D81" s="276"/>
      <c r="E81" s="276"/>
      <c r="F81" s="276"/>
      <c r="G81" s="276"/>
      <c r="H81" s="276"/>
      <c r="I81" s="276"/>
      <c r="J81" s="276"/>
      <c r="K81" s="276"/>
      <c r="L81" s="276"/>
      <c r="M81" s="276"/>
      <c r="N81" s="276"/>
      <c r="O81" s="276"/>
      <c r="P81" s="276"/>
      <c r="Q81" s="276"/>
      <c r="R81" s="276"/>
      <c r="S81" s="276"/>
      <c r="T81" s="276"/>
      <c r="U81" s="276"/>
      <c r="V81" s="276"/>
      <c r="W81" s="276"/>
      <c r="X81" s="276"/>
      <c r="Y81" s="276"/>
      <c r="Z81" s="276"/>
      <c r="AA81" s="276"/>
    </row>
    <row r="82" spans="2:27" ht="15" customHeight="1" thickBot="1" x14ac:dyDescent="0.4">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2:27" ht="25.35" customHeight="1" x14ac:dyDescent="0.35">
      <c r="B83" s="246" t="s">
        <v>309</v>
      </c>
      <c r="C83" s="246"/>
      <c r="D83" s="246"/>
      <c r="E83" s="246"/>
      <c r="F83" s="246"/>
      <c r="G83" s="246"/>
      <c r="H83" s="246"/>
      <c r="I83" s="246"/>
      <c r="J83" s="246"/>
      <c r="K83" s="246"/>
      <c r="L83" s="246"/>
      <c r="M83" s="246"/>
      <c r="N83" s="246"/>
      <c r="O83" s="246"/>
      <c r="P83" s="246"/>
      <c r="Q83" s="246"/>
      <c r="R83" s="246"/>
      <c r="S83" s="246"/>
      <c r="T83" s="246"/>
      <c r="U83" s="246"/>
      <c r="V83" s="246"/>
      <c r="W83" s="246"/>
      <c r="X83" s="180" t="str">
        <f>Overview_Measures!N17</f>
        <v>Low   </v>
      </c>
      <c r="Y83" s="180"/>
      <c r="Z83" s="180"/>
      <c r="AA83" s="180"/>
    </row>
    <row r="84" spans="2:27" ht="45" customHeight="1" x14ac:dyDescent="0.35">
      <c r="B84" s="192" t="s">
        <v>615</v>
      </c>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row>
    <row r="85" spans="2:27" ht="15" customHeight="1" thickBot="1" x14ac:dyDescent="0.4">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2:27" ht="25.35" customHeight="1" x14ac:dyDescent="0.35">
      <c r="B86" s="246" t="s">
        <v>367</v>
      </c>
      <c r="C86" s="246"/>
      <c r="D86" s="246"/>
      <c r="E86" s="246"/>
      <c r="F86" s="246"/>
      <c r="G86" s="246"/>
      <c r="H86" s="246"/>
      <c r="I86" s="246"/>
      <c r="J86" s="246"/>
      <c r="K86" s="246"/>
      <c r="L86" s="246"/>
      <c r="M86" s="246"/>
      <c r="N86" s="246"/>
      <c r="O86" s="246"/>
      <c r="P86" s="246"/>
      <c r="Q86" s="246"/>
      <c r="R86" s="246"/>
      <c r="S86" s="246"/>
      <c r="T86" s="246"/>
      <c r="U86" s="246"/>
      <c r="V86" s="246"/>
      <c r="W86" s="246"/>
      <c r="X86" s="180" t="str">
        <f>Overview_Measures!O17</f>
        <v>Low</v>
      </c>
      <c r="Y86" s="180"/>
      <c r="Z86" s="180"/>
      <c r="AA86" s="180"/>
    </row>
    <row r="87" spans="2:27" ht="45" customHeight="1" x14ac:dyDescent="0.35">
      <c r="B87" s="192" t="s">
        <v>616</v>
      </c>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row>
    <row r="88" spans="2:27" ht="15" customHeight="1" x14ac:dyDescent="0.35">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2:27" ht="30" customHeight="1" x14ac:dyDescent="0.35">
      <c r="B89" s="244" t="s">
        <v>311</v>
      </c>
      <c r="C89" s="245"/>
      <c r="D89" s="245"/>
      <c r="E89" s="245"/>
      <c r="F89" s="245"/>
      <c r="G89" s="245"/>
      <c r="H89" s="245"/>
      <c r="I89" s="245"/>
      <c r="J89" s="245"/>
      <c r="K89" s="245"/>
      <c r="L89" s="245"/>
      <c r="M89" s="245"/>
      <c r="N89" s="245"/>
      <c r="O89" s="245"/>
      <c r="P89" s="245"/>
      <c r="Q89" s="245"/>
      <c r="R89" s="245"/>
      <c r="S89" s="245"/>
      <c r="T89" s="245"/>
      <c r="U89" s="245"/>
      <c r="V89" s="245"/>
      <c r="W89" s="245"/>
      <c r="X89" s="245"/>
      <c r="Y89" s="245"/>
      <c r="Z89" s="245"/>
      <c r="AA89" s="245"/>
    </row>
    <row r="90" spans="2:27" ht="20.100000000000001" customHeight="1" x14ac:dyDescent="0.35">
      <c r="B90" s="192" t="s">
        <v>617</v>
      </c>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row>
    <row r="91" spans="2:27" ht="30" customHeight="1" x14ac:dyDescent="0.35">
      <c r="B91" s="192" t="s">
        <v>618</v>
      </c>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row>
    <row r="92" spans="2:27" ht="20.100000000000001" customHeight="1" x14ac:dyDescent="0.35">
      <c r="B92" s="192" t="s">
        <v>619</v>
      </c>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row>
    <row r="93" spans="2:27" ht="20.100000000000001" customHeight="1" x14ac:dyDescent="0.35">
      <c r="B93" s="192" t="s">
        <v>620</v>
      </c>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row>
    <row r="94" spans="2:27" ht="20.100000000000001" customHeight="1" x14ac:dyDescent="0.35">
      <c r="B94" s="192" t="s">
        <v>621</v>
      </c>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row>
    <row r="95" spans="2:27" ht="20.100000000000001" customHeight="1" x14ac:dyDescent="0.35">
      <c r="B95" s="192" t="s">
        <v>622</v>
      </c>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row>
    <row r="96" spans="2:27" ht="20.100000000000001" customHeight="1" x14ac:dyDescent="0.35">
      <c r="B96" s="192" t="s">
        <v>623</v>
      </c>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row>
    <row r="97" spans="2:27" ht="20.100000000000001" customHeight="1" x14ac:dyDescent="0.35">
      <c r="B97" s="192" t="s">
        <v>624</v>
      </c>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row>
    <row r="98" spans="2:27" ht="20.100000000000001" customHeight="1" x14ac:dyDescent="0.35">
      <c r="B98" s="192" t="s">
        <v>625</v>
      </c>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row>
    <row r="99" spans="2:27" ht="20.100000000000001" customHeight="1" x14ac:dyDescent="0.35">
      <c r="B99" s="192" t="s">
        <v>626</v>
      </c>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row>
    <row r="100" spans="2:27" ht="30" customHeight="1" x14ac:dyDescent="0.35">
      <c r="B100" s="192" t="s">
        <v>627</v>
      </c>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row>
    <row r="101" spans="2:27" ht="20.100000000000001" customHeight="1" x14ac:dyDescent="0.35">
      <c r="B101" s="192" t="s">
        <v>628</v>
      </c>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row>
    <row r="102" spans="2:27" ht="20.100000000000001" customHeight="1" x14ac:dyDescent="0.35">
      <c r="B102" s="192" t="s">
        <v>629</v>
      </c>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row>
    <row r="103" spans="2:27" ht="20.100000000000001" customHeight="1" x14ac:dyDescent="0.35">
      <c r="B103" s="192" t="s">
        <v>630</v>
      </c>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row>
    <row r="104" spans="2:27" ht="20.100000000000001" customHeight="1" x14ac:dyDescent="0.35">
      <c r="B104" s="192" t="s">
        <v>631</v>
      </c>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row>
    <row r="105" spans="2:27" ht="20.100000000000001" customHeight="1" x14ac:dyDescent="0.35">
      <c r="B105" s="192" t="s">
        <v>632</v>
      </c>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row>
    <row r="106" spans="2:27" ht="20.100000000000001" customHeight="1" x14ac:dyDescent="0.35">
      <c r="B106" s="192" t="s">
        <v>633</v>
      </c>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row>
    <row r="107" spans="2:27" ht="30" customHeight="1" x14ac:dyDescent="0.35">
      <c r="B107" s="192" t="s">
        <v>634</v>
      </c>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row>
    <row r="108" spans="2:27" ht="30" customHeight="1" x14ac:dyDescent="0.35">
      <c r="B108" s="192" t="s">
        <v>635</v>
      </c>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row>
    <row r="109" spans="2:27" ht="30" customHeight="1" x14ac:dyDescent="0.35">
      <c r="B109" s="192" t="s">
        <v>636</v>
      </c>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row>
    <row r="110" spans="2:27" ht="20.100000000000001" customHeight="1" x14ac:dyDescent="0.35">
      <c r="B110" s="192" t="s">
        <v>637</v>
      </c>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row>
    <row r="111" spans="2:27" ht="20.100000000000001" customHeight="1" x14ac:dyDescent="0.35">
      <c r="B111" s="192" t="s">
        <v>638</v>
      </c>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row>
    <row r="112" spans="2:27" ht="20.100000000000001" customHeight="1" x14ac:dyDescent="0.35">
      <c r="B112" s="192" t="s">
        <v>639</v>
      </c>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row>
    <row r="113" spans="2:27" ht="20.100000000000001" customHeight="1" x14ac:dyDescent="0.35">
      <c r="B113" s="192" t="s">
        <v>640</v>
      </c>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row>
    <row r="114" spans="2:27" ht="20.100000000000001" customHeight="1" x14ac:dyDescent="0.35">
      <c r="B114" s="192" t="s">
        <v>641</v>
      </c>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row>
    <row r="115" spans="2:27" x14ac:dyDescent="0.35">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2:27" ht="20.100000000000001" customHeight="1" x14ac:dyDescent="0.35">
      <c r="B116" s="213"/>
      <c r="C116" s="213"/>
      <c r="D116" s="213"/>
      <c r="E116" s="213"/>
      <c r="F116" s="213"/>
      <c r="G116" s="213"/>
      <c r="H116" s="213"/>
      <c r="I116" s="213"/>
      <c r="J116" s="213"/>
      <c r="K116" s="213"/>
      <c r="L116" s="213"/>
      <c r="M116" s="213"/>
      <c r="N116" s="213"/>
      <c r="O116" s="213"/>
      <c r="P116" s="213"/>
      <c r="Q116" s="213"/>
      <c r="R116" s="213"/>
      <c r="S116" s="213"/>
      <c r="T116" s="213"/>
      <c r="U116" s="213"/>
      <c r="V116" s="213"/>
      <c r="W116" s="213"/>
      <c r="X116" s="213"/>
      <c r="Y116" s="213"/>
      <c r="Z116" s="213"/>
      <c r="AA116" s="213"/>
    </row>
    <row r="117" spans="2:27" x14ac:dyDescent="0.35">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2:27" x14ac:dyDescent="0.35">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2:27" x14ac:dyDescent="0.35">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2:27" x14ac:dyDescent="0.3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2:27" x14ac:dyDescent="0.3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2:27" x14ac:dyDescent="0.3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2:27" x14ac:dyDescent="0.35">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2:27" x14ac:dyDescent="0.35">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2:27" x14ac:dyDescent="0.35">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2:27" x14ac:dyDescent="0.35">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2:27" x14ac:dyDescent="0.35">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spans="2:27" x14ac:dyDescent="0.35">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row r="131" spans="2:27" x14ac:dyDescent="0.35">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spans="2:27" x14ac:dyDescent="0.35">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row r="133" spans="2:27" x14ac:dyDescent="0.35">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row>
    <row r="134" spans="2:27" x14ac:dyDescent="0.35">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row>
    <row r="135" spans="2:27" x14ac:dyDescent="0.35">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row>
  </sheetData>
  <sheetProtection algorithmName="SHA-512" hashValue="+NZ1g1Lhvzyn7b4lsjtjBiFGEoFc4MQuh2x7LcqdaFkT/RtCpXfOON+bAFWJwLBwsLoLHrONvqJ1Y8onn4U9NQ==" saltValue="+WqhWn01qh15WnhQnstTIQ==" spinCount="100000" sheet="1" objects="1" scenarios="1"/>
  <dataConsolidate/>
  <mergeCells count="164">
    <mergeCell ref="B112:AA112"/>
    <mergeCell ref="B4:N4"/>
    <mergeCell ref="O4:AA4"/>
    <mergeCell ref="B6:N6"/>
    <mergeCell ref="O6:AA6"/>
    <mergeCell ref="B7:N7"/>
    <mergeCell ref="O7:AA7"/>
    <mergeCell ref="B1:G1"/>
    <mergeCell ref="H1:M1"/>
    <mergeCell ref="N1:S1"/>
    <mergeCell ref="T1:AA1"/>
    <mergeCell ref="B3:N3"/>
    <mergeCell ref="O3:AA3"/>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H20:AA20"/>
    <mergeCell ref="X11:Y11"/>
    <mergeCell ref="Z11:AA11"/>
    <mergeCell ref="B12:AA12"/>
    <mergeCell ref="B15:E15"/>
    <mergeCell ref="H15:N15"/>
    <mergeCell ref="O15:U15"/>
    <mergeCell ref="V15:AA15"/>
    <mergeCell ref="L11:M11"/>
    <mergeCell ref="N11:O11"/>
    <mergeCell ref="P11:Q11"/>
    <mergeCell ref="R11:S11"/>
    <mergeCell ref="T11:U11"/>
    <mergeCell ref="V11:W11"/>
    <mergeCell ref="B11:C11"/>
    <mergeCell ref="D11:E11"/>
    <mergeCell ref="F11:G11"/>
    <mergeCell ref="H11:I11"/>
    <mergeCell ref="J11:K11"/>
    <mergeCell ref="B17:AA17"/>
    <mergeCell ref="B18:AA18"/>
    <mergeCell ref="B19:G19"/>
    <mergeCell ref="H19:AA19"/>
    <mergeCell ref="D13:G13"/>
    <mergeCell ref="B83:W83"/>
    <mergeCell ref="X83:AA83"/>
    <mergeCell ref="B86:W86"/>
    <mergeCell ref="X86:AA86"/>
    <mergeCell ref="B81:AA81"/>
    <mergeCell ref="B84:AA84"/>
    <mergeCell ref="B45:AA45"/>
    <mergeCell ref="B53:AA53"/>
    <mergeCell ref="B59:AA59"/>
    <mergeCell ref="B69:AA69"/>
    <mergeCell ref="B49:AA49"/>
    <mergeCell ref="B50:AA50"/>
    <mergeCell ref="B54:AA54"/>
    <mergeCell ref="B55:AA55"/>
    <mergeCell ref="B64:AA64"/>
    <mergeCell ref="B65:AA65"/>
    <mergeCell ref="B66:AA66"/>
    <mergeCell ref="B67:AA67"/>
    <mergeCell ref="B79:AA79"/>
    <mergeCell ref="B80:AA80"/>
    <mergeCell ref="B56:AA56"/>
    <mergeCell ref="B57:AA57"/>
    <mergeCell ref="B60:AA60"/>
    <mergeCell ref="B61:AA61"/>
    <mergeCell ref="B62:AA62"/>
    <mergeCell ref="B63:AA63"/>
    <mergeCell ref="B29:AA29"/>
    <mergeCell ref="B30:AA30"/>
    <mergeCell ref="B31:AA31"/>
    <mergeCell ref="B46:AA46"/>
    <mergeCell ref="B47:AA47"/>
    <mergeCell ref="B48:AA48"/>
    <mergeCell ref="B51:AA51"/>
    <mergeCell ref="B40:C43"/>
    <mergeCell ref="B38:C39"/>
    <mergeCell ref="D38:E38"/>
    <mergeCell ref="D39:E39"/>
    <mergeCell ref="D40:E40"/>
    <mergeCell ref="F33:AA33"/>
    <mergeCell ref="F39:AA39"/>
    <mergeCell ref="F41:AA41"/>
    <mergeCell ref="F42:AA42"/>
    <mergeCell ref="B32:C33"/>
    <mergeCell ref="D32:E32"/>
    <mergeCell ref="B89:AA89"/>
    <mergeCell ref="B94:AA94"/>
    <mergeCell ref="B77:AA77"/>
    <mergeCell ref="B78:W78"/>
    <mergeCell ref="X78:AA78"/>
    <mergeCell ref="B70:AA70"/>
    <mergeCell ref="B71:AA71"/>
    <mergeCell ref="B72:AA72"/>
    <mergeCell ref="B73:AA73"/>
    <mergeCell ref="B74:AA74"/>
    <mergeCell ref="B75:AA75"/>
    <mergeCell ref="D41:E43"/>
    <mergeCell ref="J13:M13"/>
    <mergeCell ref="B107:AA107"/>
    <mergeCell ref="B108:AA108"/>
    <mergeCell ref="B109:AA109"/>
    <mergeCell ref="B110:AA110"/>
    <mergeCell ref="B111:AA111"/>
    <mergeCell ref="B101:AA101"/>
    <mergeCell ref="B102:AA102"/>
    <mergeCell ref="B103:AA103"/>
    <mergeCell ref="B104:AA104"/>
    <mergeCell ref="B105:AA105"/>
    <mergeCell ref="B106:AA106"/>
    <mergeCell ref="B96:AA96"/>
    <mergeCell ref="B97:AA97"/>
    <mergeCell ref="B98:AA98"/>
    <mergeCell ref="B99:AA99"/>
    <mergeCell ref="B100:AA100"/>
    <mergeCell ref="B87:AA87"/>
    <mergeCell ref="B90:AA90"/>
    <mergeCell ref="B91:AA91"/>
    <mergeCell ref="B92:AA92"/>
    <mergeCell ref="B93:AA93"/>
    <mergeCell ref="B95:AA95"/>
    <mergeCell ref="F35:AA35"/>
    <mergeCell ref="F37:AA37"/>
    <mergeCell ref="D33:E33"/>
    <mergeCell ref="B34:C35"/>
    <mergeCell ref="D34:E34"/>
    <mergeCell ref="D35:E35"/>
    <mergeCell ref="B36:C37"/>
    <mergeCell ref="D36:E36"/>
    <mergeCell ref="D37:E37"/>
    <mergeCell ref="B113:AA113"/>
    <mergeCell ref="B116:AA116"/>
    <mergeCell ref="B114:AA114"/>
    <mergeCell ref="N13:O13"/>
    <mergeCell ref="P13:S13"/>
    <mergeCell ref="F43:AA43"/>
    <mergeCell ref="F32:AA32"/>
    <mergeCell ref="F34:AA34"/>
    <mergeCell ref="F36:AA36"/>
    <mergeCell ref="F38:AA38"/>
    <mergeCell ref="F40:AA40"/>
    <mergeCell ref="B24:G24"/>
    <mergeCell ref="H24:AA24"/>
    <mergeCell ref="B25:G25"/>
    <mergeCell ref="H25:AA25"/>
    <mergeCell ref="B27:AA27"/>
    <mergeCell ref="B28:AA28"/>
    <mergeCell ref="B21:G21"/>
    <mergeCell ref="H21:AA21"/>
    <mergeCell ref="B22:G22"/>
    <mergeCell ref="H22:AA22"/>
    <mergeCell ref="B23:G23"/>
    <mergeCell ref="H23:AA23"/>
    <mergeCell ref="B20:G20"/>
  </mergeCells>
  <conditionalFormatting sqref="B10:AA11">
    <cfRule type="expression" dxfId="377" priority="16" stopIfTrue="1">
      <formula>B$11=" "</formula>
    </cfRule>
    <cfRule type="expression" dxfId="376" priority="17">
      <formula>B$11="Partial"</formula>
    </cfRule>
    <cfRule type="expression" dxfId="375" priority="18">
      <formula>B$11="Strong"</formula>
    </cfRule>
  </conditionalFormatting>
  <conditionalFormatting sqref="X78">
    <cfRule type="expression" dxfId="374" priority="11" stopIfTrue="1">
      <formula>X78="High"</formula>
    </cfRule>
    <cfRule type="expression" dxfId="373" priority="12">
      <formula>X78="Medium to High"</formula>
    </cfRule>
    <cfRule type="expression" dxfId="372" priority="13" stopIfTrue="1">
      <formula>X78="Medium"</formula>
    </cfRule>
    <cfRule type="expression" dxfId="371" priority="14" stopIfTrue="1">
      <formula>X78="Low to Medium"</formula>
    </cfRule>
    <cfRule type="expression" dxfId="370" priority="15">
      <formula>X78="Low"</formula>
    </cfRule>
  </conditionalFormatting>
  <conditionalFormatting sqref="X83">
    <cfRule type="expression" dxfId="369" priority="6" stopIfTrue="1">
      <formula>X83="High"</formula>
    </cfRule>
    <cfRule type="expression" dxfId="368" priority="7">
      <formula>X83="Medium to High"</formula>
    </cfRule>
    <cfRule type="expression" dxfId="367" priority="8" stopIfTrue="1">
      <formula>X83="Medium"</formula>
    </cfRule>
    <cfRule type="expression" dxfId="366" priority="9" stopIfTrue="1">
      <formula>X83="Low to Medium"</formula>
    </cfRule>
    <cfRule type="expression" dxfId="365" priority="10">
      <formula>X83="Low"</formula>
    </cfRule>
  </conditionalFormatting>
  <conditionalFormatting sqref="X86">
    <cfRule type="expression" dxfId="364" priority="1" stopIfTrue="1">
      <formula>X86="High"</formula>
    </cfRule>
    <cfRule type="expression" dxfId="363" priority="2">
      <formula>X86="Medium to High"</formula>
    </cfRule>
    <cfRule type="expression" dxfId="362" priority="3" stopIfTrue="1">
      <formula>X86="Medium"</formula>
    </cfRule>
    <cfRule type="expression" dxfId="361" priority="4" stopIfTrue="1">
      <formula>X86="Low to Medium"</formula>
    </cfRule>
    <cfRule type="expression" dxfId="360" priority="5">
      <formula>X86="Low"</formula>
    </cfRule>
  </conditionalFormatting>
  <conditionalFormatting sqref="AB78:AI78">
    <cfRule type="colorScale" priority="19">
      <colorScale>
        <cfvo type="min"/>
        <cfvo type="percentile" val="50"/>
        <cfvo type="max"/>
        <color rgb="FFF8696B"/>
        <color rgb="FFFFEB84"/>
        <color rgb="FF63BE7B"/>
      </colorScale>
    </cfRule>
  </conditionalFormatting>
  <hyperlinks>
    <hyperlink ref="B92" r:id="rId1" display="https://www.itf-oecd.org/policy/public-transport-information" xr:uid="{524B39D0-ACAD-AA45-818B-A545DBC1856B}"/>
    <hyperlink ref="B93" r:id="rId2" display="https://360.pontevedra.gal/publicacions/Better-on-foot/2/" xr:uid="{8727F7C5-02E5-A544-A68E-5CF5BB2B63B0}"/>
    <hyperlink ref="B101" r:id="rId3" display="https://www.itf-oecd.org/policy/mobility-as-a-service" xr:uid="{749A945A-1C5F-CC46-A721-D3745A3F33AA}"/>
    <hyperlink ref="B111" r:id="rId4" display="http://www.tara.tcd.ie/" xr:uid="{704AE621-7BF9-4D49-852E-180252D605E2}"/>
    <hyperlink ref="B70:AA70" location="LPT!A1" display="LPT!A1" xr:uid="{8F8954E0-8783-B04F-865E-00E1F3D10D57}"/>
    <hyperlink ref="B71:AA71" location="UPT!A1" display="UPT!A1" xr:uid="{465252B1-D5C7-E14C-97A8-348A549EB898}"/>
    <hyperlink ref="B72:AA72" location="IPT!A1" display="IPT!A1" xr:uid="{C4131F6A-71C2-6041-9EC1-B0AEE4683E81}"/>
    <hyperlink ref="B73:AA73" location="MMC!A1" display="MMC!A1" xr:uid="{8D1451B8-9D8F-8440-8C45-BDF8755FBEBA}"/>
    <hyperlink ref="B74:AA74" location="EAC!A1" display="EAC!A1" xr:uid="{4936380E-70F9-B843-A3E1-29AD29763C11}"/>
    <hyperlink ref="B75:AA75" location="VOI!A1" display="VOI!A1" xr:uid="{FEA0A7F4-062E-7D47-A162-EB907D55FD03}"/>
    <hyperlink ref="N1" location="Overview_Measures!A1" display="Go back to Overview" xr:uid="{12C688B6-EA6A-7C49-B388-0BE2DE06D3A4}"/>
    <hyperlink ref="B1" location="Instructions!A1" display="Go back to Instructions" xr:uid="{F53AE1BC-C480-EF42-9AE9-4F94712D76ED}"/>
    <hyperlink ref="H1" location="Measures!A1" display="Go back to Measures List" xr:uid="{2A2000C0-A29D-794A-80CC-7BC8657B1018}"/>
    <hyperlink ref="T1" location="Filter_multiple_criteria!A1" display="Go back to Multiple Criteria Filter" xr:uid="{F0B4C1D8-6877-1447-A914-444E8660E4BD}"/>
    <hyperlink ref="B1:G1" location="Home!A1" display="Go back to Home" xr:uid="{FF0A465B-9668-8945-B705-947DD1F4F61C}"/>
    <hyperlink ref="T1:AA1" location="Measure_Selection_Filter!A1" display="Go back to Measure Selection Filter" xr:uid="{97865DE4-5D8D-A945-A45B-0DAC24B295DC}"/>
    <hyperlink ref="H15" location="Measure_Template!B10" display="Summary" xr:uid="{EEF91459-551A-2D43-932D-7FA64F6A6679}"/>
    <hyperlink ref="H15:N15" location="SMI!B17" display="Reader's Guide" xr:uid="{461CBFA2-F076-DA4D-8BBC-A7532C6F3C9A}"/>
    <hyperlink ref="O15" location="Measure_Template!B10" display="Summary" xr:uid="{98CE7A25-50EB-DE45-9C19-853F8913F0C7}"/>
    <hyperlink ref="O15:U15" location="SMI!B27" display="Summary" xr:uid="{08BC06EE-25E5-D94E-8097-47F48AE7E77D}"/>
    <hyperlink ref="V15:AA15" location="SMI!B77" display="Qualification of measure" xr:uid="{B1326521-95E7-F542-84B8-55ED8655A830}"/>
  </hyperlinks>
  <pageMargins left="0.7" right="0.7" top="0.75" bottom="0.75" header="0.3" footer="0.3"/>
  <pageSetup orientation="portrait"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E956E-3956-F141-BA59-71AC5E97E037}">
  <sheetPr codeName="Sheet12">
    <tabColor rgb="FF7030A0"/>
  </sheetPr>
  <dimension ref="A1:AJ134"/>
  <sheetViews>
    <sheetView showGridLines="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1" customFormat="1" ht="20.100000000000001" customHeight="1" x14ac:dyDescent="0.35">
      <c r="A1" s="90"/>
      <c r="B1" s="252" t="s">
        <v>26</v>
      </c>
      <c r="C1" s="252"/>
      <c r="D1" s="252"/>
      <c r="E1" s="252"/>
      <c r="F1" s="252"/>
      <c r="G1" s="252"/>
      <c r="H1" s="252" t="s">
        <v>312</v>
      </c>
      <c r="I1" s="252"/>
      <c r="J1" s="252"/>
      <c r="K1" s="252"/>
      <c r="L1" s="252"/>
      <c r="M1" s="252"/>
      <c r="N1" s="252" t="s">
        <v>313</v>
      </c>
      <c r="O1" s="252"/>
      <c r="P1" s="252"/>
      <c r="Q1" s="252"/>
      <c r="R1" s="252"/>
      <c r="S1" s="252"/>
      <c r="T1" s="252" t="s">
        <v>23</v>
      </c>
      <c r="U1" s="252"/>
      <c r="V1" s="252"/>
      <c r="W1" s="252"/>
      <c r="X1" s="252"/>
      <c r="Y1" s="252"/>
      <c r="Z1" s="252"/>
      <c r="AA1" s="252"/>
    </row>
    <row r="2" spans="1:36" ht="15" customHeight="1" thickBot="1" x14ac:dyDescent="0.4"/>
    <row r="3" spans="1:36" ht="25.35" customHeight="1" thickBot="1" x14ac:dyDescent="0.4">
      <c r="B3" s="203" t="s">
        <v>281</v>
      </c>
      <c r="C3" s="204"/>
      <c r="D3" s="204"/>
      <c r="E3" s="204"/>
      <c r="F3" s="204"/>
      <c r="G3" s="204"/>
      <c r="H3" s="204"/>
      <c r="I3" s="204"/>
      <c r="J3" s="204"/>
      <c r="K3" s="204"/>
      <c r="L3" s="204"/>
      <c r="M3" s="204"/>
      <c r="N3" s="204"/>
      <c r="O3" s="203" t="s">
        <v>246</v>
      </c>
      <c r="P3" s="204"/>
      <c r="Q3" s="204"/>
      <c r="R3" s="204"/>
      <c r="S3" s="204"/>
      <c r="T3" s="204"/>
      <c r="U3" s="204"/>
      <c r="V3" s="204"/>
      <c r="W3" s="204"/>
      <c r="X3" s="204"/>
      <c r="Y3" s="204"/>
      <c r="Z3" s="204"/>
      <c r="AA3" s="205"/>
      <c r="AB3" s="12"/>
      <c r="AC3" s="12"/>
      <c r="AD3" s="12"/>
      <c r="AE3" s="12"/>
      <c r="AF3" s="12"/>
      <c r="AG3" s="12"/>
      <c r="AH3" s="12"/>
      <c r="AI3" s="12"/>
      <c r="AJ3" s="12"/>
    </row>
    <row r="4" spans="1:36" ht="30" customHeight="1" thickBot="1" x14ac:dyDescent="0.4">
      <c r="B4" s="206" t="str">
        <f>Overview_Measures!B24</f>
        <v xml:space="preserve">Vehicle occupancy incentives for passenger transport </v>
      </c>
      <c r="C4" s="207"/>
      <c r="D4" s="207"/>
      <c r="E4" s="207"/>
      <c r="F4" s="207"/>
      <c r="G4" s="207"/>
      <c r="H4" s="207"/>
      <c r="I4" s="207"/>
      <c r="J4" s="207"/>
      <c r="K4" s="207"/>
      <c r="L4" s="207"/>
      <c r="M4" s="207"/>
      <c r="N4" s="207"/>
      <c r="O4" s="208" t="str">
        <f>Overview_Measures!K24</f>
        <v>Infrastructure + Regulatory</v>
      </c>
      <c r="P4" s="209"/>
      <c r="Q4" s="209"/>
      <c r="R4" s="209"/>
      <c r="S4" s="209"/>
      <c r="T4" s="209"/>
      <c r="U4" s="209"/>
      <c r="V4" s="209"/>
      <c r="W4" s="209"/>
      <c r="X4" s="209"/>
      <c r="Y4" s="209"/>
      <c r="Z4" s="209"/>
      <c r="AA4" s="210"/>
      <c r="AB4" s="12"/>
      <c r="AC4" s="12"/>
      <c r="AD4" s="12"/>
      <c r="AE4" s="12"/>
      <c r="AF4" s="12"/>
      <c r="AG4" s="12"/>
      <c r="AH4" s="12"/>
      <c r="AI4" s="12"/>
      <c r="AJ4" s="12"/>
    </row>
    <row r="5" spans="1:36" ht="5.0999999999999996" customHeight="1" thickBot="1" x14ac:dyDescent="0.4">
      <c r="B5" s="105"/>
      <c r="C5" s="106"/>
      <c r="D5" s="106"/>
      <c r="E5" s="106"/>
      <c r="F5" s="106"/>
      <c r="G5" s="106"/>
      <c r="H5" s="106"/>
      <c r="I5" s="106"/>
      <c r="J5" s="106"/>
      <c r="K5" s="106"/>
      <c r="L5" s="106"/>
      <c r="M5" s="106"/>
      <c r="N5" s="106"/>
      <c r="O5" s="107"/>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203" t="s">
        <v>173</v>
      </c>
      <c r="C6" s="204"/>
      <c r="D6" s="204"/>
      <c r="E6" s="204"/>
      <c r="F6" s="204"/>
      <c r="G6" s="204"/>
      <c r="H6" s="204"/>
      <c r="I6" s="204"/>
      <c r="J6" s="204"/>
      <c r="K6" s="204"/>
      <c r="L6" s="204"/>
      <c r="M6" s="204"/>
      <c r="N6" s="204"/>
      <c r="O6" s="203" t="s">
        <v>282</v>
      </c>
      <c r="P6" s="204"/>
      <c r="Q6" s="204"/>
      <c r="R6" s="204"/>
      <c r="S6" s="204"/>
      <c r="T6" s="204"/>
      <c r="U6" s="204"/>
      <c r="V6" s="204"/>
      <c r="W6" s="204"/>
      <c r="X6" s="204"/>
      <c r="Y6" s="204"/>
      <c r="Z6" s="204"/>
      <c r="AA6" s="205"/>
      <c r="AB6" s="12"/>
      <c r="AC6" s="12"/>
      <c r="AD6" s="12"/>
      <c r="AE6" s="12"/>
      <c r="AF6" s="12"/>
      <c r="AG6" s="12"/>
      <c r="AH6" s="12"/>
      <c r="AI6" s="12"/>
      <c r="AJ6" s="12"/>
    </row>
    <row r="7" spans="1:36" ht="30" customHeight="1" thickBot="1" x14ac:dyDescent="0.4">
      <c r="B7" s="254" t="str">
        <f>Overview_Measures!L24</f>
        <v>Passenger transport</v>
      </c>
      <c r="C7" s="255"/>
      <c r="D7" s="255"/>
      <c r="E7" s="255"/>
      <c r="F7" s="255"/>
      <c r="G7" s="255"/>
      <c r="H7" s="255"/>
      <c r="I7" s="255"/>
      <c r="J7" s="255"/>
      <c r="K7" s="255"/>
      <c r="L7" s="255"/>
      <c r="M7" s="255"/>
      <c r="N7" s="256"/>
      <c r="O7" s="211" t="s">
        <v>283</v>
      </c>
      <c r="P7" s="209"/>
      <c r="Q7" s="209"/>
      <c r="R7" s="209"/>
      <c r="S7" s="209"/>
      <c r="T7" s="209"/>
      <c r="U7" s="209"/>
      <c r="V7" s="209"/>
      <c r="W7" s="209"/>
      <c r="X7" s="209"/>
      <c r="Y7" s="209"/>
      <c r="Z7" s="209"/>
      <c r="AA7" s="21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203" t="s">
        <v>234</v>
      </c>
      <c r="C9" s="204"/>
      <c r="D9" s="204"/>
      <c r="E9" s="204"/>
      <c r="F9" s="204"/>
      <c r="G9" s="204"/>
      <c r="H9" s="204"/>
      <c r="I9" s="204"/>
      <c r="J9" s="204"/>
      <c r="K9" s="204"/>
      <c r="L9" s="204"/>
      <c r="M9" s="204"/>
      <c r="N9" s="204"/>
      <c r="O9" s="204"/>
      <c r="P9" s="204"/>
      <c r="Q9" s="204"/>
      <c r="R9" s="204"/>
      <c r="S9" s="204"/>
      <c r="T9" s="203" t="s">
        <v>284</v>
      </c>
      <c r="U9" s="204"/>
      <c r="V9" s="204"/>
      <c r="W9" s="204"/>
      <c r="X9" s="204"/>
      <c r="Y9" s="204"/>
      <c r="Z9" s="204"/>
      <c r="AA9" s="205"/>
    </row>
    <row r="10" spans="1:36" ht="90" customHeight="1" x14ac:dyDescent="0.35">
      <c r="B10" s="198" t="s">
        <v>177</v>
      </c>
      <c r="C10" s="199"/>
      <c r="D10" s="198" t="s">
        <v>178</v>
      </c>
      <c r="E10" s="199"/>
      <c r="F10" s="198" t="s">
        <v>179</v>
      </c>
      <c r="G10" s="199"/>
      <c r="H10" s="198" t="s">
        <v>180</v>
      </c>
      <c r="I10" s="199"/>
      <c r="J10" s="198" t="s">
        <v>181</v>
      </c>
      <c r="K10" s="199"/>
      <c r="L10" s="198" t="s">
        <v>182</v>
      </c>
      <c r="M10" s="199"/>
      <c r="N10" s="198" t="s">
        <v>183</v>
      </c>
      <c r="O10" s="199"/>
      <c r="P10" s="198" t="s">
        <v>184</v>
      </c>
      <c r="Q10" s="199"/>
      <c r="R10" s="198" t="s">
        <v>185</v>
      </c>
      <c r="S10" s="199"/>
      <c r="T10" s="198" t="s">
        <v>186</v>
      </c>
      <c r="U10" s="199"/>
      <c r="V10" s="198" t="s">
        <v>187</v>
      </c>
      <c r="W10" s="199"/>
      <c r="X10" s="198" t="s">
        <v>188</v>
      </c>
      <c r="Y10" s="199"/>
      <c r="Z10" s="198" t="s">
        <v>189</v>
      </c>
      <c r="AA10" s="199"/>
    </row>
    <row r="11" spans="1:36" ht="12" hidden="1" customHeight="1" x14ac:dyDescent="0.35">
      <c r="B11" s="198" t="str">
        <f>Overview_Measures!P24</f>
        <v xml:space="preserve"> </v>
      </c>
      <c r="C11" s="199"/>
      <c r="D11" s="198" t="str">
        <f>Overview_Measures!Q24</f>
        <v xml:space="preserve"> </v>
      </c>
      <c r="E11" s="199"/>
      <c r="F11" s="198" t="str">
        <f>Overview_Measures!R24</f>
        <v xml:space="preserve"> </v>
      </c>
      <c r="G11" s="199"/>
      <c r="H11" s="198" t="str">
        <f>Overview_Measures!S24</f>
        <v>Strong</v>
      </c>
      <c r="I11" s="199"/>
      <c r="J11" s="198" t="str">
        <f>Overview_Measures!T24</f>
        <v>Strong</v>
      </c>
      <c r="K11" s="199"/>
      <c r="L11" s="198" t="str">
        <f>Overview_Measures!U24</f>
        <v>Strong</v>
      </c>
      <c r="M11" s="199"/>
      <c r="N11" s="198" t="str">
        <f>Overview_Measures!V24</f>
        <v xml:space="preserve"> </v>
      </c>
      <c r="O11" s="199"/>
      <c r="P11" s="198" t="str">
        <f>Overview_Measures!W24</f>
        <v xml:space="preserve"> </v>
      </c>
      <c r="Q11" s="199"/>
      <c r="R11" s="198" t="str">
        <f>Overview_Measures!X24</f>
        <v>Partial</v>
      </c>
      <c r="S11" s="199"/>
      <c r="T11" s="198" t="str">
        <f>Overview_Measures!Y24</f>
        <v xml:space="preserve"> </v>
      </c>
      <c r="U11" s="199"/>
      <c r="V11" s="198" t="str">
        <f>Overview_Measures!Z24</f>
        <v>Strong</v>
      </c>
      <c r="W11" s="199"/>
      <c r="X11" s="198" t="str">
        <f>Overview_Measures!AA24</f>
        <v>Partial</v>
      </c>
      <c r="Y11" s="199"/>
      <c r="Z11" s="198" t="str">
        <f>Overview_Measures!AB24</f>
        <v xml:space="preserve"> </v>
      </c>
      <c r="AA11" s="199"/>
    </row>
    <row r="12" spans="1:36" s="21" customFormat="1" ht="15" customHeight="1" x14ac:dyDescent="0.35">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6" s="21" customFormat="1" ht="20.100000000000001" customHeight="1" x14ac:dyDescent="0.35">
      <c r="B13" s="101"/>
      <c r="C13" s="101"/>
      <c r="D13" s="251" t="s">
        <v>315</v>
      </c>
      <c r="E13" s="251"/>
      <c r="F13" s="251"/>
      <c r="G13" s="251"/>
      <c r="H13" s="102"/>
      <c r="I13" s="102"/>
      <c r="J13" s="251" t="s">
        <v>316</v>
      </c>
      <c r="K13" s="251"/>
      <c r="L13" s="251"/>
      <c r="M13" s="251"/>
      <c r="N13" s="253"/>
      <c r="O13" s="253"/>
      <c r="P13" s="251" t="s">
        <v>317</v>
      </c>
      <c r="Q13" s="251"/>
      <c r="R13" s="251"/>
      <c r="S13" s="251"/>
      <c r="T13" s="100"/>
      <c r="U13" s="100"/>
      <c r="V13" s="100"/>
      <c r="W13" s="100"/>
      <c r="X13" s="100"/>
      <c r="Y13" s="100"/>
      <c r="Z13" s="100"/>
      <c r="AA13" s="100"/>
    </row>
    <row r="14" spans="1:36" s="21" customFormat="1" ht="15" customHeight="1" thickBot="1" x14ac:dyDescent="0.4">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row>
    <row r="15" spans="1:36" s="21" customFormat="1" ht="25.35" customHeight="1" thickBot="1" x14ac:dyDescent="0.4">
      <c r="B15" s="201" t="s">
        <v>286</v>
      </c>
      <c r="C15" s="201"/>
      <c r="D15" s="201"/>
      <c r="E15" s="201"/>
      <c r="F15" s="22"/>
      <c r="G15" s="22"/>
      <c r="H15" s="202" t="s">
        <v>290</v>
      </c>
      <c r="I15" s="202"/>
      <c r="J15" s="202"/>
      <c r="K15" s="202"/>
      <c r="L15" s="202"/>
      <c r="M15" s="202"/>
      <c r="N15" s="202"/>
      <c r="O15" s="202" t="s">
        <v>287</v>
      </c>
      <c r="P15" s="202"/>
      <c r="Q15" s="202"/>
      <c r="R15" s="202"/>
      <c r="S15" s="202"/>
      <c r="T15" s="202"/>
      <c r="U15" s="202"/>
      <c r="V15" s="202" t="s">
        <v>288</v>
      </c>
      <c r="W15" s="202"/>
      <c r="X15" s="202"/>
      <c r="Y15" s="202"/>
      <c r="Z15" s="202"/>
      <c r="AA15" s="202"/>
    </row>
    <row r="16" spans="1:36" s="21" customFormat="1" ht="15" customHeight="1" thickBot="1" x14ac:dyDescent="0.4">
      <c r="B16" s="23"/>
      <c r="C16" s="23"/>
      <c r="D16" s="24"/>
      <c r="E16" s="24"/>
    </row>
    <row r="17" spans="2:27" ht="30" customHeight="1" thickBot="1" x14ac:dyDescent="0.4">
      <c r="B17" s="189" t="s">
        <v>290</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1"/>
    </row>
    <row r="18" spans="2:27" ht="30" customHeight="1" x14ac:dyDescent="0.35">
      <c r="B18" s="195" t="s">
        <v>318</v>
      </c>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2:27" ht="25.35" customHeight="1" x14ac:dyDescent="0.35">
      <c r="B19" s="250" t="s">
        <v>292</v>
      </c>
      <c r="C19" s="250"/>
      <c r="D19" s="250"/>
      <c r="E19" s="250"/>
      <c r="F19" s="250"/>
      <c r="G19" s="250"/>
      <c r="H19" s="250" t="s">
        <v>319</v>
      </c>
      <c r="I19" s="250"/>
      <c r="J19" s="250"/>
      <c r="K19" s="250"/>
      <c r="L19" s="250"/>
      <c r="M19" s="250"/>
      <c r="N19" s="250"/>
      <c r="O19" s="250"/>
      <c r="P19" s="250"/>
      <c r="Q19" s="250"/>
      <c r="R19" s="250"/>
      <c r="S19" s="250"/>
      <c r="T19" s="250"/>
      <c r="U19" s="250"/>
      <c r="V19" s="250"/>
      <c r="W19" s="250"/>
      <c r="X19" s="250"/>
      <c r="Y19" s="250"/>
      <c r="Z19" s="250"/>
      <c r="AA19" s="250"/>
    </row>
    <row r="20" spans="2:27" ht="20.100000000000001" customHeight="1" x14ac:dyDescent="0.35">
      <c r="B20" s="192" t="s">
        <v>166</v>
      </c>
      <c r="C20" s="192"/>
      <c r="D20" s="192"/>
      <c r="E20" s="192"/>
      <c r="F20" s="192"/>
      <c r="G20" s="192"/>
      <c r="H20" s="192" t="s">
        <v>642</v>
      </c>
      <c r="I20" s="192"/>
      <c r="J20" s="192"/>
      <c r="K20" s="192"/>
      <c r="L20" s="192"/>
      <c r="M20" s="192"/>
      <c r="N20" s="192"/>
      <c r="O20" s="192"/>
      <c r="P20" s="192"/>
      <c r="Q20" s="192"/>
      <c r="R20" s="192"/>
      <c r="S20" s="192"/>
      <c r="T20" s="192"/>
      <c r="U20" s="192"/>
      <c r="V20" s="192"/>
      <c r="W20" s="192"/>
      <c r="X20" s="192"/>
      <c r="Y20" s="192"/>
      <c r="Z20" s="192"/>
      <c r="AA20" s="192"/>
    </row>
    <row r="21" spans="2:27" ht="20.100000000000001" customHeight="1" x14ac:dyDescent="0.35">
      <c r="B21" s="192" t="s">
        <v>167</v>
      </c>
      <c r="C21" s="192"/>
      <c r="D21" s="192"/>
      <c r="E21" s="192"/>
      <c r="F21" s="192"/>
      <c r="G21" s="192"/>
      <c r="H21" s="192" t="s">
        <v>642</v>
      </c>
      <c r="I21" s="192"/>
      <c r="J21" s="192"/>
      <c r="K21" s="192"/>
      <c r="L21" s="192"/>
      <c r="M21" s="192"/>
      <c r="N21" s="192"/>
      <c r="O21" s="192"/>
      <c r="P21" s="192"/>
      <c r="Q21" s="192"/>
      <c r="R21" s="192"/>
      <c r="S21" s="192"/>
      <c r="T21" s="192"/>
      <c r="U21" s="192"/>
      <c r="V21" s="192"/>
      <c r="W21" s="192"/>
      <c r="X21" s="192"/>
      <c r="Y21" s="192"/>
      <c r="Z21" s="192"/>
      <c r="AA21" s="192"/>
    </row>
    <row r="22" spans="2:27" ht="20.100000000000001" customHeight="1" x14ac:dyDescent="0.35">
      <c r="B22" s="192" t="s">
        <v>168</v>
      </c>
      <c r="C22" s="192"/>
      <c r="D22" s="192"/>
      <c r="E22" s="192"/>
      <c r="F22" s="192"/>
      <c r="G22" s="192"/>
      <c r="H22" s="192" t="s">
        <v>305</v>
      </c>
      <c r="I22" s="192"/>
      <c r="J22" s="192"/>
      <c r="K22" s="192"/>
      <c r="L22" s="192"/>
      <c r="M22" s="192"/>
      <c r="N22" s="192"/>
      <c r="O22" s="192"/>
      <c r="P22" s="192"/>
      <c r="Q22" s="192"/>
      <c r="R22" s="192"/>
      <c r="S22" s="192"/>
      <c r="T22" s="192"/>
      <c r="U22" s="192"/>
      <c r="V22" s="192"/>
      <c r="W22" s="192"/>
      <c r="X22" s="192"/>
      <c r="Y22" s="192"/>
      <c r="Z22" s="192"/>
      <c r="AA22" s="192"/>
    </row>
    <row r="23" spans="2:27" ht="20.100000000000001" customHeight="1" x14ac:dyDescent="0.35">
      <c r="B23" s="192" t="s">
        <v>169</v>
      </c>
      <c r="C23" s="192"/>
      <c r="D23" s="192"/>
      <c r="E23" s="192"/>
      <c r="F23" s="192"/>
      <c r="G23" s="192"/>
      <c r="H23" s="192" t="s">
        <v>305</v>
      </c>
      <c r="I23" s="192"/>
      <c r="J23" s="192"/>
      <c r="K23" s="192"/>
      <c r="L23" s="192"/>
      <c r="M23" s="192"/>
      <c r="N23" s="192"/>
      <c r="O23" s="192"/>
      <c r="P23" s="192"/>
      <c r="Q23" s="192"/>
      <c r="R23" s="192"/>
      <c r="S23" s="192"/>
      <c r="T23" s="192"/>
      <c r="U23" s="192"/>
      <c r="V23" s="192"/>
      <c r="W23" s="192"/>
      <c r="X23" s="192"/>
      <c r="Y23" s="192"/>
      <c r="Z23" s="192"/>
      <c r="AA23" s="192"/>
    </row>
    <row r="24" spans="2:27" ht="20.100000000000001" customHeight="1" x14ac:dyDescent="0.35">
      <c r="B24" s="192" t="s">
        <v>170</v>
      </c>
      <c r="C24" s="192"/>
      <c r="D24" s="192"/>
      <c r="E24" s="192"/>
      <c r="F24" s="192"/>
      <c r="G24" s="192"/>
      <c r="H24" s="192" t="s">
        <v>643</v>
      </c>
      <c r="I24" s="192"/>
      <c r="J24" s="192"/>
      <c r="K24" s="192"/>
      <c r="L24" s="192"/>
      <c r="M24" s="192"/>
      <c r="N24" s="192"/>
      <c r="O24" s="192"/>
      <c r="P24" s="192"/>
      <c r="Q24" s="192"/>
      <c r="R24" s="192"/>
      <c r="S24" s="192"/>
      <c r="T24" s="192"/>
      <c r="U24" s="192"/>
      <c r="V24" s="192"/>
      <c r="W24" s="192"/>
      <c r="X24" s="192"/>
      <c r="Y24" s="192"/>
      <c r="Z24" s="192"/>
      <c r="AA24" s="192"/>
    </row>
    <row r="25" spans="2:27" ht="20.100000000000001" customHeight="1" x14ac:dyDescent="0.35">
      <c r="B25" s="192" t="s">
        <v>298</v>
      </c>
      <c r="C25" s="192"/>
      <c r="D25" s="192"/>
      <c r="E25" s="192"/>
      <c r="F25" s="192"/>
      <c r="G25" s="192"/>
      <c r="H25" s="192" t="s">
        <v>642</v>
      </c>
      <c r="I25" s="192"/>
      <c r="J25" s="192"/>
      <c r="K25" s="192"/>
      <c r="L25" s="192"/>
      <c r="M25" s="192"/>
      <c r="N25" s="192"/>
      <c r="O25" s="192"/>
      <c r="P25" s="192"/>
      <c r="Q25" s="192"/>
      <c r="R25" s="192"/>
      <c r="S25" s="192"/>
      <c r="T25" s="192"/>
      <c r="U25" s="192"/>
      <c r="V25" s="192"/>
      <c r="W25" s="192"/>
      <c r="X25" s="192"/>
      <c r="Y25" s="192"/>
      <c r="Z25" s="192"/>
      <c r="AA25" s="192"/>
    </row>
    <row r="26" spans="2:27"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27" ht="30" customHeight="1" thickBot="1" x14ac:dyDescent="0.4">
      <c r="B27" s="189" t="s">
        <v>299</v>
      </c>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1"/>
    </row>
    <row r="28" spans="2:27" ht="25.35" customHeight="1" x14ac:dyDescent="0.35">
      <c r="B28" s="248" t="s">
        <v>300</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9"/>
    </row>
    <row r="29" spans="2:27" ht="30" customHeight="1" x14ac:dyDescent="0.35">
      <c r="B29" s="213" t="s">
        <v>644</v>
      </c>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row>
    <row r="30" spans="2:27" ht="30" customHeight="1" x14ac:dyDescent="0.35">
      <c r="B30" s="213" t="s">
        <v>645</v>
      </c>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row>
    <row r="31" spans="2:27" ht="34.5" customHeight="1" x14ac:dyDescent="0.35">
      <c r="B31" s="213" t="s">
        <v>646</v>
      </c>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row>
    <row r="32" spans="2:27" ht="19.350000000000001" customHeight="1" thickBot="1" x14ac:dyDescent="0.4">
      <c r="B32" s="213" t="s">
        <v>647</v>
      </c>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row>
    <row r="33" spans="2:31" ht="30" customHeight="1" thickBot="1" x14ac:dyDescent="0.4">
      <c r="B33" s="275" t="s">
        <v>61</v>
      </c>
      <c r="C33" s="275"/>
      <c r="D33" s="268" t="s">
        <v>327</v>
      </c>
      <c r="E33" s="268"/>
      <c r="F33" s="213" t="s">
        <v>648</v>
      </c>
      <c r="G33" s="213"/>
      <c r="H33" s="213"/>
      <c r="I33" s="213"/>
      <c r="J33" s="213"/>
      <c r="K33" s="213"/>
      <c r="L33" s="213"/>
      <c r="M33" s="213"/>
      <c r="N33" s="213"/>
      <c r="O33" s="213"/>
      <c r="P33" s="213"/>
      <c r="Q33" s="213"/>
      <c r="R33" s="213"/>
      <c r="S33" s="213"/>
      <c r="T33" s="213"/>
      <c r="U33" s="213"/>
      <c r="V33" s="213"/>
      <c r="W33" s="213"/>
      <c r="X33" s="213"/>
      <c r="Y33" s="213"/>
      <c r="Z33" s="213"/>
      <c r="AA33" s="213"/>
    </row>
    <row r="34" spans="2:31" ht="60" customHeight="1" thickBot="1" x14ac:dyDescent="0.4">
      <c r="B34" s="275"/>
      <c r="C34" s="275"/>
      <c r="D34" s="268" t="s">
        <v>329</v>
      </c>
      <c r="E34" s="268"/>
      <c r="F34" s="213" t="s">
        <v>649</v>
      </c>
      <c r="G34" s="213"/>
      <c r="H34" s="213"/>
      <c r="I34" s="213"/>
      <c r="J34" s="213"/>
      <c r="K34" s="213"/>
      <c r="L34" s="213"/>
      <c r="M34" s="213"/>
      <c r="N34" s="213"/>
      <c r="O34" s="213"/>
      <c r="P34" s="213"/>
      <c r="Q34" s="213"/>
      <c r="R34" s="213"/>
      <c r="S34" s="213"/>
      <c r="T34" s="213"/>
      <c r="U34" s="213"/>
      <c r="V34" s="213"/>
      <c r="W34" s="213"/>
      <c r="X34" s="213"/>
      <c r="Y34" s="213"/>
      <c r="Z34" s="213"/>
      <c r="AA34" s="213"/>
      <c r="AB34" s="84"/>
      <c r="AC34" s="84"/>
      <c r="AD34" s="84"/>
      <c r="AE34" s="84"/>
    </row>
    <row r="35" spans="2:31" ht="150" customHeight="1" thickBot="1" x14ac:dyDescent="0.4">
      <c r="B35" s="275"/>
      <c r="C35" s="275"/>
      <c r="D35" s="268"/>
      <c r="E35" s="268"/>
      <c r="F35" s="213" t="s">
        <v>650</v>
      </c>
      <c r="G35" s="213"/>
      <c r="H35" s="213"/>
      <c r="I35" s="213"/>
      <c r="J35" s="213"/>
      <c r="K35" s="213"/>
      <c r="L35" s="213"/>
      <c r="M35" s="213"/>
      <c r="N35" s="213"/>
      <c r="O35" s="213"/>
      <c r="P35" s="213"/>
      <c r="Q35" s="213"/>
      <c r="R35" s="213"/>
      <c r="S35" s="213"/>
      <c r="T35" s="213"/>
      <c r="U35" s="213"/>
      <c r="V35" s="213"/>
      <c r="W35" s="213"/>
      <c r="X35" s="213"/>
      <c r="Y35" s="213"/>
      <c r="Z35" s="213"/>
      <c r="AA35" s="213"/>
      <c r="AB35" s="28"/>
      <c r="AC35" s="28"/>
      <c r="AD35" s="28"/>
      <c r="AE35" s="28"/>
    </row>
    <row r="36" spans="2:31" ht="45" customHeight="1" thickBot="1" x14ac:dyDescent="0.4">
      <c r="B36" s="275"/>
      <c r="C36" s="275"/>
      <c r="D36" s="268"/>
      <c r="E36" s="268"/>
      <c r="F36" s="213" t="s">
        <v>651</v>
      </c>
      <c r="G36" s="213"/>
      <c r="H36" s="213"/>
      <c r="I36" s="213"/>
      <c r="J36" s="213"/>
      <c r="K36" s="213"/>
      <c r="L36" s="213"/>
      <c r="M36" s="213"/>
      <c r="N36" s="213"/>
      <c r="O36" s="213"/>
      <c r="P36" s="213"/>
      <c r="Q36" s="213"/>
      <c r="R36" s="213"/>
      <c r="S36" s="213"/>
      <c r="T36" s="213"/>
      <c r="U36" s="213"/>
      <c r="V36" s="213"/>
      <c r="W36" s="213"/>
      <c r="X36" s="213"/>
      <c r="Y36" s="213"/>
      <c r="Z36" s="213"/>
      <c r="AA36" s="213"/>
      <c r="AB36" s="28"/>
      <c r="AC36" s="28"/>
      <c r="AD36" s="28"/>
      <c r="AE36" s="28"/>
    </row>
    <row r="37" spans="2:31" ht="45" customHeight="1" thickBot="1" x14ac:dyDescent="0.4">
      <c r="B37" s="275"/>
      <c r="C37" s="275"/>
      <c r="D37" s="268"/>
      <c r="E37" s="268"/>
      <c r="F37" s="213" t="s">
        <v>652</v>
      </c>
      <c r="G37" s="213"/>
      <c r="H37" s="213"/>
      <c r="I37" s="213"/>
      <c r="J37" s="213"/>
      <c r="K37" s="213"/>
      <c r="L37" s="213"/>
      <c r="M37" s="213"/>
      <c r="N37" s="213"/>
      <c r="O37" s="213"/>
      <c r="P37" s="213"/>
      <c r="Q37" s="213"/>
      <c r="R37" s="213"/>
      <c r="S37" s="213"/>
      <c r="T37" s="213"/>
      <c r="U37" s="213"/>
      <c r="V37" s="213"/>
      <c r="W37" s="213"/>
      <c r="X37" s="213"/>
      <c r="Y37" s="213"/>
      <c r="Z37" s="213"/>
      <c r="AA37" s="213"/>
      <c r="AB37" s="28"/>
      <c r="AC37" s="28"/>
      <c r="AD37" s="28"/>
      <c r="AE37" s="28"/>
    </row>
    <row r="38" spans="2:31" ht="45" customHeight="1" thickBot="1" x14ac:dyDescent="0.4">
      <c r="B38" s="274" t="s">
        <v>62</v>
      </c>
      <c r="C38" s="274"/>
      <c r="D38" s="272" t="s">
        <v>327</v>
      </c>
      <c r="E38" s="272"/>
      <c r="F38" s="192" t="s">
        <v>653</v>
      </c>
      <c r="G38" s="192"/>
      <c r="H38" s="192"/>
      <c r="I38" s="192"/>
      <c r="J38" s="192"/>
      <c r="K38" s="192"/>
      <c r="L38" s="192"/>
      <c r="M38" s="192"/>
      <c r="N38" s="192"/>
      <c r="O38" s="192"/>
      <c r="P38" s="192"/>
      <c r="Q38" s="192"/>
      <c r="R38" s="192"/>
      <c r="S38" s="192"/>
      <c r="T38" s="192"/>
      <c r="U38" s="192"/>
      <c r="V38" s="192"/>
      <c r="W38" s="192"/>
      <c r="X38" s="192"/>
      <c r="Y38" s="192"/>
      <c r="Z38" s="192"/>
      <c r="AA38" s="192"/>
      <c r="AB38" s="27"/>
      <c r="AC38" s="27"/>
      <c r="AD38" s="27"/>
      <c r="AE38" s="27"/>
    </row>
    <row r="39" spans="2:31" ht="60" customHeight="1" thickBot="1" x14ac:dyDescent="0.4">
      <c r="B39" s="274"/>
      <c r="C39" s="274"/>
      <c r="D39" s="272" t="s">
        <v>329</v>
      </c>
      <c r="E39" s="272"/>
      <c r="F39" s="213" t="s">
        <v>654</v>
      </c>
      <c r="G39" s="213"/>
      <c r="H39" s="213"/>
      <c r="I39" s="213"/>
      <c r="J39" s="213"/>
      <c r="K39" s="213"/>
      <c r="L39" s="213"/>
      <c r="M39" s="213"/>
      <c r="N39" s="213"/>
      <c r="O39" s="213"/>
      <c r="P39" s="213"/>
      <c r="Q39" s="213"/>
      <c r="R39" s="213"/>
      <c r="S39" s="213"/>
      <c r="T39" s="213"/>
      <c r="U39" s="213"/>
      <c r="V39" s="213"/>
      <c r="W39" s="213"/>
      <c r="X39" s="213"/>
      <c r="Y39" s="213"/>
      <c r="Z39" s="213"/>
      <c r="AA39" s="213"/>
      <c r="AB39" s="84"/>
      <c r="AC39" s="84"/>
      <c r="AD39" s="84"/>
      <c r="AE39" s="84"/>
    </row>
    <row r="40" spans="2:31" ht="30" customHeight="1" thickBot="1" x14ac:dyDescent="0.4">
      <c r="B40" s="274"/>
      <c r="C40" s="274"/>
      <c r="D40" s="272"/>
      <c r="E40" s="272"/>
      <c r="F40" s="213" t="s">
        <v>655</v>
      </c>
      <c r="G40" s="213"/>
      <c r="H40" s="213"/>
      <c r="I40" s="213"/>
      <c r="J40" s="213"/>
      <c r="K40" s="213"/>
      <c r="L40" s="213"/>
      <c r="M40" s="213"/>
      <c r="N40" s="213"/>
      <c r="O40" s="213"/>
      <c r="P40" s="213"/>
      <c r="Q40" s="213"/>
      <c r="R40" s="213"/>
      <c r="S40" s="213"/>
      <c r="T40" s="213"/>
      <c r="U40" s="213"/>
      <c r="V40" s="213"/>
      <c r="W40" s="213"/>
      <c r="X40" s="213"/>
      <c r="Y40" s="213"/>
      <c r="Z40" s="213"/>
      <c r="AA40" s="213"/>
      <c r="AB40" s="28"/>
      <c r="AC40" s="28"/>
      <c r="AD40" s="28"/>
      <c r="AE40" s="28"/>
    </row>
    <row r="41" spans="2:31" ht="15" customHeight="1" x14ac:dyDescent="0.35">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row>
    <row r="42" spans="2:31" ht="25.35" customHeight="1" x14ac:dyDescent="0.35">
      <c r="B42" s="241" t="s">
        <v>339</v>
      </c>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row>
    <row r="43" spans="2:31" ht="60" customHeight="1" x14ac:dyDescent="0.35">
      <c r="B43" s="213" t="s">
        <v>656</v>
      </c>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row>
    <row r="44" spans="2:31" ht="45" customHeight="1" x14ac:dyDescent="0.35">
      <c r="B44" s="276" t="s">
        <v>657</v>
      </c>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row>
    <row r="45" spans="2:31" ht="20.100000000000001" customHeight="1" x14ac:dyDescent="0.35">
      <c r="B45" s="192" t="s">
        <v>344</v>
      </c>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row>
    <row r="46" spans="2:31" ht="15" customHeight="1" x14ac:dyDescent="0.35">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2:31" ht="25.35" customHeight="1" x14ac:dyDescent="0.35">
      <c r="B47" s="241" t="s">
        <v>302</v>
      </c>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row>
    <row r="48" spans="2:31" ht="45" customHeight="1" x14ac:dyDescent="0.35">
      <c r="B48" s="192" t="s">
        <v>658</v>
      </c>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2:27" ht="45" customHeight="1" x14ac:dyDescent="0.35">
      <c r="B49" s="192" t="s">
        <v>659</v>
      </c>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2:27" ht="45" customHeight="1" x14ac:dyDescent="0.35">
      <c r="B50" s="192" t="s">
        <v>660</v>
      </c>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row>
    <row r="51" spans="2:27" ht="15" customHeight="1" x14ac:dyDescent="0.35">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2:27" ht="25.35" customHeight="1" x14ac:dyDescent="0.35">
      <c r="B52" s="241" t="s">
        <v>303</v>
      </c>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row>
    <row r="53" spans="2:27" ht="20.100000000000001" customHeight="1" x14ac:dyDescent="0.35">
      <c r="B53" s="192" t="s">
        <v>661</v>
      </c>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row>
    <row r="54" spans="2:27" ht="20.100000000000001" customHeight="1" x14ac:dyDescent="0.35">
      <c r="B54" s="192" t="s">
        <v>662</v>
      </c>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row>
    <row r="55" spans="2:27" ht="20.100000000000001" customHeight="1" x14ac:dyDescent="0.35">
      <c r="B55" s="192" t="s">
        <v>663</v>
      </c>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row>
    <row r="56" spans="2:27" ht="20.100000000000001" customHeight="1" x14ac:dyDescent="0.35">
      <c r="B56" s="192" t="s">
        <v>664</v>
      </c>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row>
    <row r="57" spans="2:27" ht="20.100000000000001" customHeight="1" x14ac:dyDescent="0.35">
      <c r="B57" s="192" t="s">
        <v>665</v>
      </c>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row>
    <row r="58" spans="2:27" ht="20.100000000000001" customHeight="1" x14ac:dyDescent="0.35">
      <c r="B58" s="192" t="s">
        <v>666</v>
      </c>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row>
    <row r="59" spans="2:27" ht="20.100000000000001" customHeight="1" x14ac:dyDescent="0.35">
      <c r="B59" s="192" t="s">
        <v>667</v>
      </c>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row>
    <row r="60" spans="2:27" ht="20.100000000000001" customHeight="1" x14ac:dyDescent="0.35">
      <c r="B60" s="192" t="s">
        <v>668</v>
      </c>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row>
    <row r="61" spans="2:27" ht="15" customHeight="1" x14ac:dyDescent="0.35">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2:27" ht="25.35" customHeight="1" x14ac:dyDescent="0.35">
      <c r="B62" s="241" t="s">
        <v>306</v>
      </c>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row>
    <row r="63" spans="2:27" ht="20.100000000000001" customHeight="1" x14ac:dyDescent="0.35">
      <c r="B63" s="263" t="str">
        <f>Measures!B7</f>
        <v xml:space="preserve">High-quality public transport services and infrastructure for local bus services </v>
      </c>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row>
    <row r="64" spans="2:27" ht="20.100000000000001" customHeight="1" x14ac:dyDescent="0.35">
      <c r="B64" s="263" t="str">
        <f>Measures!B14</f>
        <v xml:space="preserve">High-quality interurban public transport connections  </v>
      </c>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row>
    <row r="65" spans="2:35" ht="20.100000000000001" customHeight="1" x14ac:dyDescent="0.35">
      <c r="B65" s="263" t="str">
        <f>Measures!B53</f>
        <v>(Electric) ridesharing and hailing schemes</v>
      </c>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row>
    <row r="66" spans="2:35" ht="20.100000000000001" customHeight="1" x14ac:dyDescent="0.35">
      <c r="B66" s="263" t="str">
        <f>Measures!B58</f>
        <v>Education programmes and awareness campaigns</v>
      </c>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row>
    <row r="67" spans="2:35" ht="20.100000000000001" customHeight="1" x14ac:dyDescent="0.35">
      <c r="B67" s="263" t="str">
        <f>Measures!B17</f>
        <v>Wide availability of accessible information on sustainable mobility</v>
      </c>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row>
    <row r="68" spans="2:35" ht="20.100000000000001" customHeight="1" x14ac:dyDescent="0.35">
      <c r="B68" s="263" t="str">
        <f>Measures!B27</f>
        <v xml:space="preserve">Congestion pricing, road charging and tolls </v>
      </c>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row>
    <row r="69" spans="2:35" ht="20.100000000000001" customHeight="1" x14ac:dyDescent="0.35">
      <c r="B69" s="263" t="str">
        <f>Measures!B30</f>
        <v xml:space="preserve">Parking regulation </v>
      </c>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row>
    <row r="70" spans="2:35" ht="20.100000000000001" customHeight="1" x14ac:dyDescent="0.35">
      <c r="B70" s="263" t="str">
        <f>Measures!B41</f>
        <v xml:space="preserve">Enforcement to avoid irregular street use </v>
      </c>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row>
    <row r="71" spans="2:35" ht="15" customHeight="1" thickBot="1" x14ac:dyDescent="0.4">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row>
    <row r="72" spans="2:35" ht="30" customHeight="1" thickBot="1" x14ac:dyDescent="0.4">
      <c r="B72" s="189" t="s">
        <v>288</v>
      </c>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1"/>
    </row>
    <row r="73" spans="2:35" ht="25.35" customHeight="1" x14ac:dyDescent="0.35">
      <c r="B73" s="242" t="s">
        <v>308</v>
      </c>
      <c r="C73" s="242"/>
      <c r="D73" s="242"/>
      <c r="E73" s="242"/>
      <c r="F73" s="242"/>
      <c r="G73" s="242"/>
      <c r="H73" s="242"/>
      <c r="I73" s="242"/>
      <c r="J73" s="242"/>
      <c r="K73" s="242"/>
      <c r="L73" s="242"/>
      <c r="M73" s="242"/>
      <c r="N73" s="242"/>
      <c r="O73" s="242"/>
      <c r="P73" s="242"/>
      <c r="Q73" s="242"/>
      <c r="R73" s="242"/>
      <c r="S73" s="242"/>
      <c r="T73" s="242"/>
      <c r="U73" s="242"/>
      <c r="V73" s="242"/>
      <c r="W73" s="242"/>
      <c r="X73" s="180" t="str">
        <f>Overview_Measures!M24</f>
        <v>Medium</v>
      </c>
      <c r="Y73" s="180"/>
      <c r="Z73" s="180"/>
      <c r="AA73" s="180"/>
      <c r="AB73" s="21"/>
      <c r="AC73" s="21"/>
      <c r="AD73" s="21"/>
      <c r="AE73" s="21"/>
      <c r="AF73" s="21"/>
      <c r="AG73" s="21"/>
      <c r="AH73" s="21"/>
      <c r="AI73" s="21"/>
    </row>
    <row r="74" spans="2:35" ht="20.100000000000001" customHeight="1" x14ac:dyDescent="0.35">
      <c r="B74" s="213" t="s">
        <v>669</v>
      </c>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row>
    <row r="75" spans="2:35" ht="44.1" customHeight="1" x14ac:dyDescent="0.35">
      <c r="B75" s="213" t="s">
        <v>670</v>
      </c>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row>
    <row r="76" spans="2:35" ht="20.100000000000001" customHeight="1" x14ac:dyDescent="0.35">
      <c r="B76" s="213" t="s">
        <v>671</v>
      </c>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row>
    <row r="77" spans="2:35" ht="30" customHeight="1" x14ac:dyDescent="0.35">
      <c r="B77" s="276" t="s">
        <v>672</v>
      </c>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row>
    <row r="78" spans="2:35" ht="20.100000000000001" customHeight="1" x14ac:dyDescent="0.35">
      <c r="B78" s="213" t="s">
        <v>673</v>
      </c>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row>
    <row r="79" spans="2:35" ht="15" customHeight="1" thickBot="1" x14ac:dyDescent="0.4">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row>
    <row r="80" spans="2:35" ht="25.35" customHeight="1" x14ac:dyDescent="0.35">
      <c r="B80" s="246" t="s">
        <v>309</v>
      </c>
      <c r="C80" s="246"/>
      <c r="D80" s="246"/>
      <c r="E80" s="246"/>
      <c r="F80" s="246"/>
      <c r="G80" s="246"/>
      <c r="H80" s="246"/>
      <c r="I80" s="246"/>
      <c r="J80" s="246"/>
      <c r="K80" s="246"/>
      <c r="L80" s="246"/>
      <c r="M80" s="246"/>
      <c r="N80" s="246"/>
      <c r="O80" s="246"/>
      <c r="P80" s="246"/>
      <c r="Q80" s="246"/>
      <c r="R80" s="246"/>
      <c r="S80" s="246"/>
      <c r="T80" s="246"/>
      <c r="U80" s="246"/>
      <c r="V80" s="246"/>
      <c r="W80" s="246"/>
      <c r="X80" s="180" t="str">
        <f>Overview_Measures!N24</f>
        <v>Medium</v>
      </c>
      <c r="Y80" s="180"/>
      <c r="Z80" s="180"/>
      <c r="AA80" s="180"/>
    </row>
    <row r="81" spans="2:27" ht="30" customHeight="1" x14ac:dyDescent="0.35">
      <c r="B81" s="213" t="s">
        <v>674</v>
      </c>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row>
    <row r="82" spans="2:27" ht="30" customHeight="1" x14ac:dyDescent="0.35">
      <c r="B82" s="213" t="s">
        <v>675</v>
      </c>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row>
    <row r="83" spans="2:27" ht="15" customHeight="1" thickBot="1" x14ac:dyDescent="0.4">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row>
    <row r="84" spans="2:27" ht="25.35" customHeight="1" x14ac:dyDescent="0.35">
      <c r="B84" s="246" t="s">
        <v>367</v>
      </c>
      <c r="C84" s="246"/>
      <c r="D84" s="246"/>
      <c r="E84" s="246"/>
      <c r="F84" s="246"/>
      <c r="G84" s="246"/>
      <c r="H84" s="246"/>
      <c r="I84" s="246"/>
      <c r="J84" s="246"/>
      <c r="K84" s="246"/>
      <c r="L84" s="246"/>
      <c r="M84" s="246"/>
      <c r="N84" s="246"/>
      <c r="O84" s="246"/>
      <c r="P84" s="246"/>
      <c r="Q84" s="246"/>
      <c r="R84" s="246"/>
      <c r="S84" s="246"/>
      <c r="T84" s="246"/>
      <c r="U84" s="246"/>
      <c r="V84" s="246"/>
      <c r="W84" s="246"/>
      <c r="X84" s="180" t="str">
        <f>Overview_Measures!O24</f>
        <v>Medium</v>
      </c>
      <c r="Y84" s="180"/>
      <c r="Z84" s="180"/>
      <c r="AA84" s="180"/>
    </row>
    <row r="85" spans="2:27" ht="30" customHeight="1" x14ac:dyDescent="0.35">
      <c r="B85" s="213" t="s">
        <v>676</v>
      </c>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row>
    <row r="86" spans="2:27" ht="30" customHeight="1" x14ac:dyDescent="0.35">
      <c r="B86" s="276" t="s">
        <v>677</v>
      </c>
      <c r="C86" s="277"/>
      <c r="D86" s="277"/>
      <c r="E86" s="277"/>
      <c r="F86" s="277"/>
      <c r="G86" s="277"/>
      <c r="H86" s="277"/>
      <c r="I86" s="277"/>
      <c r="J86" s="277"/>
      <c r="K86" s="277"/>
      <c r="L86" s="277"/>
      <c r="M86" s="277"/>
      <c r="N86" s="277"/>
      <c r="O86" s="277"/>
      <c r="P86" s="277"/>
      <c r="Q86" s="277"/>
      <c r="R86" s="277"/>
      <c r="S86" s="277"/>
      <c r="T86" s="277"/>
      <c r="U86" s="277"/>
      <c r="V86" s="277"/>
      <c r="W86" s="277"/>
      <c r="X86" s="277"/>
      <c r="Y86" s="277"/>
      <c r="Z86" s="277"/>
      <c r="AA86" s="277"/>
    </row>
    <row r="87" spans="2:27" ht="15" customHeight="1" x14ac:dyDescent="0.35">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row>
    <row r="88" spans="2:27" ht="30" customHeight="1" x14ac:dyDescent="0.35">
      <c r="B88" s="244" t="s">
        <v>311</v>
      </c>
      <c r="C88" s="245"/>
      <c r="D88" s="245"/>
      <c r="E88" s="245"/>
      <c r="F88" s="245"/>
      <c r="G88" s="245"/>
      <c r="H88" s="245"/>
      <c r="I88" s="245"/>
      <c r="J88" s="245"/>
      <c r="K88" s="245"/>
      <c r="L88" s="245"/>
      <c r="M88" s="245"/>
      <c r="N88" s="245"/>
      <c r="O88" s="245"/>
      <c r="P88" s="245"/>
      <c r="Q88" s="245"/>
      <c r="R88" s="245"/>
      <c r="S88" s="245"/>
      <c r="T88" s="245"/>
      <c r="U88" s="245"/>
      <c r="V88" s="245"/>
      <c r="W88" s="245"/>
      <c r="X88" s="245"/>
      <c r="Y88" s="245"/>
      <c r="Z88" s="245"/>
      <c r="AA88" s="245"/>
    </row>
    <row r="89" spans="2:27" ht="30" customHeight="1" x14ac:dyDescent="0.35">
      <c r="B89" s="192" t="s">
        <v>678</v>
      </c>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row>
    <row r="90" spans="2:27" ht="30" customHeight="1" x14ac:dyDescent="0.35">
      <c r="B90" s="192" t="s">
        <v>679</v>
      </c>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row>
    <row r="91" spans="2:27" ht="30" customHeight="1" x14ac:dyDescent="0.35">
      <c r="B91" s="192" t="s">
        <v>680</v>
      </c>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row>
    <row r="92" spans="2:27" ht="20.100000000000001" customHeight="1" x14ac:dyDescent="0.35">
      <c r="B92" s="192" t="s">
        <v>681</v>
      </c>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row>
    <row r="93" spans="2:27" ht="20.100000000000001" customHeight="1" x14ac:dyDescent="0.35">
      <c r="B93" s="192" t="s">
        <v>682</v>
      </c>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row>
    <row r="94" spans="2:27" ht="20.100000000000001" customHeight="1" x14ac:dyDescent="0.35">
      <c r="B94" s="192" t="s">
        <v>683</v>
      </c>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row>
    <row r="95" spans="2:27" ht="20.100000000000001" customHeight="1" x14ac:dyDescent="0.35">
      <c r="B95" s="192" t="s">
        <v>684</v>
      </c>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row>
    <row r="96" spans="2:27" ht="20.100000000000001" customHeight="1" x14ac:dyDescent="0.35">
      <c r="B96" s="192" t="s">
        <v>685</v>
      </c>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row>
    <row r="97" spans="2:27" ht="20.100000000000001" customHeight="1" x14ac:dyDescent="0.35">
      <c r="B97" s="192" t="s">
        <v>686</v>
      </c>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row>
    <row r="98" spans="2:27" ht="20.100000000000001" customHeight="1" x14ac:dyDescent="0.35">
      <c r="B98" s="192" t="s">
        <v>687</v>
      </c>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row>
    <row r="99" spans="2:27" ht="20.100000000000001" customHeight="1" x14ac:dyDescent="0.35">
      <c r="B99" s="192" t="s">
        <v>688</v>
      </c>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row>
    <row r="100" spans="2:27" ht="20.100000000000001" customHeight="1" x14ac:dyDescent="0.35">
      <c r="B100" s="192" t="s">
        <v>689</v>
      </c>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row>
    <row r="101" spans="2:27" ht="20.100000000000001" customHeight="1" x14ac:dyDescent="0.35">
      <c r="B101" s="192" t="s">
        <v>690</v>
      </c>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row>
    <row r="102" spans="2:27" ht="20.100000000000001" customHeight="1" x14ac:dyDescent="0.35">
      <c r="B102" s="192" t="s">
        <v>691</v>
      </c>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row>
    <row r="103" spans="2:27" ht="20.100000000000001" customHeight="1" x14ac:dyDescent="0.35">
      <c r="B103" s="192" t="s">
        <v>692</v>
      </c>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row>
    <row r="104" spans="2:27" ht="20.100000000000001" customHeight="1" x14ac:dyDescent="0.35">
      <c r="B104" s="192" t="s">
        <v>693</v>
      </c>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row>
    <row r="105" spans="2:27" ht="20.100000000000001" customHeight="1" x14ac:dyDescent="0.35">
      <c r="B105" s="192" t="s">
        <v>694</v>
      </c>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row>
    <row r="106" spans="2:27" x14ac:dyDescent="0.35">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row>
    <row r="107" spans="2:27" x14ac:dyDescent="0.35">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row>
    <row r="108" spans="2:27" x14ac:dyDescent="0.35">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row>
    <row r="109" spans="2:27" x14ac:dyDescent="0.35">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row>
    <row r="110" spans="2:27" x14ac:dyDescent="0.35">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spans="2:27" x14ac:dyDescent="0.35">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spans="2:27" x14ac:dyDescent="0.35">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spans="2:27" x14ac:dyDescent="0.35">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spans="2:27" x14ac:dyDescent="0.35">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spans="2:27" x14ac:dyDescent="0.35">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2:27" x14ac:dyDescent="0.35">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2:27" x14ac:dyDescent="0.35">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2:27" x14ac:dyDescent="0.35">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2:27" x14ac:dyDescent="0.35">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2:27" x14ac:dyDescent="0.3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2:27" x14ac:dyDescent="0.3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2:27" x14ac:dyDescent="0.3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2:27" x14ac:dyDescent="0.35">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2:27" x14ac:dyDescent="0.35">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2:27" x14ac:dyDescent="0.35">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2:27" x14ac:dyDescent="0.35">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2:27" x14ac:dyDescent="0.35">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spans="2:27" x14ac:dyDescent="0.35">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row r="131" spans="2:27" x14ac:dyDescent="0.35">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spans="2:27" x14ac:dyDescent="0.35">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row r="133" spans="2:27" x14ac:dyDescent="0.35">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row>
    <row r="134" spans="2:27" x14ac:dyDescent="0.35">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row>
  </sheetData>
  <sheetProtection algorithmName="SHA-512" hashValue="3tJxO0LfM9s0TvqSEeG4iIdN/B3sk+Ztqnvv/DldW9wk9LwgdAdPnj0/8TzQo3t2Gg7QYUtfCZ4ULqPvgit5bg==" saltValue="sEtfpKgTuTlH6dkQE/ymiw==" spinCount="100000" sheet="1" objects="1" scenarios="1"/>
  <dataConsolidate/>
  <mergeCells count="145">
    <mergeCell ref="B4:N4"/>
    <mergeCell ref="O4:AA4"/>
    <mergeCell ref="B6:N6"/>
    <mergeCell ref="O6:AA6"/>
    <mergeCell ref="B7:N7"/>
    <mergeCell ref="O7:AA7"/>
    <mergeCell ref="B1:G1"/>
    <mergeCell ref="H1:M1"/>
    <mergeCell ref="N1:S1"/>
    <mergeCell ref="T1:AA1"/>
    <mergeCell ref="B3:N3"/>
    <mergeCell ref="O3:AA3"/>
    <mergeCell ref="H11:I11"/>
    <mergeCell ref="J11:K11"/>
    <mergeCell ref="B17:AA17"/>
    <mergeCell ref="B18:AA18"/>
    <mergeCell ref="B19:G19"/>
    <mergeCell ref="H19:AA19"/>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D13:G13"/>
    <mergeCell ref="J13:M13"/>
    <mergeCell ref="N13:O13"/>
    <mergeCell ref="B21:G21"/>
    <mergeCell ref="H21:AA21"/>
    <mergeCell ref="B22:G22"/>
    <mergeCell ref="H22:AA22"/>
    <mergeCell ref="B23:G23"/>
    <mergeCell ref="H23:AA23"/>
    <mergeCell ref="B20:G20"/>
    <mergeCell ref="H20:AA20"/>
    <mergeCell ref="X11:Y11"/>
    <mergeCell ref="Z11:AA11"/>
    <mergeCell ref="B12:AA12"/>
    <mergeCell ref="B15:E15"/>
    <mergeCell ref="H15:N15"/>
    <mergeCell ref="O15:U15"/>
    <mergeCell ref="V15:AA15"/>
    <mergeCell ref="L11:M11"/>
    <mergeCell ref="N11:O11"/>
    <mergeCell ref="P11:Q11"/>
    <mergeCell ref="R11:S11"/>
    <mergeCell ref="T11:U11"/>
    <mergeCell ref="V11:W11"/>
    <mergeCell ref="B11:C11"/>
    <mergeCell ref="D11:E11"/>
    <mergeCell ref="F11:G11"/>
    <mergeCell ref="B24:G24"/>
    <mergeCell ref="H24:AA24"/>
    <mergeCell ref="B25:G25"/>
    <mergeCell ref="H25:AA25"/>
    <mergeCell ref="B27:AA27"/>
    <mergeCell ref="B28:AA28"/>
    <mergeCell ref="B33:C37"/>
    <mergeCell ref="D39:E40"/>
    <mergeCell ref="F34:AA34"/>
    <mergeCell ref="F35:AA35"/>
    <mergeCell ref="F36:AA36"/>
    <mergeCell ref="F37:AA37"/>
    <mergeCell ref="F33:AA33"/>
    <mergeCell ref="F39:AA39"/>
    <mergeCell ref="F40:AA40"/>
    <mergeCell ref="F38:AA38"/>
    <mergeCell ref="D34:E37"/>
    <mergeCell ref="B29:AA29"/>
    <mergeCell ref="B30:AA30"/>
    <mergeCell ref="B31:AA31"/>
    <mergeCell ref="B32:AA32"/>
    <mergeCell ref="D33:E33"/>
    <mergeCell ref="B38:C40"/>
    <mergeCell ref="D38:E38"/>
    <mergeCell ref="B42:AA42"/>
    <mergeCell ref="B47:AA47"/>
    <mergeCell ref="B52:AA52"/>
    <mergeCell ref="B62:AA62"/>
    <mergeCell ref="B48:AA48"/>
    <mergeCell ref="B49:AA49"/>
    <mergeCell ref="B50:AA50"/>
    <mergeCell ref="B53:AA53"/>
    <mergeCell ref="B54:AA54"/>
    <mergeCell ref="B55:AA55"/>
    <mergeCell ref="B56:AA56"/>
    <mergeCell ref="B57:AA57"/>
    <mergeCell ref="B58:AA58"/>
    <mergeCell ref="B59:AA59"/>
    <mergeCell ref="B43:AA43"/>
    <mergeCell ref="B44:AA44"/>
    <mergeCell ref="B86:AA86"/>
    <mergeCell ref="B89:AA89"/>
    <mergeCell ref="B68:AA68"/>
    <mergeCell ref="B69:AA69"/>
    <mergeCell ref="B70:AA70"/>
    <mergeCell ref="B45:AA45"/>
    <mergeCell ref="B90:AA90"/>
    <mergeCell ref="B91:AA91"/>
    <mergeCell ref="X73:AA73"/>
    <mergeCell ref="B80:W80"/>
    <mergeCell ref="X80:AA80"/>
    <mergeCell ref="B84:W84"/>
    <mergeCell ref="X84:AA84"/>
    <mergeCell ref="B81:AA81"/>
    <mergeCell ref="B82:AA82"/>
    <mergeCell ref="B63:AA63"/>
    <mergeCell ref="B64:AA64"/>
    <mergeCell ref="B65:AA65"/>
    <mergeCell ref="B66:AA66"/>
    <mergeCell ref="B67:AA67"/>
    <mergeCell ref="B72:AA72"/>
    <mergeCell ref="P13:S13"/>
    <mergeCell ref="B105:AA105"/>
    <mergeCell ref="B99:AA99"/>
    <mergeCell ref="B100:AA100"/>
    <mergeCell ref="B101:AA101"/>
    <mergeCell ref="B102:AA102"/>
    <mergeCell ref="B103:AA103"/>
    <mergeCell ref="B104:AA104"/>
    <mergeCell ref="B93:AA93"/>
    <mergeCell ref="B94:AA94"/>
    <mergeCell ref="B95:AA95"/>
    <mergeCell ref="B96:AA96"/>
    <mergeCell ref="B97:AA97"/>
    <mergeCell ref="B98:AA98"/>
    <mergeCell ref="B92:AA92"/>
    <mergeCell ref="B60:AA60"/>
    <mergeCell ref="B74:AA74"/>
    <mergeCell ref="B75:AA75"/>
    <mergeCell ref="B76:AA76"/>
    <mergeCell ref="B77:AA77"/>
    <mergeCell ref="B78:AA78"/>
    <mergeCell ref="B88:AA88"/>
    <mergeCell ref="B73:W73"/>
    <mergeCell ref="B85:AA85"/>
  </mergeCells>
  <conditionalFormatting sqref="B10:AA11">
    <cfRule type="expression" dxfId="359" priority="16" stopIfTrue="1">
      <formula>B$11=" "</formula>
    </cfRule>
    <cfRule type="expression" dxfId="358" priority="17">
      <formula>B$11="Partial"</formula>
    </cfRule>
    <cfRule type="expression" dxfId="357" priority="18">
      <formula>B$11="Strong"</formula>
    </cfRule>
  </conditionalFormatting>
  <conditionalFormatting sqref="X73">
    <cfRule type="expression" dxfId="356" priority="11" stopIfTrue="1">
      <formula>X73="High"</formula>
    </cfRule>
    <cfRule type="expression" dxfId="355" priority="12">
      <formula>X73="Medium to High"</formula>
    </cfRule>
    <cfRule type="expression" dxfId="354" priority="13" stopIfTrue="1">
      <formula>X73="Medium"</formula>
    </cfRule>
    <cfRule type="expression" dxfId="353" priority="14" stopIfTrue="1">
      <formula>X73="Low to Medium"</formula>
    </cfRule>
    <cfRule type="expression" dxfId="352" priority="15">
      <formula>X73="Low"</formula>
    </cfRule>
  </conditionalFormatting>
  <conditionalFormatting sqref="X80">
    <cfRule type="expression" dxfId="351" priority="6" stopIfTrue="1">
      <formula>X80="High"</formula>
    </cfRule>
    <cfRule type="expression" dxfId="350" priority="7">
      <formula>X80="Medium to High"</formula>
    </cfRule>
    <cfRule type="expression" dxfId="349" priority="8" stopIfTrue="1">
      <formula>X80="Medium"</formula>
    </cfRule>
    <cfRule type="expression" dxfId="348" priority="9" stopIfTrue="1">
      <formula>X80="Low to Medium"</formula>
    </cfRule>
    <cfRule type="expression" dxfId="347" priority="10">
      <formula>X80="Low"</formula>
    </cfRule>
  </conditionalFormatting>
  <conditionalFormatting sqref="X84">
    <cfRule type="expression" dxfId="346" priority="1" stopIfTrue="1">
      <formula>X84="High"</formula>
    </cfRule>
    <cfRule type="expression" dxfId="345" priority="2">
      <formula>X84="Medium to High"</formula>
    </cfRule>
    <cfRule type="expression" dxfId="344" priority="3" stopIfTrue="1">
      <formula>X84="Medium"</formula>
    </cfRule>
    <cfRule type="expression" dxfId="343" priority="4" stopIfTrue="1">
      <formula>X84="Low to Medium"</formula>
    </cfRule>
    <cfRule type="expression" dxfId="342" priority="5">
      <formula>X84="Low"</formula>
    </cfRule>
  </conditionalFormatting>
  <conditionalFormatting sqref="AB73:AI73">
    <cfRule type="colorScale" priority="19">
      <colorScale>
        <cfvo type="min"/>
        <cfvo type="percentile" val="50"/>
        <cfvo type="max"/>
        <color rgb="FFF8696B"/>
        <color rgb="FFFFEB84"/>
        <color rgb="FF63BE7B"/>
      </colorScale>
    </cfRule>
  </conditionalFormatting>
  <hyperlinks>
    <hyperlink ref="B95" r:id="rId1" display="https://doi.org/10.1016/j.regsciurbeco.2010.03.009" xr:uid="{2FABE5FF-C4C7-3D4F-8135-FC7A394202AB}"/>
    <hyperlink ref="B98" r:id="rId2" display="http://www.konsult.leeds.ac.uk/pg/29/" xr:uid="{8CFCE6B5-8D45-4540-AEB0-A5CBC3976EC8}"/>
    <hyperlink ref="B63:AA63" location="LPT!A1" display="LPT!A1" xr:uid="{03E8465F-90D3-2543-A18A-CB1540AD1E2C}"/>
    <hyperlink ref="B64:AA64" location="IPT!A1" display="IPT!A1" xr:uid="{08545D53-DDE7-604F-8731-A398ADFF531D}"/>
    <hyperlink ref="B65:AA65" location="RSS!A1" display="RSS!A1" xr:uid="{60D27FD7-A46A-C244-8E31-DAAA06B9E9FB}"/>
    <hyperlink ref="B66:AA66" location="EAC!A1" display="EAC!A1" xr:uid="{A75F1116-714A-BE4F-9E37-D70B09225DFD}"/>
    <hyperlink ref="B67:AA67" location="SMI!A1" display="SMI!A1" xr:uid="{C716C6AA-4F57-2C45-88C7-887A30FDA735}"/>
    <hyperlink ref="B68:AA68" location="CPR!A1" display="CPR!A1" xr:uid="{FF30A461-B671-FC49-8590-B9421847E993}"/>
    <hyperlink ref="B69:AA69" location="PRR!A1" display="PRR!A1" xr:uid="{A70D54A9-3F3D-5F44-A502-E38BC7BAB5AF}"/>
    <hyperlink ref="B70:AA70" location="ENR!A1" display="ENR!A1" xr:uid="{083863A1-7C62-3F46-A255-A04DFE50CB16}"/>
    <hyperlink ref="N1" location="Overview_Measures!A1" display="Go back to Overview" xr:uid="{130F9F2D-9FF9-B345-858A-375A0DE1E50E}"/>
    <hyperlink ref="B1" location="Instructions!A1" display="Go back to Instructions" xr:uid="{B8EB46EF-DC29-D248-B88B-BA2405983873}"/>
    <hyperlink ref="H1" location="Measures!A1" display="Go back to Measures List" xr:uid="{2EABC263-D27F-FC4B-9C69-DDD6BFE1D818}"/>
    <hyperlink ref="T1" location="Filter_multiple_criteria!A1" display="Go back to Multiple Criteria Filter" xr:uid="{A84BFF87-4B72-CD43-81B8-2C9F5A48CBA0}"/>
    <hyperlink ref="B1:G1" location="Home!A1" display="Go back to Home" xr:uid="{EE62D641-9A6E-D34D-9B68-AB0E9A3AED75}"/>
    <hyperlink ref="T1:AA1" location="Measure_Selection_Filter!A1" display="Go back to Measure Selection Filter" xr:uid="{38D80476-7A2D-4D4E-9A4D-D70BF8CB680F}"/>
    <hyperlink ref="H15" location="Measure_Template!B10" display="Summary" xr:uid="{5D79B267-813F-E54B-8343-0D0CE5781C3B}"/>
    <hyperlink ref="H15:N15" location="VOI!B17" display="Reader's Guide" xr:uid="{9DB7B67C-29B2-D640-ABC3-B37DED276D8B}"/>
    <hyperlink ref="O15" location="Measure_Template!B10" display="Summary" xr:uid="{0756B4D4-D0A3-244E-8968-A40DBD23AA00}"/>
    <hyperlink ref="O15:U15" location="VOI!B27" display="Summary" xr:uid="{3F7D699C-A2A1-1D4A-9FED-96922A31161E}"/>
    <hyperlink ref="V15:AA15" location="VOI!B72" display="Qualification of measure" xr:uid="{612B20EB-3A0D-B646-9D72-925F17BABF67}"/>
  </hyperlinks>
  <pageMargins left="0.7" right="0.7" top="0.75" bottom="0.75" header="0.3" footer="0.3"/>
  <pageSetup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2A7B1-0E9E-A446-B09C-E0453BCB6A22}">
  <sheetPr codeName="Sheet13">
    <tabColor rgb="FF7030A0"/>
  </sheetPr>
  <dimension ref="A1:AJ123"/>
  <sheetViews>
    <sheetView showGridLines="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1" customFormat="1" ht="20.100000000000001" customHeight="1" x14ac:dyDescent="0.35">
      <c r="A1" s="90"/>
      <c r="B1" s="252" t="s">
        <v>26</v>
      </c>
      <c r="C1" s="252"/>
      <c r="D1" s="252"/>
      <c r="E1" s="252"/>
      <c r="F1" s="252"/>
      <c r="G1" s="252"/>
      <c r="H1" s="252" t="s">
        <v>312</v>
      </c>
      <c r="I1" s="252"/>
      <c r="J1" s="252"/>
      <c r="K1" s="252"/>
      <c r="L1" s="252"/>
      <c r="M1" s="252"/>
      <c r="N1" s="252" t="s">
        <v>313</v>
      </c>
      <c r="O1" s="252"/>
      <c r="P1" s="252"/>
      <c r="Q1" s="252"/>
      <c r="R1" s="252"/>
      <c r="S1" s="252"/>
      <c r="T1" s="252" t="s">
        <v>23</v>
      </c>
      <c r="U1" s="252"/>
      <c r="V1" s="252"/>
      <c r="W1" s="252"/>
      <c r="X1" s="252"/>
      <c r="Y1" s="252"/>
      <c r="Z1" s="252"/>
      <c r="AA1" s="252"/>
    </row>
    <row r="2" spans="1:36" ht="15" customHeight="1" thickBot="1" x14ac:dyDescent="0.4"/>
    <row r="3" spans="1:36" ht="25.35" customHeight="1" thickBot="1" x14ac:dyDescent="0.4">
      <c r="B3" s="203" t="s">
        <v>281</v>
      </c>
      <c r="C3" s="204"/>
      <c r="D3" s="204"/>
      <c r="E3" s="204"/>
      <c r="F3" s="204"/>
      <c r="G3" s="204"/>
      <c r="H3" s="204"/>
      <c r="I3" s="204"/>
      <c r="J3" s="204"/>
      <c r="K3" s="204"/>
      <c r="L3" s="204"/>
      <c r="M3" s="204"/>
      <c r="N3" s="204"/>
      <c r="O3" s="203" t="s">
        <v>246</v>
      </c>
      <c r="P3" s="204"/>
      <c r="Q3" s="204"/>
      <c r="R3" s="204"/>
      <c r="S3" s="204"/>
      <c r="T3" s="204"/>
      <c r="U3" s="204"/>
      <c r="V3" s="204"/>
      <c r="W3" s="204"/>
      <c r="X3" s="204"/>
      <c r="Y3" s="204"/>
      <c r="Z3" s="204"/>
      <c r="AA3" s="205"/>
      <c r="AB3" s="12"/>
      <c r="AC3" s="12"/>
      <c r="AD3" s="12"/>
      <c r="AE3" s="12"/>
      <c r="AF3" s="12"/>
      <c r="AG3" s="12"/>
      <c r="AH3" s="12"/>
      <c r="AI3" s="12"/>
      <c r="AJ3" s="12"/>
    </row>
    <row r="4" spans="1:36" ht="30" customHeight="1" thickBot="1" x14ac:dyDescent="0.4">
      <c r="B4" s="206" t="str">
        <f>Overview_Measures!B26</f>
        <v xml:space="preserve">Traffic management: Speed limitations </v>
      </c>
      <c r="C4" s="207"/>
      <c r="D4" s="207"/>
      <c r="E4" s="207"/>
      <c r="F4" s="207"/>
      <c r="G4" s="207"/>
      <c r="H4" s="207"/>
      <c r="I4" s="207"/>
      <c r="J4" s="207"/>
      <c r="K4" s="207"/>
      <c r="L4" s="207"/>
      <c r="M4" s="207"/>
      <c r="N4" s="207"/>
      <c r="O4" s="208" t="str">
        <f>Overview_Measures!K26</f>
        <v>Regulatory</v>
      </c>
      <c r="P4" s="209"/>
      <c r="Q4" s="209"/>
      <c r="R4" s="209"/>
      <c r="S4" s="209"/>
      <c r="T4" s="209"/>
      <c r="U4" s="209"/>
      <c r="V4" s="209"/>
      <c r="W4" s="209"/>
      <c r="X4" s="209"/>
      <c r="Y4" s="209"/>
      <c r="Z4" s="209"/>
      <c r="AA4" s="210"/>
      <c r="AB4" s="12"/>
      <c r="AC4" s="12"/>
      <c r="AD4" s="12"/>
      <c r="AE4" s="12"/>
      <c r="AF4" s="12"/>
      <c r="AG4" s="12"/>
      <c r="AH4" s="12"/>
      <c r="AI4" s="12"/>
      <c r="AJ4" s="12"/>
    </row>
    <row r="5" spans="1:36" ht="5.0999999999999996" customHeight="1" thickBot="1" x14ac:dyDescent="0.4">
      <c r="B5" s="105"/>
      <c r="C5" s="106"/>
      <c r="D5" s="106"/>
      <c r="E5" s="106"/>
      <c r="F5" s="106"/>
      <c r="G5" s="106"/>
      <c r="H5" s="106"/>
      <c r="I5" s="106"/>
      <c r="J5" s="106"/>
      <c r="K5" s="106"/>
      <c r="L5" s="106"/>
      <c r="M5" s="106"/>
      <c r="N5" s="106"/>
      <c r="O5" s="107"/>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203" t="s">
        <v>173</v>
      </c>
      <c r="C6" s="204"/>
      <c r="D6" s="204"/>
      <c r="E6" s="204"/>
      <c r="F6" s="204"/>
      <c r="G6" s="204"/>
      <c r="H6" s="204"/>
      <c r="I6" s="204"/>
      <c r="J6" s="204"/>
      <c r="K6" s="204"/>
      <c r="L6" s="204"/>
      <c r="M6" s="204"/>
      <c r="N6" s="204"/>
      <c r="O6" s="203" t="s">
        <v>282</v>
      </c>
      <c r="P6" s="204"/>
      <c r="Q6" s="204"/>
      <c r="R6" s="204"/>
      <c r="S6" s="204"/>
      <c r="T6" s="204"/>
      <c r="U6" s="204"/>
      <c r="V6" s="204"/>
      <c r="W6" s="204"/>
      <c r="X6" s="204"/>
      <c r="Y6" s="204"/>
      <c r="Z6" s="204"/>
      <c r="AA6" s="205"/>
      <c r="AB6" s="12"/>
      <c r="AC6" s="12"/>
      <c r="AD6" s="12"/>
      <c r="AE6" s="12"/>
      <c r="AF6" s="12"/>
      <c r="AG6" s="12"/>
      <c r="AH6" s="12"/>
      <c r="AI6" s="12"/>
      <c r="AJ6" s="12"/>
    </row>
    <row r="7" spans="1:36" ht="30" customHeight="1" thickBot="1" x14ac:dyDescent="0.4">
      <c r="B7" s="254" t="str">
        <f>Overview_Measures!L26</f>
        <v>Passenger + Freight transport</v>
      </c>
      <c r="C7" s="255"/>
      <c r="D7" s="255"/>
      <c r="E7" s="255"/>
      <c r="F7" s="255"/>
      <c r="G7" s="255"/>
      <c r="H7" s="255"/>
      <c r="I7" s="255"/>
      <c r="J7" s="255"/>
      <c r="K7" s="255"/>
      <c r="L7" s="255"/>
      <c r="M7" s="255"/>
      <c r="N7" s="256"/>
      <c r="O7" s="211" t="s">
        <v>283</v>
      </c>
      <c r="P7" s="209"/>
      <c r="Q7" s="209"/>
      <c r="R7" s="209"/>
      <c r="S7" s="209"/>
      <c r="T7" s="209"/>
      <c r="U7" s="209"/>
      <c r="V7" s="209"/>
      <c r="W7" s="209"/>
      <c r="X7" s="209"/>
      <c r="Y7" s="209"/>
      <c r="Z7" s="209"/>
      <c r="AA7" s="21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203" t="s">
        <v>234</v>
      </c>
      <c r="C9" s="204"/>
      <c r="D9" s="204"/>
      <c r="E9" s="204"/>
      <c r="F9" s="204"/>
      <c r="G9" s="204"/>
      <c r="H9" s="204"/>
      <c r="I9" s="204"/>
      <c r="J9" s="204"/>
      <c r="K9" s="204"/>
      <c r="L9" s="204"/>
      <c r="M9" s="204"/>
      <c r="N9" s="204"/>
      <c r="O9" s="204"/>
      <c r="P9" s="204"/>
      <c r="Q9" s="204"/>
      <c r="R9" s="204"/>
      <c r="S9" s="204"/>
      <c r="T9" s="203" t="s">
        <v>284</v>
      </c>
      <c r="U9" s="204"/>
      <c r="V9" s="204"/>
      <c r="W9" s="204"/>
      <c r="X9" s="204"/>
      <c r="Y9" s="204"/>
      <c r="Z9" s="204"/>
      <c r="AA9" s="205"/>
    </row>
    <row r="10" spans="1:36" ht="90" customHeight="1" x14ac:dyDescent="0.35">
      <c r="B10" s="198" t="s">
        <v>177</v>
      </c>
      <c r="C10" s="199"/>
      <c r="D10" s="198" t="s">
        <v>178</v>
      </c>
      <c r="E10" s="199"/>
      <c r="F10" s="198" t="s">
        <v>179</v>
      </c>
      <c r="G10" s="199"/>
      <c r="H10" s="198" t="s">
        <v>180</v>
      </c>
      <c r="I10" s="199"/>
      <c r="J10" s="198" t="s">
        <v>181</v>
      </c>
      <c r="K10" s="199"/>
      <c r="L10" s="198" t="s">
        <v>182</v>
      </c>
      <c r="M10" s="199"/>
      <c r="N10" s="198" t="s">
        <v>183</v>
      </c>
      <c r="O10" s="199"/>
      <c r="P10" s="198" t="s">
        <v>184</v>
      </c>
      <c r="Q10" s="199"/>
      <c r="R10" s="198" t="s">
        <v>185</v>
      </c>
      <c r="S10" s="199"/>
      <c r="T10" s="198" t="s">
        <v>186</v>
      </c>
      <c r="U10" s="199"/>
      <c r="V10" s="198" t="s">
        <v>187</v>
      </c>
      <c r="W10" s="199"/>
      <c r="X10" s="198" t="s">
        <v>188</v>
      </c>
      <c r="Y10" s="199"/>
      <c r="Z10" s="198" t="s">
        <v>189</v>
      </c>
      <c r="AA10" s="199"/>
    </row>
    <row r="11" spans="1:36" ht="12" hidden="1" customHeight="1" x14ac:dyDescent="0.35">
      <c r="B11" s="198" t="str">
        <f>Overview_Measures!P26</f>
        <v>Partial</v>
      </c>
      <c r="C11" s="199"/>
      <c r="D11" s="198" t="str">
        <f>Overview_Measures!Q26</f>
        <v>Strong</v>
      </c>
      <c r="E11" s="199"/>
      <c r="F11" s="198" t="str">
        <f>Overview_Measures!R26</f>
        <v>Strong</v>
      </c>
      <c r="G11" s="199"/>
      <c r="H11" s="198" t="str">
        <f>Overview_Measures!S26</f>
        <v xml:space="preserve"> </v>
      </c>
      <c r="I11" s="199"/>
      <c r="J11" s="198" t="str">
        <f>Overview_Measures!T26</f>
        <v>Strong</v>
      </c>
      <c r="K11" s="199"/>
      <c r="L11" s="198" t="str">
        <f>Overview_Measures!U26</f>
        <v>Partial</v>
      </c>
      <c r="M11" s="199"/>
      <c r="N11" s="198" t="str">
        <f>Overview_Measures!V26</f>
        <v xml:space="preserve"> </v>
      </c>
      <c r="O11" s="199"/>
      <c r="P11" s="198" t="str">
        <f>Overview_Measures!W26</f>
        <v xml:space="preserve"> </v>
      </c>
      <c r="Q11" s="199"/>
      <c r="R11" s="198" t="str">
        <f>Overview_Measures!X26</f>
        <v xml:space="preserve"> </v>
      </c>
      <c r="S11" s="199"/>
      <c r="T11" s="198" t="str">
        <f>Overview_Measures!Y26</f>
        <v>Partial</v>
      </c>
      <c r="U11" s="199"/>
      <c r="V11" s="198" t="str">
        <f>Overview_Measures!Z26</f>
        <v>Strong</v>
      </c>
      <c r="W11" s="199"/>
      <c r="X11" s="198" t="str">
        <f>Overview_Measures!AA26</f>
        <v>Strong</v>
      </c>
      <c r="Y11" s="199"/>
      <c r="Z11" s="198" t="str">
        <f>Overview_Measures!AB26</f>
        <v xml:space="preserve"> </v>
      </c>
      <c r="AA11" s="199"/>
    </row>
    <row r="12" spans="1:36" s="21" customFormat="1" ht="15" customHeight="1" x14ac:dyDescent="0.35">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C12" s="16"/>
    </row>
    <row r="13" spans="1:36" s="21" customFormat="1" ht="20.100000000000001" customHeight="1" x14ac:dyDescent="0.35">
      <c r="B13" s="101"/>
      <c r="C13" s="101"/>
      <c r="D13" s="251" t="s">
        <v>315</v>
      </c>
      <c r="E13" s="251"/>
      <c r="F13" s="251"/>
      <c r="G13" s="251"/>
      <c r="H13" s="102"/>
      <c r="I13" s="102"/>
      <c r="J13" s="251" t="s">
        <v>316</v>
      </c>
      <c r="K13" s="251"/>
      <c r="L13" s="251"/>
      <c r="M13" s="251"/>
      <c r="N13" s="253"/>
      <c r="O13" s="253"/>
      <c r="P13" s="251" t="s">
        <v>317</v>
      </c>
      <c r="Q13" s="251"/>
      <c r="R13" s="251"/>
      <c r="S13" s="251"/>
      <c r="T13" s="100"/>
      <c r="U13" s="100"/>
      <c r="V13" s="100"/>
      <c r="W13" s="100"/>
      <c r="X13" s="100"/>
      <c r="Y13" s="100"/>
      <c r="Z13" s="100"/>
      <c r="AA13" s="100"/>
    </row>
    <row r="14" spans="1:36" s="21" customFormat="1" ht="15" customHeight="1" thickBot="1" x14ac:dyDescent="0.4">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C14" s="16"/>
    </row>
    <row r="15" spans="1:36" s="21" customFormat="1" ht="25.35" customHeight="1" thickBot="1" x14ac:dyDescent="0.4">
      <c r="B15" s="201" t="s">
        <v>286</v>
      </c>
      <c r="C15" s="201"/>
      <c r="D15" s="201"/>
      <c r="E15" s="201"/>
      <c r="F15" s="22"/>
      <c r="G15" s="22"/>
      <c r="H15" s="202" t="s">
        <v>290</v>
      </c>
      <c r="I15" s="202"/>
      <c r="J15" s="202"/>
      <c r="K15" s="202"/>
      <c r="L15" s="202"/>
      <c r="M15" s="202"/>
      <c r="N15" s="202"/>
      <c r="O15" s="202" t="s">
        <v>287</v>
      </c>
      <c r="P15" s="202"/>
      <c r="Q15" s="202"/>
      <c r="R15" s="202"/>
      <c r="S15" s="202"/>
      <c r="T15" s="202"/>
      <c r="U15" s="202"/>
      <c r="V15" s="202" t="s">
        <v>288</v>
      </c>
      <c r="W15" s="202"/>
      <c r="X15" s="202"/>
      <c r="Y15" s="202"/>
      <c r="Z15" s="202"/>
      <c r="AA15" s="202"/>
    </row>
    <row r="16" spans="1:36" s="21" customFormat="1" ht="15" customHeight="1" thickBot="1" x14ac:dyDescent="0.4">
      <c r="B16" s="23"/>
      <c r="C16" s="23"/>
      <c r="D16" s="24"/>
      <c r="E16" s="24"/>
      <c r="AC16" s="16"/>
    </row>
    <row r="17" spans="2:31" ht="30" customHeight="1" thickBot="1" x14ac:dyDescent="0.4">
      <c r="B17" s="189" t="s">
        <v>290</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1"/>
    </row>
    <row r="18" spans="2:31" ht="30" customHeight="1" x14ac:dyDescent="0.35">
      <c r="B18" s="195" t="s">
        <v>318</v>
      </c>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2:31" ht="25.35" customHeight="1" x14ac:dyDescent="0.35">
      <c r="B19" s="250" t="s">
        <v>292</v>
      </c>
      <c r="C19" s="250"/>
      <c r="D19" s="250"/>
      <c r="E19" s="250"/>
      <c r="F19" s="250"/>
      <c r="G19" s="250"/>
      <c r="H19" s="250" t="s">
        <v>319</v>
      </c>
      <c r="I19" s="250"/>
      <c r="J19" s="250"/>
      <c r="K19" s="250"/>
      <c r="L19" s="250"/>
      <c r="M19" s="250"/>
      <c r="N19" s="250"/>
      <c r="O19" s="250"/>
      <c r="P19" s="250"/>
      <c r="Q19" s="250"/>
      <c r="R19" s="250"/>
      <c r="S19" s="250"/>
      <c r="T19" s="250"/>
      <c r="U19" s="250"/>
      <c r="V19" s="250"/>
      <c r="W19" s="250"/>
      <c r="X19" s="250"/>
      <c r="Y19" s="250"/>
      <c r="Z19" s="250"/>
      <c r="AA19" s="250"/>
    </row>
    <row r="20" spans="2:31" ht="20.100000000000001" customHeight="1" x14ac:dyDescent="0.35">
      <c r="B20" s="192" t="s">
        <v>166</v>
      </c>
      <c r="C20" s="192"/>
      <c r="D20" s="192"/>
      <c r="E20" s="192"/>
      <c r="F20" s="192"/>
      <c r="G20" s="192"/>
      <c r="H20" s="192" t="s">
        <v>695</v>
      </c>
      <c r="I20" s="192"/>
      <c r="J20" s="192"/>
      <c r="K20" s="192"/>
      <c r="L20" s="192"/>
      <c r="M20" s="192"/>
      <c r="N20" s="192"/>
      <c r="O20" s="192"/>
      <c r="P20" s="192"/>
      <c r="Q20" s="192"/>
      <c r="R20" s="192"/>
      <c r="S20" s="192"/>
      <c r="T20" s="192"/>
      <c r="U20" s="192"/>
      <c r="V20" s="192"/>
      <c r="W20" s="192"/>
      <c r="X20" s="192"/>
      <c r="Y20" s="192"/>
      <c r="Z20" s="192"/>
      <c r="AA20" s="192"/>
    </row>
    <row r="21" spans="2:31" ht="20.100000000000001" customHeight="1" x14ac:dyDescent="0.35">
      <c r="B21" s="192" t="s">
        <v>167</v>
      </c>
      <c r="C21" s="192"/>
      <c r="D21" s="192"/>
      <c r="E21" s="192"/>
      <c r="F21" s="192"/>
      <c r="G21" s="192"/>
      <c r="H21" s="192" t="s">
        <v>695</v>
      </c>
      <c r="I21" s="192"/>
      <c r="J21" s="192"/>
      <c r="K21" s="192"/>
      <c r="L21" s="192"/>
      <c r="M21" s="192"/>
      <c r="N21" s="192"/>
      <c r="O21" s="192"/>
      <c r="P21" s="192"/>
      <c r="Q21" s="192"/>
      <c r="R21" s="192"/>
      <c r="S21" s="192"/>
      <c r="T21" s="192"/>
      <c r="U21" s="192"/>
      <c r="V21" s="192"/>
      <c r="W21" s="192"/>
      <c r="X21" s="192"/>
      <c r="Y21" s="192"/>
      <c r="Z21" s="192"/>
      <c r="AA21" s="192"/>
    </row>
    <row r="22" spans="2:31" ht="20.100000000000001" customHeight="1" x14ac:dyDescent="0.35">
      <c r="B22" s="192" t="s">
        <v>168</v>
      </c>
      <c r="C22" s="192"/>
      <c r="D22" s="192"/>
      <c r="E22" s="192"/>
      <c r="F22" s="192"/>
      <c r="G22" s="192"/>
      <c r="H22" s="192" t="s">
        <v>695</v>
      </c>
      <c r="I22" s="192"/>
      <c r="J22" s="192"/>
      <c r="K22" s="192"/>
      <c r="L22" s="192"/>
      <c r="M22" s="192"/>
      <c r="N22" s="192"/>
      <c r="O22" s="192"/>
      <c r="P22" s="192"/>
      <c r="Q22" s="192"/>
      <c r="R22" s="192"/>
      <c r="S22" s="192"/>
      <c r="T22" s="192"/>
      <c r="U22" s="192"/>
      <c r="V22" s="192"/>
      <c r="W22" s="192"/>
      <c r="X22" s="192"/>
      <c r="Y22" s="192"/>
      <c r="Z22" s="192"/>
      <c r="AA22" s="192"/>
    </row>
    <row r="23" spans="2:31" ht="20.100000000000001" customHeight="1" x14ac:dyDescent="0.35">
      <c r="B23" s="192" t="s">
        <v>169</v>
      </c>
      <c r="C23" s="192"/>
      <c r="D23" s="192"/>
      <c r="E23" s="192"/>
      <c r="F23" s="192"/>
      <c r="G23" s="192"/>
      <c r="H23" s="192" t="s">
        <v>695</v>
      </c>
      <c r="I23" s="192"/>
      <c r="J23" s="192"/>
      <c r="K23" s="192"/>
      <c r="L23" s="192"/>
      <c r="M23" s="192"/>
      <c r="N23" s="192"/>
      <c r="O23" s="192"/>
      <c r="P23" s="192"/>
      <c r="Q23" s="192"/>
      <c r="R23" s="192"/>
      <c r="S23" s="192"/>
      <c r="T23" s="192"/>
      <c r="U23" s="192"/>
      <c r="V23" s="192"/>
      <c r="W23" s="192"/>
      <c r="X23" s="192"/>
      <c r="Y23" s="192"/>
      <c r="Z23" s="192"/>
      <c r="AA23" s="192"/>
    </row>
    <row r="24" spans="2:31" ht="20.100000000000001" customHeight="1" x14ac:dyDescent="0.35">
      <c r="B24" s="192" t="s">
        <v>170</v>
      </c>
      <c r="C24" s="192"/>
      <c r="D24" s="192"/>
      <c r="E24" s="192"/>
      <c r="F24" s="192"/>
      <c r="G24" s="192"/>
      <c r="H24" s="192" t="s">
        <v>695</v>
      </c>
      <c r="I24" s="192"/>
      <c r="J24" s="192"/>
      <c r="K24" s="192"/>
      <c r="L24" s="192"/>
      <c r="M24" s="192"/>
      <c r="N24" s="192"/>
      <c r="O24" s="192"/>
      <c r="P24" s="192"/>
      <c r="Q24" s="192"/>
      <c r="R24" s="192"/>
      <c r="S24" s="192"/>
      <c r="T24" s="192"/>
      <c r="U24" s="192"/>
      <c r="V24" s="192"/>
      <c r="W24" s="192"/>
      <c r="X24" s="192"/>
      <c r="Y24" s="192"/>
      <c r="Z24" s="192"/>
      <c r="AA24" s="192"/>
    </row>
    <row r="25" spans="2:31" ht="20.100000000000001" customHeight="1" x14ac:dyDescent="0.35">
      <c r="B25" s="192" t="s">
        <v>298</v>
      </c>
      <c r="C25" s="192"/>
      <c r="D25" s="192"/>
      <c r="E25" s="192"/>
      <c r="F25" s="192"/>
      <c r="G25" s="192"/>
      <c r="H25" s="192" t="s">
        <v>695</v>
      </c>
      <c r="I25" s="192"/>
      <c r="J25" s="192"/>
      <c r="K25" s="192"/>
      <c r="L25" s="192"/>
      <c r="M25" s="192"/>
      <c r="N25" s="192"/>
      <c r="O25" s="192"/>
      <c r="P25" s="192"/>
      <c r="Q25" s="192"/>
      <c r="R25" s="192"/>
      <c r="S25" s="192"/>
      <c r="T25" s="192"/>
      <c r="U25" s="192"/>
      <c r="V25" s="192"/>
      <c r="W25" s="192"/>
      <c r="X25" s="192"/>
      <c r="Y25" s="192"/>
      <c r="Z25" s="192"/>
      <c r="AA25" s="192"/>
    </row>
    <row r="26" spans="2:31"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31" ht="30" customHeight="1" thickBot="1" x14ac:dyDescent="0.4">
      <c r="B27" s="189" t="s">
        <v>299</v>
      </c>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1"/>
    </row>
    <row r="28" spans="2:31" ht="25.35" customHeight="1" x14ac:dyDescent="0.35">
      <c r="B28" s="248" t="s">
        <v>300</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9"/>
    </row>
    <row r="29" spans="2:31" ht="45" customHeight="1" thickBot="1" x14ac:dyDescent="0.4">
      <c r="B29" s="213" t="s">
        <v>696</v>
      </c>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row>
    <row r="30" spans="2:31" ht="20.100000000000001" customHeight="1" thickBot="1" x14ac:dyDescent="0.4">
      <c r="B30" s="275" t="s">
        <v>697</v>
      </c>
      <c r="C30" s="275"/>
      <c r="D30" s="268" t="s">
        <v>327</v>
      </c>
      <c r="E30" s="268"/>
      <c r="F30" s="213" t="s">
        <v>698</v>
      </c>
      <c r="G30" s="213"/>
      <c r="H30" s="213"/>
      <c r="I30" s="213"/>
      <c r="J30" s="213"/>
      <c r="K30" s="213"/>
      <c r="L30" s="213"/>
      <c r="M30" s="213"/>
      <c r="N30" s="213"/>
      <c r="O30" s="213"/>
      <c r="P30" s="213"/>
      <c r="Q30" s="213"/>
      <c r="R30" s="213"/>
      <c r="S30" s="213"/>
      <c r="T30" s="213"/>
      <c r="U30" s="213"/>
      <c r="V30" s="213"/>
      <c r="W30" s="213"/>
      <c r="X30" s="213"/>
      <c r="Y30" s="213"/>
      <c r="Z30" s="213"/>
      <c r="AA30" s="213"/>
    </row>
    <row r="31" spans="2:31" ht="45" customHeight="1" thickBot="1" x14ac:dyDescent="0.4">
      <c r="B31" s="275"/>
      <c r="C31" s="275"/>
      <c r="D31" s="268" t="s">
        <v>329</v>
      </c>
      <c r="E31" s="268"/>
      <c r="F31" s="213" t="s">
        <v>699</v>
      </c>
      <c r="G31" s="213"/>
      <c r="H31" s="213"/>
      <c r="I31" s="213"/>
      <c r="J31" s="213"/>
      <c r="K31" s="213"/>
      <c r="L31" s="213"/>
      <c r="M31" s="213"/>
      <c r="N31" s="213"/>
      <c r="O31" s="213"/>
      <c r="P31" s="213"/>
      <c r="Q31" s="213"/>
      <c r="R31" s="213"/>
      <c r="S31" s="213"/>
      <c r="T31" s="213"/>
      <c r="U31" s="213"/>
      <c r="V31" s="213"/>
      <c r="W31" s="213"/>
      <c r="X31" s="213"/>
      <c r="Y31" s="213"/>
      <c r="Z31" s="213"/>
      <c r="AA31" s="213"/>
      <c r="AB31" s="28"/>
      <c r="AC31" s="28"/>
      <c r="AD31" s="28"/>
      <c r="AE31" s="28"/>
    </row>
    <row r="32" spans="2:31" ht="45" customHeight="1" thickBot="1" x14ac:dyDescent="0.4">
      <c r="B32" s="275"/>
      <c r="C32" s="275"/>
      <c r="D32" s="268"/>
      <c r="E32" s="268"/>
      <c r="F32" s="213" t="s">
        <v>700</v>
      </c>
      <c r="G32" s="213"/>
      <c r="H32" s="213"/>
      <c r="I32" s="213"/>
      <c r="J32" s="213"/>
      <c r="K32" s="213"/>
      <c r="L32" s="213"/>
      <c r="M32" s="213"/>
      <c r="N32" s="213"/>
      <c r="O32" s="213"/>
      <c r="P32" s="213"/>
      <c r="Q32" s="213"/>
      <c r="R32" s="213"/>
      <c r="S32" s="213"/>
      <c r="T32" s="213"/>
      <c r="U32" s="213"/>
      <c r="V32" s="213"/>
      <c r="W32" s="213"/>
      <c r="X32" s="213"/>
      <c r="Y32" s="213"/>
      <c r="Z32" s="213"/>
      <c r="AA32" s="213"/>
      <c r="AB32" s="28"/>
      <c r="AC32" s="28"/>
      <c r="AD32" s="28"/>
      <c r="AE32" s="28"/>
    </row>
    <row r="33" spans="2:31" ht="75" customHeight="1" thickBot="1" x14ac:dyDescent="0.4">
      <c r="B33" s="275"/>
      <c r="C33" s="275"/>
      <c r="D33" s="268"/>
      <c r="E33" s="268"/>
      <c r="F33" s="213" t="s">
        <v>701</v>
      </c>
      <c r="G33" s="213"/>
      <c r="H33" s="213"/>
      <c r="I33" s="213"/>
      <c r="J33" s="213"/>
      <c r="K33" s="213"/>
      <c r="L33" s="213"/>
      <c r="M33" s="213"/>
      <c r="N33" s="213"/>
      <c r="O33" s="213"/>
      <c r="P33" s="213"/>
      <c r="Q33" s="213"/>
      <c r="R33" s="213"/>
      <c r="S33" s="213"/>
      <c r="T33" s="213"/>
      <c r="U33" s="213"/>
      <c r="V33" s="213"/>
      <c r="W33" s="213"/>
      <c r="X33" s="213"/>
      <c r="Y33" s="213"/>
      <c r="Z33" s="213"/>
      <c r="AA33" s="213"/>
      <c r="AB33" s="28"/>
      <c r="AC33" s="28"/>
      <c r="AD33" s="28"/>
      <c r="AE33" s="28"/>
    </row>
    <row r="34" spans="2:31" ht="30" customHeight="1" thickBot="1" x14ac:dyDescent="0.4">
      <c r="B34" s="275"/>
      <c r="C34" s="275"/>
      <c r="D34" s="268"/>
      <c r="E34" s="268"/>
      <c r="F34" s="213" t="s">
        <v>702</v>
      </c>
      <c r="G34" s="213"/>
      <c r="H34" s="213"/>
      <c r="I34" s="213"/>
      <c r="J34" s="213"/>
      <c r="K34" s="213"/>
      <c r="L34" s="213"/>
      <c r="M34" s="213"/>
      <c r="N34" s="213"/>
      <c r="O34" s="213"/>
      <c r="P34" s="213"/>
      <c r="Q34" s="213"/>
      <c r="R34" s="213"/>
      <c r="S34" s="213"/>
      <c r="T34" s="213"/>
      <c r="U34" s="213"/>
      <c r="V34" s="213"/>
      <c r="W34" s="213"/>
      <c r="X34" s="213"/>
      <c r="Y34" s="213"/>
      <c r="Z34" s="213"/>
      <c r="AA34" s="213"/>
      <c r="AB34" s="28"/>
      <c r="AC34" s="28"/>
      <c r="AD34" s="28"/>
      <c r="AE34" s="28"/>
    </row>
    <row r="35" spans="2:31" ht="45" customHeight="1" thickBot="1" x14ac:dyDescent="0.4">
      <c r="B35" s="275"/>
      <c r="C35" s="275"/>
      <c r="D35" s="268"/>
      <c r="E35" s="268"/>
      <c r="F35" s="276" t="s">
        <v>703</v>
      </c>
      <c r="G35" s="276"/>
      <c r="H35" s="276"/>
      <c r="I35" s="276"/>
      <c r="J35" s="276"/>
      <c r="K35" s="276"/>
      <c r="L35" s="276"/>
      <c r="M35" s="276"/>
      <c r="N35" s="276"/>
      <c r="O35" s="276"/>
      <c r="P35" s="276"/>
      <c r="Q35" s="276"/>
      <c r="R35" s="276"/>
      <c r="S35" s="276"/>
      <c r="T35" s="276"/>
      <c r="U35" s="276"/>
      <c r="V35" s="276"/>
      <c r="W35" s="276"/>
      <c r="X35" s="276"/>
      <c r="Y35" s="276"/>
      <c r="Z35" s="276"/>
      <c r="AA35" s="276"/>
      <c r="AB35" s="92"/>
      <c r="AC35" s="92"/>
      <c r="AD35" s="92"/>
      <c r="AE35" s="92"/>
    </row>
    <row r="36" spans="2:31" ht="20.100000000000001" customHeight="1" thickBot="1" x14ac:dyDescent="0.4">
      <c r="B36" s="275"/>
      <c r="C36" s="275"/>
      <c r="D36" s="268"/>
      <c r="E36" s="268"/>
      <c r="F36" s="213" t="s">
        <v>704</v>
      </c>
      <c r="G36" s="213"/>
      <c r="H36" s="213"/>
      <c r="I36" s="213"/>
      <c r="J36" s="213"/>
      <c r="K36" s="213"/>
      <c r="L36" s="213"/>
      <c r="M36" s="213"/>
      <c r="N36" s="213"/>
      <c r="O36" s="213"/>
      <c r="P36" s="213"/>
      <c r="Q36" s="213"/>
      <c r="R36" s="213"/>
      <c r="S36" s="213"/>
      <c r="T36" s="213"/>
      <c r="U36" s="213"/>
      <c r="V36" s="213"/>
      <c r="W36" s="213"/>
      <c r="X36" s="213"/>
      <c r="Y36" s="213"/>
      <c r="Z36" s="213"/>
      <c r="AA36" s="213"/>
      <c r="AB36" s="28"/>
      <c r="AC36" s="28"/>
      <c r="AD36" s="28"/>
      <c r="AE36" s="28"/>
    </row>
    <row r="37" spans="2:31" ht="15" customHeight="1" x14ac:dyDescent="0.35">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row>
    <row r="38" spans="2:31" ht="25.35" customHeight="1" x14ac:dyDescent="0.35">
      <c r="B38" s="241" t="s">
        <v>339</v>
      </c>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row>
    <row r="39" spans="2:31" ht="60" customHeight="1" x14ac:dyDescent="0.35">
      <c r="B39" s="276" t="s">
        <v>705</v>
      </c>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row>
    <row r="40" spans="2:31" ht="20.100000000000001" customHeight="1" x14ac:dyDescent="0.35">
      <c r="B40" s="192" t="s">
        <v>344</v>
      </c>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row>
    <row r="41" spans="2:31" ht="15" customHeight="1" x14ac:dyDescent="0.35">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2:31" ht="25.35" customHeight="1" x14ac:dyDescent="0.35">
      <c r="B42" s="241" t="s">
        <v>302</v>
      </c>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row>
    <row r="43" spans="2:31" ht="20.100000000000001" customHeight="1" x14ac:dyDescent="0.35">
      <c r="B43" s="213" t="s">
        <v>706</v>
      </c>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row>
    <row r="44" spans="2:31" ht="60" customHeight="1" x14ac:dyDescent="0.35">
      <c r="B44" s="213" t="s">
        <v>707</v>
      </c>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row>
    <row r="45" spans="2:31" ht="75" customHeight="1" x14ac:dyDescent="0.35">
      <c r="B45" s="213" t="s">
        <v>708</v>
      </c>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row>
    <row r="46" spans="2:31" ht="45" customHeight="1" x14ac:dyDescent="0.35">
      <c r="B46" s="213" t="s">
        <v>709</v>
      </c>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row>
    <row r="47" spans="2:31" ht="20.100000000000001" customHeight="1" x14ac:dyDescent="0.35">
      <c r="B47" s="213" t="s">
        <v>710</v>
      </c>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row>
    <row r="48" spans="2:31" ht="15" customHeight="1" x14ac:dyDescent="0.35">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row>
    <row r="49" spans="2:27" ht="25.35" customHeight="1" x14ac:dyDescent="0.35">
      <c r="B49" s="241" t="s">
        <v>303</v>
      </c>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row>
    <row r="50" spans="2:27" ht="20.100000000000001" customHeight="1" x14ac:dyDescent="0.35">
      <c r="B50" s="213" t="s">
        <v>711</v>
      </c>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row>
    <row r="51" spans="2:27" ht="20.100000000000001" customHeight="1" x14ac:dyDescent="0.35">
      <c r="B51" s="213" t="s">
        <v>712</v>
      </c>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row>
    <row r="52" spans="2:27" ht="20.100000000000001" customHeight="1" x14ac:dyDescent="0.35">
      <c r="B52" s="213" t="s">
        <v>713</v>
      </c>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row>
    <row r="53" spans="2:27" ht="20.100000000000001" customHeight="1" x14ac:dyDescent="0.35">
      <c r="B53" s="213" t="s">
        <v>714</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row>
    <row r="54" spans="2:27" ht="20.100000000000001" customHeight="1" x14ac:dyDescent="0.35">
      <c r="B54" s="213" t="s">
        <v>715</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row>
    <row r="55" spans="2:27" ht="20.100000000000001" customHeight="1" x14ac:dyDescent="0.35">
      <c r="B55" s="213" t="s">
        <v>716</v>
      </c>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3"/>
    </row>
    <row r="56" spans="2:27" ht="20.100000000000001" customHeight="1" x14ac:dyDescent="0.35">
      <c r="B56" s="213" t="s">
        <v>717</v>
      </c>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row>
    <row r="57" spans="2:27" ht="20.100000000000001" customHeight="1" x14ac:dyDescent="0.35">
      <c r="B57" s="213" t="s">
        <v>718</v>
      </c>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row>
    <row r="58" spans="2:27" ht="20.100000000000001" customHeight="1" x14ac:dyDescent="0.35">
      <c r="B58" s="213" t="s">
        <v>719</v>
      </c>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row>
    <row r="59" spans="2:27" ht="20.100000000000001" customHeight="1" x14ac:dyDescent="0.35">
      <c r="B59" s="213" t="s">
        <v>720</v>
      </c>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row>
    <row r="60" spans="2:27" ht="15" customHeight="1" x14ac:dyDescent="0.35">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row>
    <row r="61" spans="2:27" ht="25.35" customHeight="1" x14ac:dyDescent="0.35">
      <c r="B61" s="241" t="s">
        <v>306</v>
      </c>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row>
    <row r="62" spans="2:27" ht="20.100000000000001" customHeight="1" x14ac:dyDescent="0.35">
      <c r="B62" s="263" t="str">
        <f>Measures!B45</f>
        <v xml:space="preserve">Wide availability of high-quality active and micromobility infrastructure </v>
      </c>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row>
    <row r="63" spans="2:27" ht="20.100000000000001" customHeight="1" x14ac:dyDescent="0.35">
      <c r="B63" s="263" t="str">
        <f>Measures!B48</f>
        <v>Pedestrianisation schemes and urban realm improvements</v>
      </c>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row>
    <row r="64" spans="2:27" ht="20.100000000000001" customHeight="1" x14ac:dyDescent="0.35">
      <c r="B64" s="263" t="str">
        <f>Measures!B41</f>
        <v xml:space="preserve">Enforcement to avoid irregular street use </v>
      </c>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row>
    <row r="65" spans="2:35" ht="15" customHeight="1" thickBot="1" x14ac:dyDescent="0.4">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row>
    <row r="66" spans="2:35" ht="30" customHeight="1" thickBot="1" x14ac:dyDescent="0.4">
      <c r="B66" s="189" t="s">
        <v>288</v>
      </c>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1"/>
    </row>
    <row r="67" spans="2:35" ht="25.35" customHeight="1" x14ac:dyDescent="0.35">
      <c r="B67" s="242" t="s">
        <v>308</v>
      </c>
      <c r="C67" s="242"/>
      <c r="D67" s="242"/>
      <c r="E67" s="242"/>
      <c r="F67" s="242"/>
      <c r="G67" s="242"/>
      <c r="H67" s="242"/>
      <c r="I67" s="242"/>
      <c r="J67" s="242"/>
      <c r="K67" s="242"/>
      <c r="L67" s="242"/>
      <c r="M67" s="242"/>
      <c r="N67" s="242"/>
      <c r="O67" s="242"/>
      <c r="P67" s="242"/>
      <c r="Q67" s="242"/>
      <c r="R67" s="242"/>
      <c r="S67" s="242"/>
      <c r="T67" s="242"/>
      <c r="U67" s="242"/>
      <c r="V67" s="242"/>
      <c r="W67" s="242"/>
      <c r="X67" s="180" t="str">
        <f>Overview_Measures!M26</f>
        <v>Low   </v>
      </c>
      <c r="Y67" s="180"/>
      <c r="Z67" s="180"/>
      <c r="AA67" s="180"/>
      <c r="AB67" s="21"/>
      <c r="AD67" s="21"/>
      <c r="AE67" s="21"/>
      <c r="AF67" s="21"/>
      <c r="AG67" s="21"/>
      <c r="AH67" s="21"/>
      <c r="AI67" s="21"/>
    </row>
    <row r="68" spans="2:35" ht="30" customHeight="1" x14ac:dyDescent="0.35">
      <c r="B68" s="213" t="s">
        <v>721</v>
      </c>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row>
    <row r="69" spans="2:35" ht="30" customHeight="1" x14ac:dyDescent="0.35">
      <c r="B69" s="276" t="s">
        <v>722</v>
      </c>
      <c r="C69" s="276"/>
      <c r="D69" s="276"/>
      <c r="E69" s="276"/>
      <c r="F69" s="276"/>
      <c r="G69" s="276"/>
      <c r="H69" s="276"/>
      <c r="I69" s="276"/>
      <c r="J69" s="276"/>
      <c r="K69" s="276"/>
      <c r="L69" s="276"/>
      <c r="M69" s="276"/>
      <c r="N69" s="276"/>
      <c r="O69" s="276"/>
      <c r="P69" s="276"/>
      <c r="Q69" s="276"/>
      <c r="R69" s="276"/>
      <c r="S69" s="276"/>
      <c r="T69" s="276"/>
      <c r="U69" s="276"/>
      <c r="V69" s="276"/>
      <c r="W69" s="276"/>
      <c r="X69" s="276"/>
      <c r="Y69" s="276"/>
      <c r="Z69" s="276"/>
      <c r="AA69" s="276"/>
    </row>
    <row r="70" spans="2:35" ht="15" customHeight="1" thickBot="1" x14ac:dyDescent="0.4">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row>
    <row r="71" spans="2:35" ht="25.35" customHeight="1" x14ac:dyDescent="0.35">
      <c r="B71" s="246" t="s">
        <v>309</v>
      </c>
      <c r="C71" s="246"/>
      <c r="D71" s="246"/>
      <c r="E71" s="246"/>
      <c r="F71" s="246"/>
      <c r="G71" s="246"/>
      <c r="H71" s="246"/>
      <c r="I71" s="246"/>
      <c r="J71" s="246"/>
      <c r="K71" s="246"/>
      <c r="L71" s="246"/>
      <c r="M71" s="246"/>
      <c r="N71" s="246"/>
      <c r="O71" s="246"/>
      <c r="P71" s="246"/>
      <c r="Q71" s="246"/>
      <c r="R71" s="246"/>
      <c r="S71" s="246"/>
      <c r="T71" s="246"/>
      <c r="U71" s="246"/>
      <c r="V71" s="246"/>
      <c r="W71" s="246"/>
      <c r="X71" s="180" t="str">
        <f>Overview_Measures!N26</f>
        <v>Low   </v>
      </c>
      <c r="Y71" s="180"/>
      <c r="Z71" s="180"/>
      <c r="AA71" s="180"/>
    </row>
    <row r="72" spans="2:35" ht="60" customHeight="1" x14ac:dyDescent="0.35">
      <c r="B72" s="213" t="s">
        <v>723</v>
      </c>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row>
    <row r="73" spans="2:35" ht="15" customHeight="1" thickBot="1" x14ac:dyDescent="0.4">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row>
    <row r="74" spans="2:35" ht="25.35" customHeight="1" x14ac:dyDescent="0.35">
      <c r="B74" s="246" t="s">
        <v>367</v>
      </c>
      <c r="C74" s="246"/>
      <c r="D74" s="246"/>
      <c r="E74" s="246"/>
      <c r="F74" s="246"/>
      <c r="G74" s="246"/>
      <c r="H74" s="246"/>
      <c r="I74" s="246"/>
      <c r="J74" s="246"/>
      <c r="K74" s="246"/>
      <c r="L74" s="246"/>
      <c r="M74" s="246"/>
      <c r="N74" s="246"/>
      <c r="O74" s="246"/>
      <c r="P74" s="246"/>
      <c r="Q74" s="246"/>
      <c r="R74" s="246"/>
      <c r="S74" s="246"/>
      <c r="T74" s="246"/>
      <c r="U74" s="246"/>
      <c r="V74" s="246"/>
      <c r="W74" s="246"/>
      <c r="X74" s="180" t="str">
        <f>Overview_Measures!O26</f>
        <v>Low to Medium</v>
      </c>
      <c r="Y74" s="180"/>
      <c r="Z74" s="180"/>
      <c r="AA74" s="180"/>
    </row>
    <row r="75" spans="2:35" ht="45" customHeight="1" x14ac:dyDescent="0.35">
      <c r="B75" s="213" t="s">
        <v>724</v>
      </c>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row>
    <row r="76" spans="2:35" ht="15" customHeight="1" x14ac:dyDescent="0.35">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row>
    <row r="77" spans="2:35" ht="30" customHeight="1" x14ac:dyDescent="0.35">
      <c r="B77" s="244" t="s">
        <v>311</v>
      </c>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row>
    <row r="78" spans="2:35" ht="20.100000000000001" customHeight="1" x14ac:dyDescent="0.35">
      <c r="B78" s="192" t="s">
        <v>725</v>
      </c>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row>
    <row r="79" spans="2:35" ht="20.100000000000001" customHeight="1" x14ac:dyDescent="0.35">
      <c r="B79" s="192" t="s">
        <v>726</v>
      </c>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row>
    <row r="80" spans="2:35" ht="20.100000000000001" customHeight="1" x14ac:dyDescent="0.35">
      <c r="B80" s="192" t="s">
        <v>727</v>
      </c>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row>
    <row r="81" spans="2:27" ht="20.100000000000001" customHeight="1" x14ac:dyDescent="0.35">
      <c r="B81" s="192" t="s">
        <v>728</v>
      </c>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row>
    <row r="82" spans="2:27" ht="20.100000000000001" customHeight="1" x14ac:dyDescent="0.35">
      <c r="B82" s="192" t="s">
        <v>729</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row>
    <row r="83" spans="2:27" ht="20.100000000000001" customHeight="1" x14ac:dyDescent="0.35">
      <c r="B83" s="192" t="s">
        <v>730</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row>
    <row r="84" spans="2:27" ht="30" customHeight="1" x14ac:dyDescent="0.35">
      <c r="B84" s="192" t="s">
        <v>731</v>
      </c>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row>
    <row r="85" spans="2:27" ht="20.100000000000001" customHeight="1" x14ac:dyDescent="0.35">
      <c r="B85" s="192" t="s">
        <v>732</v>
      </c>
      <c r="C85" s="192"/>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row>
    <row r="86" spans="2:27" ht="20.100000000000001" customHeight="1" x14ac:dyDescent="0.35">
      <c r="B86" s="192" t="s">
        <v>733</v>
      </c>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row>
    <row r="87" spans="2:27" ht="20.100000000000001" customHeight="1" x14ac:dyDescent="0.35">
      <c r="B87" s="192" t="s">
        <v>734</v>
      </c>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row>
    <row r="88" spans="2:27" ht="20.100000000000001" customHeight="1" x14ac:dyDescent="0.35">
      <c r="B88" s="192" t="s">
        <v>735</v>
      </c>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row>
    <row r="89" spans="2:27" ht="20.100000000000001" customHeight="1" x14ac:dyDescent="0.35">
      <c r="B89" s="192" t="s">
        <v>736</v>
      </c>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row>
    <row r="90" spans="2:27" ht="30" customHeight="1" x14ac:dyDescent="0.35">
      <c r="B90" s="192" t="s">
        <v>737</v>
      </c>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row>
    <row r="91" spans="2:27" ht="20.100000000000001" customHeight="1" x14ac:dyDescent="0.35">
      <c r="B91" s="192" t="s">
        <v>738</v>
      </c>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row>
    <row r="92" spans="2:27" ht="20.100000000000001" customHeight="1" x14ac:dyDescent="0.35">
      <c r="B92" s="192" t="s">
        <v>739</v>
      </c>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row>
    <row r="93" spans="2:27" ht="20.100000000000001" customHeight="1" x14ac:dyDescent="0.35">
      <c r="B93" s="192" t="s">
        <v>740</v>
      </c>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row>
    <row r="94" spans="2:27" ht="20.100000000000001" customHeight="1" x14ac:dyDescent="0.35">
      <c r="B94" s="192" t="s">
        <v>741</v>
      </c>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row>
    <row r="95" spans="2:27" ht="20.100000000000001" customHeight="1" x14ac:dyDescent="0.35">
      <c r="B95" s="192" t="s">
        <v>742</v>
      </c>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row>
    <row r="96" spans="2:27" ht="20.100000000000001" customHeight="1" x14ac:dyDescent="0.35">
      <c r="B96" s="192" t="s">
        <v>743</v>
      </c>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row>
    <row r="97" spans="2:27" ht="20.100000000000001" customHeight="1" x14ac:dyDescent="0.35">
      <c r="B97" s="192" t="s">
        <v>744</v>
      </c>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row>
    <row r="98" spans="2:27" x14ac:dyDescent="0.35">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row>
    <row r="99" spans="2:27" x14ac:dyDescent="0.35">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row>
    <row r="100" spans="2:27" x14ac:dyDescent="0.35">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row>
    <row r="101" spans="2:27" x14ac:dyDescent="0.35">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row>
    <row r="102" spans="2:27" x14ac:dyDescent="0.35">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row>
    <row r="103" spans="2:27" x14ac:dyDescent="0.35">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row>
    <row r="104" spans="2:27" x14ac:dyDescent="0.35">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row>
    <row r="105" spans="2:27" x14ac:dyDescent="0.35">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row>
    <row r="106" spans="2:27" x14ac:dyDescent="0.35">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row>
    <row r="107" spans="2:27" x14ac:dyDescent="0.35">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row>
    <row r="108" spans="2:27" x14ac:dyDescent="0.35">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row>
    <row r="109" spans="2:27" x14ac:dyDescent="0.35">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row>
    <row r="110" spans="2:27" x14ac:dyDescent="0.35">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spans="2:27" x14ac:dyDescent="0.35">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spans="2:27" x14ac:dyDescent="0.35">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spans="2:27" x14ac:dyDescent="0.35">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spans="2:27" x14ac:dyDescent="0.35">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spans="2:27" x14ac:dyDescent="0.35">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2:27" x14ac:dyDescent="0.35">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2:27" x14ac:dyDescent="0.35">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2:27" x14ac:dyDescent="0.35">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2:27" x14ac:dyDescent="0.35">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2:27" x14ac:dyDescent="0.3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2:27" x14ac:dyDescent="0.3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sheetData>
  <sheetProtection algorithmName="SHA-512" hashValue="Q9pd3FtBCTs1qoKPEjmFrf0rZMUCfcFKCziRzuz36N4cQVIpICZZwe/4rilB5VwwVcF7iYUXvXQLdla58mZrAA==" saltValue="3rkH+MA6lzQnMGAeXqaQiA==" spinCount="100000" sheet="1" objects="1" scenarios="1"/>
  <dataConsolidate/>
  <mergeCells count="134">
    <mergeCell ref="B1:G1"/>
    <mergeCell ref="H1:M1"/>
    <mergeCell ref="N1:S1"/>
    <mergeCell ref="T1:AA1"/>
    <mergeCell ref="B3:N3"/>
    <mergeCell ref="O3:AA3"/>
    <mergeCell ref="D13:G13"/>
    <mergeCell ref="J13:M13"/>
    <mergeCell ref="N13:O13"/>
    <mergeCell ref="P13:S13"/>
    <mergeCell ref="B4:N4"/>
    <mergeCell ref="O4:AA4"/>
    <mergeCell ref="B6:N6"/>
    <mergeCell ref="O6:AA6"/>
    <mergeCell ref="B7:N7"/>
    <mergeCell ref="O7:AA7"/>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B20:G20"/>
    <mergeCell ref="H20:AA20"/>
    <mergeCell ref="X11:Y11"/>
    <mergeCell ref="Z11:AA11"/>
    <mergeCell ref="B12:AA12"/>
    <mergeCell ref="B15:E15"/>
    <mergeCell ref="H15:N15"/>
    <mergeCell ref="O15:U15"/>
    <mergeCell ref="V15:AA15"/>
    <mergeCell ref="L11:M11"/>
    <mergeCell ref="N11:O11"/>
    <mergeCell ref="P11:Q11"/>
    <mergeCell ref="R11:S11"/>
    <mergeCell ref="T11:U11"/>
    <mergeCell ref="V11:W11"/>
    <mergeCell ref="B11:C11"/>
    <mergeCell ref="D11:E11"/>
    <mergeCell ref="F11:G11"/>
    <mergeCell ref="H11:I11"/>
    <mergeCell ref="J11:K11"/>
    <mergeCell ref="B17:AA17"/>
    <mergeCell ref="B18:AA18"/>
    <mergeCell ref="B19:G19"/>
    <mergeCell ref="H19:AA19"/>
    <mergeCell ref="B66:AA66"/>
    <mergeCell ref="B38:AA38"/>
    <mergeCell ref="B42:AA42"/>
    <mergeCell ref="B49:AA49"/>
    <mergeCell ref="B61:AA61"/>
    <mergeCell ref="B39:AA39"/>
    <mergeCell ref="B43:AA43"/>
    <mergeCell ref="B44:AA44"/>
    <mergeCell ref="B45:AA45"/>
    <mergeCell ref="B54:AA54"/>
    <mergeCell ref="B55:AA55"/>
    <mergeCell ref="B56:AA56"/>
    <mergeCell ref="B57:AA57"/>
    <mergeCell ref="B58:AA58"/>
    <mergeCell ref="B59:AA59"/>
    <mergeCell ref="B46:AA46"/>
    <mergeCell ref="B51:AA51"/>
    <mergeCell ref="B52:AA52"/>
    <mergeCell ref="B53:AA53"/>
    <mergeCell ref="B62:AA62"/>
    <mergeCell ref="B63:AA63"/>
    <mergeCell ref="B64:AA64"/>
    <mergeCell ref="B40:AA40"/>
    <mergeCell ref="B47:AA47"/>
    <mergeCell ref="B67:W67"/>
    <mergeCell ref="X67:AA67"/>
    <mergeCell ref="B71:W71"/>
    <mergeCell ref="X71:AA71"/>
    <mergeCell ref="B74:W74"/>
    <mergeCell ref="X74:AA74"/>
    <mergeCell ref="B68:AA68"/>
    <mergeCell ref="B69:AA69"/>
    <mergeCell ref="B72:AA72"/>
    <mergeCell ref="B95:AA95"/>
    <mergeCell ref="B96:AA96"/>
    <mergeCell ref="B75:AA75"/>
    <mergeCell ref="B78:AA78"/>
    <mergeCell ref="B79:AA79"/>
    <mergeCell ref="B80:AA80"/>
    <mergeCell ref="B81:AA81"/>
    <mergeCell ref="B82:AA82"/>
    <mergeCell ref="B77:AA77"/>
    <mergeCell ref="B83:AA83"/>
    <mergeCell ref="B84:AA84"/>
    <mergeCell ref="B97:AA97"/>
    <mergeCell ref="B89:AA89"/>
    <mergeCell ref="B90:AA90"/>
    <mergeCell ref="B91:AA91"/>
    <mergeCell ref="B92:AA92"/>
    <mergeCell ref="B93:AA93"/>
    <mergeCell ref="B94:AA94"/>
    <mergeCell ref="B85:AA85"/>
    <mergeCell ref="B86:AA86"/>
    <mergeCell ref="B87:AA87"/>
    <mergeCell ref="B88:AA88"/>
    <mergeCell ref="B29:AA29"/>
    <mergeCell ref="B24:G24"/>
    <mergeCell ref="H24:AA24"/>
    <mergeCell ref="B25:G25"/>
    <mergeCell ref="H25:AA25"/>
    <mergeCell ref="B27:AA27"/>
    <mergeCell ref="B28:AA28"/>
    <mergeCell ref="B21:G21"/>
    <mergeCell ref="B50:AA50"/>
    <mergeCell ref="F31:AA31"/>
    <mergeCell ref="F32:AA32"/>
    <mergeCell ref="F33:AA33"/>
    <mergeCell ref="F34:AA34"/>
    <mergeCell ref="F35:AA35"/>
    <mergeCell ref="F36:AA36"/>
    <mergeCell ref="D31:E36"/>
    <mergeCell ref="B30:C36"/>
    <mergeCell ref="D30:E30"/>
    <mergeCell ref="F30:AA30"/>
    <mergeCell ref="H21:AA21"/>
    <mergeCell ref="B22:G22"/>
    <mergeCell ref="H22:AA22"/>
    <mergeCell ref="B23:G23"/>
    <mergeCell ref="H23:AA23"/>
  </mergeCells>
  <conditionalFormatting sqref="B10:AA11">
    <cfRule type="expression" dxfId="341" priority="16" stopIfTrue="1">
      <formula>B$11=" "</formula>
    </cfRule>
    <cfRule type="expression" dxfId="340" priority="17">
      <formula>B$11="Partial"</formula>
    </cfRule>
    <cfRule type="expression" dxfId="339" priority="18">
      <formula>B$11="Strong"</formula>
    </cfRule>
  </conditionalFormatting>
  <conditionalFormatting sqref="X67">
    <cfRule type="expression" dxfId="338" priority="11" stopIfTrue="1">
      <formula>X67="High"</formula>
    </cfRule>
    <cfRule type="expression" dxfId="337" priority="12">
      <formula>X67="Medium to High"</formula>
    </cfRule>
    <cfRule type="expression" dxfId="336" priority="13" stopIfTrue="1">
      <formula>X67="Medium"</formula>
    </cfRule>
    <cfRule type="expression" dxfId="335" priority="14" stopIfTrue="1">
      <formula>X67="Low to Medium"</formula>
    </cfRule>
    <cfRule type="expression" dxfId="334" priority="15">
      <formula>X67="Low"</formula>
    </cfRule>
  </conditionalFormatting>
  <conditionalFormatting sqref="X71">
    <cfRule type="expression" dxfId="333" priority="6" stopIfTrue="1">
      <formula>X71="High"</formula>
    </cfRule>
    <cfRule type="expression" dxfId="332" priority="7">
      <formula>X71="Medium to High"</formula>
    </cfRule>
    <cfRule type="expression" dxfId="331" priority="8" stopIfTrue="1">
      <formula>X71="Medium"</formula>
    </cfRule>
    <cfRule type="expression" dxfId="330" priority="9" stopIfTrue="1">
      <formula>X71="Low to Medium"</formula>
    </cfRule>
    <cfRule type="expression" dxfId="329" priority="10">
      <formula>X71="Low"</formula>
    </cfRule>
  </conditionalFormatting>
  <conditionalFormatting sqref="X74">
    <cfRule type="expression" dxfId="328" priority="1" stopIfTrue="1">
      <formula>X74="High"</formula>
    </cfRule>
    <cfRule type="expression" dxfId="327" priority="2">
      <formula>X74="Medium to High"</formula>
    </cfRule>
    <cfRule type="expression" dxfId="326" priority="3" stopIfTrue="1">
      <formula>X74="Medium"</formula>
    </cfRule>
    <cfRule type="expression" dxfId="325" priority="4" stopIfTrue="1">
      <formula>X74="Low to Medium"</formula>
    </cfRule>
    <cfRule type="expression" dxfId="324" priority="5">
      <formula>X74="Low"</formula>
    </cfRule>
  </conditionalFormatting>
  <conditionalFormatting sqref="AB67:AI67">
    <cfRule type="colorScale" priority="19">
      <colorScale>
        <cfvo type="min"/>
        <cfvo type="percentile" val="50"/>
        <cfvo type="max"/>
        <color rgb="FFF8696B"/>
        <color rgb="FFFFEB84"/>
        <color rgb="FF63BE7B"/>
      </colorScale>
    </cfRule>
  </conditionalFormatting>
  <hyperlinks>
    <hyperlink ref="B81" r:id="rId1" display="https://www.nrso.ntua.gr/nrss2030/wp-content/uploads/2022/06/NationalRoadSafetyStrategicPlan-eng.pdf" xr:uid="{8AEAAE34-1A03-BE46-9596-6A7C0F1DB191}"/>
    <hyperlink ref="B83" r:id="rId2" display="https://www.itf-oecd.org/sites/default/files/docs/speed-crash-risk.pdf" xr:uid="{BA9F3D89-457E-8447-A692-CD172599BBA9}"/>
    <hyperlink ref="B87" r:id="rId3" display="https://doi.org/10.1787/a8bf0bdb-en" xr:uid="{4020BD71-4686-0F41-94CA-353315B1BE1D}"/>
    <hyperlink ref="B62:AA62" location="ACM!A1" display="ACM!A1" xr:uid="{2851F0BF-5454-A644-AE02-7A9C305A1CD8}"/>
    <hyperlink ref="B63:AA63" location="PED!A1" display="PED!A1" xr:uid="{C96F2B99-81EF-AC44-A25E-37BD5C518691}"/>
    <hyperlink ref="B64:AA64" location="ENR!A1" display="ENR!A1" xr:uid="{9B1DB732-2186-3948-A322-42D24BED09FD}"/>
    <hyperlink ref="N1" location="Overview_Measures!A1" display="Go back to Overview" xr:uid="{C483FB09-100D-AF41-9D51-B8FAA49DB60B}"/>
    <hyperlink ref="B1" location="Instructions!A1" display="Go back to Instructions" xr:uid="{D40DC0EE-5A31-004E-9CB8-97C7DFF54D45}"/>
    <hyperlink ref="H1" location="Measures!A1" display="Go back to Measures List" xr:uid="{7C36E872-FBB1-4148-BAE1-F68BE45453E3}"/>
    <hyperlink ref="T1" location="Filter_multiple_criteria!A1" display="Go back to Multiple Criteria Filter" xr:uid="{A953B090-5546-E745-BBF2-37523CC971DD}"/>
    <hyperlink ref="B1:G1" location="Home!A1" display="Go back to Home" xr:uid="{07B22E49-BCC7-564F-B43E-2A8E6219E7E9}"/>
    <hyperlink ref="T1:AA1" location="Measure_Selection_Filter!A1" display="Go back to Measure Selection Filter" xr:uid="{152060EB-F098-8749-9693-73DEAA1D9497}"/>
    <hyperlink ref="H15" location="Measure_Template!B10" display="Summary" xr:uid="{A0C43989-13FC-B54E-ABDD-DF192C9DD397}"/>
    <hyperlink ref="H15:N15" location="TMS!B17" display="Reader's Guide" xr:uid="{1901D819-0781-044F-8030-34B014B849B9}"/>
    <hyperlink ref="O15" location="Measure_Template!B10" display="Summary" xr:uid="{5772A161-9B36-234F-A2B4-32C7CC52BDE6}"/>
    <hyperlink ref="O15:U15" location="TMS!B27" display="Summary" xr:uid="{BA83DD00-46B7-F04C-AC4C-B5CDB6CD2F4B}"/>
    <hyperlink ref="V15:AA15" location="TMS!B66" display="Qualification of measure" xr:uid="{3F58D55D-4AE0-BE44-A22D-7081507CA22C}"/>
  </hyperlinks>
  <pageMargins left="0.7" right="0.7" top="0.75" bottom="0.75" header="0.3" footer="0.3"/>
  <pageSetup orientation="portrait"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FAE7A-AB17-BB46-8589-0B121F6CF68E}">
  <sheetPr codeName="Sheet14">
    <tabColor rgb="FF7030A0"/>
  </sheetPr>
  <dimension ref="A1:AJ131"/>
  <sheetViews>
    <sheetView showGridLines="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1" customFormat="1" ht="20.100000000000001" customHeight="1" x14ac:dyDescent="0.35">
      <c r="A1" s="90"/>
      <c r="B1" s="252" t="s">
        <v>26</v>
      </c>
      <c r="C1" s="252"/>
      <c r="D1" s="252"/>
      <c r="E1" s="252"/>
      <c r="F1" s="252"/>
      <c r="G1" s="252"/>
      <c r="H1" s="252" t="s">
        <v>312</v>
      </c>
      <c r="I1" s="252"/>
      <c r="J1" s="252"/>
      <c r="K1" s="252"/>
      <c r="L1" s="252"/>
      <c r="M1" s="252"/>
      <c r="N1" s="252" t="s">
        <v>313</v>
      </c>
      <c r="O1" s="252"/>
      <c r="P1" s="252"/>
      <c r="Q1" s="252"/>
      <c r="R1" s="252"/>
      <c r="S1" s="252"/>
      <c r="T1" s="252" t="s">
        <v>23</v>
      </c>
      <c r="U1" s="252"/>
      <c r="V1" s="252"/>
      <c r="W1" s="252"/>
      <c r="X1" s="252"/>
      <c r="Y1" s="252"/>
      <c r="Z1" s="252"/>
      <c r="AA1" s="252"/>
    </row>
    <row r="2" spans="1:36" ht="15" customHeight="1" thickBot="1" x14ac:dyDescent="0.4"/>
    <row r="3" spans="1:36" ht="25.35" customHeight="1" thickBot="1" x14ac:dyDescent="0.4">
      <c r="B3" s="203" t="s">
        <v>281</v>
      </c>
      <c r="C3" s="204"/>
      <c r="D3" s="204"/>
      <c r="E3" s="204"/>
      <c r="F3" s="204"/>
      <c r="G3" s="204"/>
      <c r="H3" s="204"/>
      <c r="I3" s="204"/>
      <c r="J3" s="204"/>
      <c r="K3" s="204"/>
      <c r="L3" s="204"/>
      <c r="M3" s="204"/>
      <c r="N3" s="204"/>
      <c r="O3" s="203" t="s">
        <v>246</v>
      </c>
      <c r="P3" s="204"/>
      <c r="Q3" s="204"/>
      <c r="R3" s="204"/>
      <c r="S3" s="204"/>
      <c r="T3" s="204"/>
      <c r="U3" s="204"/>
      <c r="V3" s="204"/>
      <c r="W3" s="204"/>
      <c r="X3" s="204"/>
      <c r="Y3" s="204"/>
      <c r="Z3" s="204"/>
      <c r="AA3" s="205"/>
      <c r="AB3" s="12"/>
      <c r="AC3" s="12"/>
      <c r="AD3" s="12"/>
      <c r="AE3" s="12"/>
      <c r="AF3" s="12"/>
      <c r="AG3" s="12"/>
      <c r="AH3" s="12"/>
      <c r="AI3" s="12"/>
      <c r="AJ3" s="12"/>
    </row>
    <row r="4" spans="1:36" ht="30" customHeight="1" thickBot="1" x14ac:dyDescent="0.4">
      <c r="B4" s="206" t="str">
        <f>Overview_Measures!B27</f>
        <v xml:space="preserve">Congestion pricing, road charging and tolls </v>
      </c>
      <c r="C4" s="207"/>
      <c r="D4" s="207"/>
      <c r="E4" s="207"/>
      <c r="F4" s="207"/>
      <c r="G4" s="207"/>
      <c r="H4" s="207"/>
      <c r="I4" s="207"/>
      <c r="J4" s="207"/>
      <c r="K4" s="207"/>
      <c r="L4" s="207"/>
      <c r="M4" s="207"/>
      <c r="N4" s="207"/>
      <c r="O4" s="208" t="str">
        <f>Overview_Measures!K27</f>
        <v>Economic instrument</v>
      </c>
      <c r="P4" s="209"/>
      <c r="Q4" s="209"/>
      <c r="R4" s="209"/>
      <c r="S4" s="209"/>
      <c r="T4" s="209"/>
      <c r="U4" s="209"/>
      <c r="V4" s="209"/>
      <c r="W4" s="209"/>
      <c r="X4" s="209"/>
      <c r="Y4" s="209"/>
      <c r="Z4" s="209"/>
      <c r="AA4" s="210"/>
      <c r="AB4" s="12"/>
      <c r="AC4" s="12"/>
      <c r="AD4" s="12"/>
      <c r="AE4" s="12"/>
      <c r="AF4" s="12"/>
      <c r="AG4" s="12"/>
      <c r="AH4" s="12"/>
      <c r="AI4" s="12"/>
      <c r="AJ4" s="12"/>
    </row>
    <row r="5" spans="1:36" ht="4.3499999999999996" customHeight="1" thickBot="1" x14ac:dyDescent="0.4">
      <c r="B5" s="105"/>
      <c r="C5" s="106"/>
      <c r="D5" s="106"/>
      <c r="E5" s="106"/>
      <c r="F5" s="106"/>
      <c r="G5" s="106"/>
      <c r="H5" s="106"/>
      <c r="I5" s="106"/>
      <c r="J5" s="106"/>
      <c r="K5" s="106"/>
      <c r="L5" s="106"/>
      <c r="M5" s="106"/>
      <c r="N5" s="106"/>
      <c r="O5" s="107"/>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203" t="s">
        <v>173</v>
      </c>
      <c r="C6" s="204"/>
      <c r="D6" s="204"/>
      <c r="E6" s="204"/>
      <c r="F6" s="204"/>
      <c r="G6" s="204"/>
      <c r="H6" s="204"/>
      <c r="I6" s="204"/>
      <c r="J6" s="204"/>
      <c r="K6" s="204"/>
      <c r="L6" s="204"/>
      <c r="M6" s="204"/>
      <c r="N6" s="204"/>
      <c r="O6" s="203" t="s">
        <v>282</v>
      </c>
      <c r="P6" s="204"/>
      <c r="Q6" s="204"/>
      <c r="R6" s="204"/>
      <c r="S6" s="204"/>
      <c r="T6" s="204"/>
      <c r="U6" s="204"/>
      <c r="V6" s="204"/>
      <c r="W6" s="204"/>
      <c r="X6" s="204"/>
      <c r="Y6" s="204"/>
      <c r="Z6" s="204"/>
      <c r="AA6" s="205"/>
      <c r="AB6" s="12"/>
      <c r="AC6" s="12"/>
      <c r="AD6" s="12"/>
      <c r="AE6" s="12"/>
      <c r="AF6" s="12"/>
      <c r="AG6" s="12"/>
      <c r="AH6" s="12"/>
      <c r="AI6" s="12"/>
      <c r="AJ6" s="12"/>
    </row>
    <row r="7" spans="1:36" ht="30" customHeight="1" thickBot="1" x14ac:dyDescent="0.4">
      <c r="B7" s="254" t="str">
        <f>Overview_Measures!L27</f>
        <v>Passenger + Freight transport</v>
      </c>
      <c r="C7" s="255"/>
      <c r="D7" s="255"/>
      <c r="E7" s="255"/>
      <c r="F7" s="255"/>
      <c r="G7" s="255"/>
      <c r="H7" s="255"/>
      <c r="I7" s="255"/>
      <c r="J7" s="255"/>
      <c r="K7" s="255"/>
      <c r="L7" s="255"/>
      <c r="M7" s="255"/>
      <c r="N7" s="256"/>
      <c r="O7" s="211" t="s">
        <v>745</v>
      </c>
      <c r="P7" s="209"/>
      <c r="Q7" s="209"/>
      <c r="R7" s="209"/>
      <c r="S7" s="209"/>
      <c r="T7" s="209"/>
      <c r="U7" s="209"/>
      <c r="V7" s="209"/>
      <c r="W7" s="209"/>
      <c r="X7" s="209"/>
      <c r="Y7" s="209"/>
      <c r="Z7" s="209"/>
      <c r="AA7" s="21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203" t="s">
        <v>234</v>
      </c>
      <c r="C9" s="204"/>
      <c r="D9" s="204"/>
      <c r="E9" s="204"/>
      <c r="F9" s="204"/>
      <c r="G9" s="204"/>
      <c r="H9" s="204"/>
      <c r="I9" s="204"/>
      <c r="J9" s="204"/>
      <c r="K9" s="204"/>
      <c r="L9" s="204"/>
      <c r="M9" s="204"/>
      <c r="N9" s="204"/>
      <c r="O9" s="204"/>
      <c r="P9" s="204"/>
      <c r="Q9" s="204"/>
      <c r="R9" s="204"/>
      <c r="S9" s="204"/>
      <c r="T9" s="203" t="s">
        <v>284</v>
      </c>
      <c r="U9" s="204"/>
      <c r="V9" s="204"/>
      <c r="W9" s="204"/>
      <c r="X9" s="204"/>
      <c r="Y9" s="204"/>
      <c r="Z9" s="204"/>
      <c r="AA9" s="205"/>
    </row>
    <row r="10" spans="1:36" ht="90" customHeight="1" x14ac:dyDescent="0.35">
      <c r="B10" s="198" t="s">
        <v>177</v>
      </c>
      <c r="C10" s="199"/>
      <c r="D10" s="198" t="s">
        <v>178</v>
      </c>
      <c r="E10" s="199"/>
      <c r="F10" s="198" t="s">
        <v>179</v>
      </c>
      <c r="G10" s="199"/>
      <c r="H10" s="198" t="s">
        <v>180</v>
      </c>
      <c r="I10" s="199"/>
      <c r="J10" s="198" t="s">
        <v>181</v>
      </c>
      <c r="K10" s="199"/>
      <c r="L10" s="198" t="s">
        <v>182</v>
      </c>
      <c r="M10" s="199"/>
      <c r="N10" s="198" t="s">
        <v>183</v>
      </c>
      <c r="O10" s="199"/>
      <c r="P10" s="198" t="s">
        <v>184</v>
      </c>
      <c r="Q10" s="199"/>
      <c r="R10" s="198" t="s">
        <v>185</v>
      </c>
      <c r="S10" s="199"/>
      <c r="T10" s="198" t="s">
        <v>186</v>
      </c>
      <c r="U10" s="199"/>
      <c r="V10" s="198" t="s">
        <v>187</v>
      </c>
      <c r="W10" s="199"/>
      <c r="X10" s="198" t="s">
        <v>188</v>
      </c>
      <c r="Y10" s="199"/>
      <c r="Z10" s="198" t="s">
        <v>189</v>
      </c>
      <c r="AA10" s="199"/>
    </row>
    <row r="11" spans="1:36" ht="12" hidden="1" customHeight="1" x14ac:dyDescent="0.35">
      <c r="B11" s="198" t="str">
        <f>Overview_Measures!P27</f>
        <v>Partial</v>
      </c>
      <c r="C11" s="199"/>
      <c r="D11" s="198" t="str">
        <f>Overview_Measures!Q27</f>
        <v xml:space="preserve"> </v>
      </c>
      <c r="E11" s="199"/>
      <c r="F11" s="198" t="str">
        <f>Overview_Measures!R27</f>
        <v xml:space="preserve"> </v>
      </c>
      <c r="G11" s="199"/>
      <c r="H11" s="198" t="str">
        <f>Overview_Measures!S27</f>
        <v>Partial</v>
      </c>
      <c r="I11" s="199"/>
      <c r="J11" s="198" t="str">
        <f>Overview_Measures!T27</f>
        <v>Strong</v>
      </c>
      <c r="K11" s="199"/>
      <c r="L11" s="198" t="str">
        <f>Overview_Measures!U27</f>
        <v>Strong</v>
      </c>
      <c r="M11" s="199"/>
      <c r="N11" s="198" t="str">
        <f>Overview_Measures!V27</f>
        <v>Strong</v>
      </c>
      <c r="O11" s="199"/>
      <c r="P11" s="198" t="str">
        <f>Overview_Measures!W27</f>
        <v>Strong</v>
      </c>
      <c r="Q11" s="199"/>
      <c r="R11" s="198" t="str">
        <f>Overview_Measures!X27</f>
        <v>Strong</v>
      </c>
      <c r="S11" s="199"/>
      <c r="T11" s="198" t="str">
        <f>Overview_Measures!Y27</f>
        <v xml:space="preserve"> </v>
      </c>
      <c r="U11" s="199"/>
      <c r="V11" s="198" t="str">
        <f>Overview_Measures!Z27</f>
        <v>Strong</v>
      </c>
      <c r="W11" s="199"/>
      <c r="X11" s="198" t="str">
        <f>Overview_Measures!AA27</f>
        <v>Partial</v>
      </c>
      <c r="Y11" s="199"/>
      <c r="Z11" s="198" t="str">
        <f>Overview_Measures!AB27</f>
        <v xml:space="preserve"> </v>
      </c>
      <c r="AA11" s="199"/>
    </row>
    <row r="12" spans="1:36" s="21" customFormat="1" ht="15" customHeight="1" x14ac:dyDescent="0.35">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6" s="21" customFormat="1" ht="20.100000000000001" customHeight="1" x14ac:dyDescent="0.35">
      <c r="B13" s="101"/>
      <c r="C13" s="101"/>
      <c r="D13" s="251" t="s">
        <v>315</v>
      </c>
      <c r="E13" s="251"/>
      <c r="F13" s="251"/>
      <c r="G13" s="251"/>
      <c r="H13" s="102"/>
      <c r="I13" s="102"/>
      <c r="J13" s="251" t="s">
        <v>316</v>
      </c>
      <c r="K13" s="251"/>
      <c r="L13" s="251"/>
      <c r="M13" s="251"/>
      <c r="N13" s="253"/>
      <c r="O13" s="253"/>
      <c r="P13" s="251" t="s">
        <v>317</v>
      </c>
      <c r="Q13" s="251"/>
      <c r="R13" s="251"/>
      <c r="S13" s="251"/>
      <c r="T13" s="100"/>
      <c r="U13" s="100"/>
      <c r="V13" s="100"/>
      <c r="W13" s="100"/>
      <c r="X13" s="100"/>
      <c r="Y13" s="100"/>
      <c r="Z13" s="100"/>
      <c r="AA13" s="100"/>
    </row>
    <row r="14" spans="1:36" s="21" customFormat="1" ht="15" customHeight="1" thickBot="1" x14ac:dyDescent="0.4">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row>
    <row r="15" spans="1:36" s="21" customFormat="1" ht="25.35" customHeight="1" thickBot="1" x14ac:dyDescent="0.4">
      <c r="B15" s="201" t="s">
        <v>286</v>
      </c>
      <c r="C15" s="201"/>
      <c r="D15" s="201"/>
      <c r="E15" s="201"/>
      <c r="F15" s="22"/>
      <c r="G15" s="22"/>
      <c r="H15" s="202" t="s">
        <v>290</v>
      </c>
      <c r="I15" s="202"/>
      <c r="J15" s="202"/>
      <c r="K15" s="202"/>
      <c r="L15" s="202"/>
      <c r="M15" s="202"/>
      <c r="N15" s="202"/>
      <c r="O15" s="202" t="s">
        <v>287</v>
      </c>
      <c r="P15" s="202"/>
      <c r="Q15" s="202"/>
      <c r="R15" s="202"/>
      <c r="S15" s="202"/>
      <c r="T15" s="202"/>
      <c r="U15" s="202"/>
      <c r="V15" s="202" t="s">
        <v>288</v>
      </c>
      <c r="W15" s="202"/>
      <c r="X15" s="202"/>
      <c r="Y15" s="202"/>
      <c r="Z15" s="202"/>
      <c r="AA15" s="202"/>
    </row>
    <row r="16" spans="1:36" s="21" customFormat="1" ht="15" customHeight="1" thickBot="1" x14ac:dyDescent="0.4">
      <c r="B16" s="23"/>
      <c r="C16" s="23"/>
      <c r="D16" s="24"/>
      <c r="E16" s="24"/>
    </row>
    <row r="17" spans="2:27" ht="30" customHeight="1" thickBot="1" x14ac:dyDescent="0.4">
      <c r="B17" s="189" t="s">
        <v>290</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1"/>
    </row>
    <row r="18" spans="2:27" ht="30" customHeight="1" x14ac:dyDescent="0.35">
      <c r="B18" s="195" t="s">
        <v>318</v>
      </c>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2:27" ht="25.35" customHeight="1" x14ac:dyDescent="0.35">
      <c r="B19" s="250" t="s">
        <v>292</v>
      </c>
      <c r="C19" s="250"/>
      <c r="D19" s="250"/>
      <c r="E19" s="250"/>
      <c r="F19" s="250"/>
      <c r="G19" s="250"/>
      <c r="H19" s="250" t="s">
        <v>319</v>
      </c>
      <c r="I19" s="250"/>
      <c r="J19" s="250"/>
      <c r="K19" s="250"/>
      <c r="L19" s="250"/>
      <c r="M19" s="250"/>
      <c r="N19" s="250"/>
      <c r="O19" s="250"/>
      <c r="P19" s="250"/>
      <c r="Q19" s="250"/>
      <c r="R19" s="250"/>
      <c r="S19" s="250"/>
      <c r="T19" s="250"/>
      <c r="U19" s="250"/>
      <c r="V19" s="250"/>
      <c r="W19" s="250"/>
      <c r="X19" s="250"/>
      <c r="Y19" s="250"/>
      <c r="Z19" s="250"/>
      <c r="AA19" s="250"/>
    </row>
    <row r="20" spans="2:27" ht="30" customHeight="1" x14ac:dyDescent="0.35">
      <c r="B20" s="192" t="s">
        <v>166</v>
      </c>
      <c r="C20" s="192"/>
      <c r="D20" s="192"/>
      <c r="E20" s="192"/>
      <c r="F20" s="192"/>
      <c r="G20" s="192"/>
      <c r="H20" s="192" t="s">
        <v>746</v>
      </c>
      <c r="I20" s="192"/>
      <c r="J20" s="192"/>
      <c r="K20" s="192"/>
      <c r="L20" s="192"/>
      <c r="M20" s="192"/>
      <c r="N20" s="192"/>
      <c r="O20" s="192"/>
      <c r="P20" s="192"/>
      <c r="Q20" s="192"/>
      <c r="R20" s="192"/>
      <c r="S20" s="192"/>
      <c r="T20" s="192"/>
      <c r="U20" s="192"/>
      <c r="V20" s="192"/>
      <c r="W20" s="192"/>
      <c r="X20" s="192"/>
      <c r="Y20" s="192"/>
      <c r="Z20" s="192"/>
      <c r="AA20" s="192"/>
    </row>
    <row r="21" spans="2:27" ht="30" customHeight="1" x14ac:dyDescent="0.35">
      <c r="B21" s="192" t="s">
        <v>167</v>
      </c>
      <c r="C21" s="192"/>
      <c r="D21" s="192"/>
      <c r="E21" s="192"/>
      <c r="F21" s="192"/>
      <c r="G21" s="192"/>
      <c r="H21" s="192" t="s">
        <v>746</v>
      </c>
      <c r="I21" s="192"/>
      <c r="J21" s="192"/>
      <c r="K21" s="192"/>
      <c r="L21" s="192"/>
      <c r="M21" s="192"/>
      <c r="N21" s="192"/>
      <c r="O21" s="192"/>
      <c r="P21" s="192"/>
      <c r="Q21" s="192"/>
      <c r="R21" s="192"/>
      <c r="S21" s="192"/>
      <c r="T21" s="192"/>
      <c r="U21" s="192"/>
      <c r="V21" s="192"/>
      <c r="W21" s="192"/>
      <c r="X21" s="192"/>
      <c r="Y21" s="192"/>
      <c r="Z21" s="192"/>
      <c r="AA21" s="192"/>
    </row>
    <row r="22" spans="2:27" ht="20.100000000000001" customHeight="1" x14ac:dyDescent="0.35">
      <c r="B22" s="192" t="s">
        <v>168</v>
      </c>
      <c r="C22" s="192"/>
      <c r="D22" s="192"/>
      <c r="E22" s="192"/>
      <c r="F22" s="192"/>
      <c r="G22" s="192"/>
      <c r="H22" s="192" t="s">
        <v>305</v>
      </c>
      <c r="I22" s="192"/>
      <c r="J22" s="192"/>
      <c r="K22" s="192"/>
      <c r="L22" s="192"/>
      <c r="M22" s="192"/>
      <c r="N22" s="192"/>
      <c r="O22" s="192"/>
      <c r="P22" s="192"/>
      <c r="Q22" s="192"/>
      <c r="R22" s="192"/>
      <c r="S22" s="192"/>
      <c r="T22" s="192"/>
      <c r="U22" s="192"/>
      <c r="V22" s="192"/>
      <c r="W22" s="192"/>
      <c r="X22" s="192"/>
      <c r="Y22" s="192"/>
      <c r="Z22" s="192"/>
      <c r="AA22" s="192"/>
    </row>
    <row r="23" spans="2:27" ht="20.100000000000001" customHeight="1" x14ac:dyDescent="0.35">
      <c r="B23" s="192" t="s">
        <v>169</v>
      </c>
      <c r="C23" s="192"/>
      <c r="D23" s="192"/>
      <c r="E23" s="192"/>
      <c r="F23" s="192"/>
      <c r="G23" s="192"/>
      <c r="H23" s="192" t="s">
        <v>305</v>
      </c>
      <c r="I23" s="192"/>
      <c r="J23" s="192"/>
      <c r="K23" s="192"/>
      <c r="L23" s="192"/>
      <c r="M23" s="192"/>
      <c r="N23" s="192"/>
      <c r="O23" s="192"/>
      <c r="P23" s="192"/>
      <c r="Q23" s="192"/>
      <c r="R23" s="192"/>
      <c r="S23" s="192"/>
      <c r="T23" s="192"/>
      <c r="U23" s="192"/>
      <c r="V23" s="192"/>
      <c r="W23" s="192"/>
      <c r="X23" s="192"/>
      <c r="Y23" s="192"/>
      <c r="Z23" s="192"/>
      <c r="AA23" s="192"/>
    </row>
    <row r="24" spans="2:27" ht="30" customHeight="1" x14ac:dyDescent="0.35">
      <c r="B24" s="192" t="s">
        <v>170</v>
      </c>
      <c r="C24" s="192"/>
      <c r="D24" s="192"/>
      <c r="E24" s="192"/>
      <c r="F24" s="192"/>
      <c r="G24" s="192"/>
      <c r="H24" s="192" t="s">
        <v>747</v>
      </c>
      <c r="I24" s="192"/>
      <c r="J24" s="192"/>
      <c r="K24" s="192"/>
      <c r="L24" s="192"/>
      <c r="M24" s="192"/>
      <c r="N24" s="192"/>
      <c r="O24" s="192"/>
      <c r="P24" s="192"/>
      <c r="Q24" s="192"/>
      <c r="R24" s="192"/>
      <c r="S24" s="192"/>
      <c r="T24" s="192"/>
      <c r="U24" s="192"/>
      <c r="V24" s="192"/>
      <c r="W24" s="192"/>
      <c r="X24" s="192"/>
      <c r="Y24" s="192"/>
      <c r="Z24" s="192"/>
      <c r="AA24" s="192"/>
    </row>
    <row r="25" spans="2:27" ht="20.100000000000001" customHeight="1" x14ac:dyDescent="0.35">
      <c r="B25" s="192" t="s">
        <v>298</v>
      </c>
      <c r="C25" s="192"/>
      <c r="D25" s="192"/>
      <c r="E25" s="192"/>
      <c r="F25" s="192"/>
      <c r="G25" s="192"/>
      <c r="H25" s="192" t="s">
        <v>305</v>
      </c>
      <c r="I25" s="192"/>
      <c r="J25" s="192"/>
      <c r="K25" s="192"/>
      <c r="L25" s="192"/>
      <c r="M25" s="192"/>
      <c r="N25" s="192"/>
      <c r="O25" s="192"/>
      <c r="P25" s="192"/>
      <c r="Q25" s="192"/>
      <c r="R25" s="192"/>
      <c r="S25" s="192"/>
      <c r="T25" s="192"/>
      <c r="U25" s="192"/>
      <c r="V25" s="192"/>
      <c r="W25" s="192"/>
      <c r="X25" s="192"/>
      <c r="Y25" s="192"/>
      <c r="Z25" s="192"/>
      <c r="AA25" s="192"/>
    </row>
    <row r="26" spans="2:27"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27" ht="30" customHeight="1" thickBot="1" x14ac:dyDescent="0.4">
      <c r="B27" s="189" t="s">
        <v>299</v>
      </c>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1"/>
    </row>
    <row r="28" spans="2:27" ht="25.35" customHeight="1" x14ac:dyDescent="0.35">
      <c r="B28" s="248" t="s">
        <v>300</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9"/>
    </row>
    <row r="29" spans="2:27" ht="60" customHeight="1" x14ac:dyDescent="0.35">
      <c r="B29" s="192" t="s">
        <v>748</v>
      </c>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2:27" ht="20.100000000000001" customHeight="1" x14ac:dyDescent="0.35">
      <c r="B30" s="213" t="s">
        <v>749</v>
      </c>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row>
    <row r="31" spans="2:27" ht="19.350000000000001" customHeight="1" x14ac:dyDescent="0.35">
      <c r="B31" s="213" t="s">
        <v>750</v>
      </c>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row>
    <row r="32" spans="2:27" ht="19.350000000000001" customHeight="1" x14ac:dyDescent="0.35">
      <c r="B32" s="213" t="s">
        <v>751</v>
      </c>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row>
    <row r="33" spans="2:31" ht="19.350000000000001" customHeight="1" x14ac:dyDescent="0.35">
      <c r="B33" s="213" t="s">
        <v>752</v>
      </c>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row>
    <row r="34" spans="2:31" ht="19.350000000000001" customHeight="1" x14ac:dyDescent="0.35">
      <c r="B34" s="213" t="s">
        <v>753</v>
      </c>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row>
    <row r="35" spans="2:31" ht="20.100000000000001" customHeight="1" x14ac:dyDescent="0.35">
      <c r="B35" s="213" t="s">
        <v>754</v>
      </c>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row>
    <row r="36" spans="2:31" ht="20.100000000000001" customHeight="1" x14ac:dyDescent="0.35">
      <c r="B36" s="192" t="s">
        <v>755</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2:31" ht="20.100000000000001" customHeight="1" x14ac:dyDescent="0.35">
      <c r="B37" s="213" t="s">
        <v>756</v>
      </c>
      <c r="C37" s="213"/>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row>
    <row r="38" spans="2:31" ht="30" customHeight="1" thickBot="1" x14ac:dyDescent="0.4">
      <c r="B38" s="276" t="s">
        <v>757</v>
      </c>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row>
    <row r="39" spans="2:31" ht="20.100000000000001" customHeight="1" thickBot="1" x14ac:dyDescent="0.4">
      <c r="B39" s="275" t="s">
        <v>67</v>
      </c>
      <c r="C39" s="275"/>
      <c r="D39" s="268" t="s">
        <v>327</v>
      </c>
      <c r="E39" s="268"/>
      <c r="F39" s="276" t="s">
        <v>758</v>
      </c>
      <c r="G39" s="276"/>
      <c r="H39" s="276"/>
      <c r="I39" s="276"/>
      <c r="J39" s="276"/>
      <c r="K39" s="276"/>
      <c r="L39" s="276"/>
      <c r="M39" s="276"/>
      <c r="N39" s="276"/>
      <c r="O39" s="276"/>
      <c r="P39" s="276"/>
      <c r="Q39" s="276"/>
      <c r="R39" s="276"/>
      <c r="S39" s="276"/>
      <c r="T39" s="276"/>
      <c r="U39" s="276"/>
      <c r="V39" s="276"/>
      <c r="W39" s="276"/>
      <c r="X39" s="276"/>
      <c r="Y39" s="276"/>
      <c r="Z39" s="276"/>
      <c r="AA39" s="276"/>
    </row>
    <row r="40" spans="2:31" ht="75" customHeight="1" thickBot="1" x14ac:dyDescent="0.4">
      <c r="B40" s="275"/>
      <c r="C40" s="275"/>
      <c r="D40" s="268" t="s">
        <v>329</v>
      </c>
      <c r="E40" s="268"/>
      <c r="F40" s="213" t="s">
        <v>759</v>
      </c>
      <c r="G40" s="213"/>
      <c r="H40" s="213"/>
      <c r="I40" s="213"/>
      <c r="J40" s="213"/>
      <c r="K40" s="213"/>
      <c r="L40" s="213"/>
      <c r="M40" s="213"/>
      <c r="N40" s="213"/>
      <c r="O40" s="213"/>
      <c r="P40" s="213"/>
      <c r="Q40" s="213"/>
      <c r="R40" s="213"/>
      <c r="S40" s="213"/>
      <c r="T40" s="213"/>
      <c r="U40" s="213"/>
      <c r="V40" s="213"/>
      <c r="W40" s="213"/>
      <c r="X40" s="213"/>
      <c r="Y40" s="213"/>
      <c r="Z40" s="213"/>
      <c r="AA40" s="213"/>
      <c r="AB40" s="28"/>
      <c r="AC40" s="28"/>
      <c r="AD40" s="28"/>
      <c r="AE40" s="28"/>
    </row>
    <row r="41" spans="2:31" ht="30" customHeight="1" thickBot="1" x14ac:dyDescent="0.4">
      <c r="B41" s="274" t="s">
        <v>760</v>
      </c>
      <c r="C41" s="274"/>
      <c r="D41" s="272" t="s">
        <v>327</v>
      </c>
      <c r="E41" s="272"/>
      <c r="F41" s="276" t="s">
        <v>761</v>
      </c>
      <c r="G41" s="276"/>
      <c r="H41" s="276"/>
      <c r="I41" s="276"/>
      <c r="J41" s="276"/>
      <c r="K41" s="276"/>
      <c r="L41" s="276"/>
      <c r="M41" s="276"/>
      <c r="N41" s="276"/>
      <c r="O41" s="276"/>
      <c r="P41" s="276"/>
      <c r="Q41" s="276"/>
      <c r="R41" s="276"/>
      <c r="S41" s="276"/>
      <c r="T41" s="276"/>
      <c r="U41" s="276"/>
      <c r="V41" s="276"/>
      <c r="W41" s="276"/>
      <c r="X41" s="276"/>
      <c r="Y41" s="276"/>
      <c r="Z41" s="276"/>
      <c r="AA41" s="276"/>
    </row>
    <row r="42" spans="2:31" ht="105" customHeight="1" thickBot="1" x14ac:dyDescent="0.4">
      <c r="B42" s="274"/>
      <c r="C42" s="274"/>
      <c r="D42" s="272" t="s">
        <v>329</v>
      </c>
      <c r="E42" s="272"/>
      <c r="F42" s="213" t="s">
        <v>762</v>
      </c>
      <c r="G42" s="213"/>
      <c r="H42" s="213"/>
      <c r="I42" s="213"/>
      <c r="J42" s="213"/>
      <c r="K42" s="213"/>
      <c r="L42" s="213"/>
      <c r="M42" s="213"/>
      <c r="N42" s="213"/>
      <c r="O42" s="213"/>
      <c r="P42" s="213"/>
      <c r="Q42" s="213"/>
      <c r="R42" s="213"/>
      <c r="S42" s="213"/>
      <c r="T42" s="213"/>
      <c r="U42" s="213"/>
      <c r="V42" s="213"/>
      <c r="W42" s="213"/>
      <c r="X42" s="213"/>
      <c r="Y42" s="213"/>
      <c r="Z42" s="213"/>
      <c r="AA42" s="213"/>
      <c r="AB42" s="28"/>
      <c r="AC42" s="28"/>
      <c r="AD42" s="28"/>
      <c r="AE42" s="28"/>
    </row>
    <row r="43" spans="2:31" ht="30" customHeight="1" thickBot="1" x14ac:dyDescent="0.4">
      <c r="B43" s="275" t="s">
        <v>69</v>
      </c>
      <c r="C43" s="275"/>
      <c r="D43" s="268" t="s">
        <v>327</v>
      </c>
      <c r="E43" s="268"/>
      <c r="F43" s="276" t="s">
        <v>763</v>
      </c>
      <c r="G43" s="276"/>
      <c r="H43" s="276"/>
      <c r="I43" s="276"/>
      <c r="J43" s="276"/>
      <c r="K43" s="276"/>
      <c r="L43" s="276"/>
      <c r="M43" s="276"/>
      <c r="N43" s="276"/>
      <c r="O43" s="276"/>
      <c r="P43" s="276"/>
      <c r="Q43" s="276"/>
      <c r="R43" s="276"/>
      <c r="S43" s="276"/>
      <c r="T43" s="276"/>
      <c r="U43" s="276"/>
      <c r="V43" s="276"/>
      <c r="W43" s="276"/>
      <c r="X43" s="276"/>
      <c r="Y43" s="276"/>
      <c r="Z43" s="276"/>
      <c r="AA43" s="276"/>
    </row>
    <row r="44" spans="2:31" ht="45" customHeight="1" thickBot="1" x14ac:dyDescent="0.4">
      <c r="B44" s="275"/>
      <c r="C44" s="275"/>
      <c r="D44" s="268" t="s">
        <v>329</v>
      </c>
      <c r="E44" s="268"/>
      <c r="F44" s="213" t="s">
        <v>764</v>
      </c>
      <c r="G44" s="213"/>
      <c r="H44" s="213"/>
      <c r="I44" s="213"/>
      <c r="J44" s="213"/>
      <c r="K44" s="213"/>
      <c r="L44" s="213"/>
      <c r="M44" s="213"/>
      <c r="N44" s="213"/>
      <c r="O44" s="213"/>
      <c r="P44" s="213"/>
      <c r="Q44" s="213"/>
      <c r="R44" s="213"/>
      <c r="S44" s="213"/>
      <c r="T44" s="213"/>
      <c r="U44" s="213"/>
      <c r="V44" s="213"/>
      <c r="W44" s="213"/>
      <c r="X44" s="213"/>
      <c r="Y44" s="213"/>
      <c r="Z44" s="213"/>
      <c r="AA44" s="213"/>
      <c r="AB44" s="28"/>
      <c r="AC44" s="28"/>
      <c r="AD44" s="28"/>
      <c r="AE44" s="28"/>
    </row>
    <row r="45" spans="2:31" ht="20.100000000000001" customHeight="1" x14ac:dyDescent="0.35">
      <c r="B45" s="213" t="s">
        <v>765</v>
      </c>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row>
    <row r="46" spans="2:31" ht="75" customHeight="1" x14ac:dyDescent="0.35">
      <c r="B46" s="213" t="s">
        <v>766</v>
      </c>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row>
    <row r="47" spans="2:31" ht="90" customHeight="1" x14ac:dyDescent="0.35">
      <c r="B47" s="213" t="s">
        <v>767</v>
      </c>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row>
    <row r="48" spans="2:31" ht="75" customHeight="1" x14ac:dyDescent="0.35">
      <c r="B48" s="213" t="s">
        <v>768</v>
      </c>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row>
    <row r="49" spans="2:27" ht="45" customHeight="1" x14ac:dyDescent="0.35">
      <c r="B49" s="213" t="s">
        <v>769</v>
      </c>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row>
    <row r="50" spans="2:27" ht="60" customHeight="1" x14ac:dyDescent="0.35">
      <c r="B50" s="213" t="s">
        <v>770</v>
      </c>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row>
    <row r="51" spans="2:27" ht="20.100000000000001" customHeight="1" x14ac:dyDescent="0.35">
      <c r="B51" s="192" t="s">
        <v>771</v>
      </c>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row>
    <row r="52" spans="2:27" ht="20.100000000000001" customHeight="1" x14ac:dyDescent="0.35">
      <c r="B52" s="213" t="s">
        <v>772</v>
      </c>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row>
    <row r="53" spans="2:27" ht="20.100000000000001" customHeight="1" x14ac:dyDescent="0.35">
      <c r="B53" s="213" t="s">
        <v>773</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row>
    <row r="54" spans="2:27" ht="20.100000000000001" customHeight="1" x14ac:dyDescent="0.35">
      <c r="B54" s="213" t="s">
        <v>774</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row>
    <row r="55" spans="2:27" ht="45" customHeight="1" x14ac:dyDescent="0.35">
      <c r="B55" s="213" t="s">
        <v>775</v>
      </c>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3"/>
    </row>
    <row r="56" spans="2:27" ht="15" customHeight="1" x14ac:dyDescent="0.35">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row>
    <row r="57" spans="2:27" ht="25.35" customHeight="1" x14ac:dyDescent="0.35">
      <c r="B57" s="241" t="s">
        <v>339</v>
      </c>
      <c r="C57" s="242"/>
      <c r="D57" s="242"/>
      <c r="E57" s="242"/>
      <c r="F57" s="242"/>
      <c r="G57" s="242"/>
      <c r="H57" s="242"/>
      <c r="I57" s="242"/>
      <c r="J57" s="242"/>
      <c r="K57" s="242"/>
      <c r="L57" s="242"/>
      <c r="M57" s="242"/>
      <c r="N57" s="242"/>
      <c r="O57" s="242"/>
      <c r="P57" s="242"/>
      <c r="Q57" s="242"/>
      <c r="R57" s="242"/>
      <c r="S57" s="242"/>
      <c r="T57" s="242"/>
      <c r="U57" s="242"/>
      <c r="V57" s="242"/>
      <c r="W57" s="242"/>
      <c r="X57" s="242"/>
      <c r="Y57" s="242"/>
      <c r="Z57" s="242"/>
      <c r="AA57" s="242"/>
    </row>
    <row r="58" spans="2:27" ht="44.1" customHeight="1" x14ac:dyDescent="0.35">
      <c r="B58" s="213" t="s">
        <v>776</v>
      </c>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row>
    <row r="59" spans="2:27" ht="45" customHeight="1" x14ac:dyDescent="0.35">
      <c r="B59" s="213" t="s">
        <v>777</v>
      </c>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row>
    <row r="60" spans="2:27" ht="30" customHeight="1" x14ac:dyDescent="0.35">
      <c r="B60" s="192" t="s">
        <v>778</v>
      </c>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row>
    <row r="61" spans="2:27" ht="24" customHeight="1" x14ac:dyDescent="0.35">
      <c r="B61" s="192" t="s">
        <v>344</v>
      </c>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row>
    <row r="62" spans="2:27" ht="15" customHeight="1" x14ac:dyDescent="0.35">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2:27" ht="25.35" customHeight="1" x14ac:dyDescent="0.35">
      <c r="B63" s="241" t="s">
        <v>302</v>
      </c>
      <c r="C63" s="242"/>
      <c r="D63" s="242"/>
      <c r="E63" s="242"/>
      <c r="F63" s="242"/>
      <c r="G63" s="242"/>
      <c r="H63" s="242"/>
      <c r="I63" s="242"/>
      <c r="J63" s="242"/>
      <c r="K63" s="242"/>
      <c r="L63" s="242"/>
      <c r="M63" s="242"/>
      <c r="N63" s="242"/>
      <c r="O63" s="242"/>
      <c r="P63" s="242"/>
      <c r="Q63" s="242"/>
      <c r="R63" s="242"/>
      <c r="S63" s="242"/>
      <c r="T63" s="242"/>
      <c r="U63" s="242"/>
      <c r="V63" s="242"/>
      <c r="W63" s="242"/>
      <c r="X63" s="242"/>
      <c r="Y63" s="242"/>
      <c r="Z63" s="242"/>
      <c r="AA63" s="242"/>
    </row>
    <row r="64" spans="2:27" ht="45" customHeight="1" x14ac:dyDescent="0.35">
      <c r="B64" s="213" t="s">
        <v>779</v>
      </c>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row>
    <row r="65" spans="2:27" ht="45" customHeight="1" x14ac:dyDescent="0.35">
      <c r="B65" s="213" t="s">
        <v>780</v>
      </c>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row>
    <row r="66" spans="2:27" ht="45" customHeight="1" x14ac:dyDescent="0.35">
      <c r="B66" s="213" t="s">
        <v>781</v>
      </c>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row>
    <row r="67" spans="2:27" ht="45" customHeight="1" x14ac:dyDescent="0.35">
      <c r="B67" s="213" t="s">
        <v>782</v>
      </c>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row>
    <row r="68" spans="2:27" ht="30" customHeight="1" x14ac:dyDescent="0.35">
      <c r="B68" s="213" t="s">
        <v>783</v>
      </c>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row>
    <row r="69" spans="2:27" ht="20.100000000000001" customHeight="1" x14ac:dyDescent="0.35">
      <c r="B69" s="213" t="s">
        <v>784</v>
      </c>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row>
    <row r="70" spans="2:27" ht="20.100000000000001" customHeight="1" x14ac:dyDescent="0.35">
      <c r="B70" s="213" t="s">
        <v>785</v>
      </c>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row>
    <row r="71" spans="2:27" ht="20.100000000000001" customHeight="1" x14ac:dyDescent="0.35">
      <c r="B71" s="213" t="s">
        <v>786</v>
      </c>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row>
    <row r="72" spans="2:27" ht="20.100000000000001" customHeight="1" x14ac:dyDescent="0.35">
      <c r="B72" s="213" t="s">
        <v>787</v>
      </c>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row>
    <row r="73" spans="2:27" ht="20.100000000000001" customHeight="1" x14ac:dyDescent="0.35">
      <c r="B73" s="213" t="s">
        <v>788</v>
      </c>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row>
    <row r="74" spans="2:27" ht="20.100000000000001" customHeight="1" x14ac:dyDescent="0.35">
      <c r="B74" s="213" t="s">
        <v>789</v>
      </c>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row>
    <row r="75" spans="2:27" ht="30" customHeight="1" x14ac:dyDescent="0.35">
      <c r="B75" s="213" t="s">
        <v>790</v>
      </c>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row>
    <row r="76" spans="2:27" ht="30" customHeight="1" x14ac:dyDescent="0.35">
      <c r="B76" s="213" t="s">
        <v>791</v>
      </c>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row>
    <row r="77" spans="2:27" ht="15" customHeight="1" x14ac:dyDescent="0.35">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row>
    <row r="78" spans="2:27" ht="25.35" customHeight="1" x14ac:dyDescent="0.35">
      <c r="B78" s="241" t="s">
        <v>303</v>
      </c>
      <c r="C78" s="242"/>
      <c r="D78" s="242"/>
      <c r="E78" s="242"/>
      <c r="F78" s="242"/>
      <c r="G78" s="242"/>
      <c r="H78" s="242"/>
      <c r="I78" s="242"/>
      <c r="J78" s="242"/>
      <c r="K78" s="242"/>
      <c r="L78" s="242"/>
      <c r="M78" s="242"/>
      <c r="N78" s="242"/>
      <c r="O78" s="242"/>
      <c r="P78" s="242"/>
      <c r="Q78" s="242"/>
      <c r="R78" s="242"/>
      <c r="S78" s="242"/>
      <c r="T78" s="242"/>
      <c r="U78" s="242"/>
      <c r="V78" s="242"/>
      <c r="W78" s="242"/>
      <c r="X78" s="242"/>
      <c r="Y78" s="242"/>
      <c r="Z78" s="242"/>
      <c r="AA78" s="242"/>
    </row>
    <row r="79" spans="2:27" ht="20.100000000000001" customHeight="1" x14ac:dyDescent="0.35">
      <c r="B79" s="213" t="s">
        <v>792</v>
      </c>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row>
    <row r="80" spans="2:27" ht="20.100000000000001" customHeight="1" x14ac:dyDescent="0.35">
      <c r="B80" s="213" t="s">
        <v>793</v>
      </c>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row>
    <row r="81" spans="2:27" ht="20.100000000000001" customHeight="1" x14ac:dyDescent="0.35">
      <c r="B81" s="213" t="s">
        <v>794</v>
      </c>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row>
    <row r="82" spans="2:27" ht="20.100000000000001" customHeight="1" x14ac:dyDescent="0.35">
      <c r="B82" s="213" t="s">
        <v>795</v>
      </c>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row>
    <row r="83" spans="2:27" ht="20.100000000000001" customHeight="1" x14ac:dyDescent="0.35">
      <c r="B83" s="213" t="s">
        <v>796</v>
      </c>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row>
    <row r="84" spans="2:27" ht="20.100000000000001" customHeight="1" x14ac:dyDescent="0.35">
      <c r="B84" s="213" t="s">
        <v>797</v>
      </c>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row>
    <row r="85" spans="2:27" ht="20.100000000000001" customHeight="1" x14ac:dyDescent="0.35">
      <c r="B85" s="213" t="s">
        <v>798</v>
      </c>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row>
    <row r="86" spans="2:27" ht="20.100000000000001" customHeight="1" x14ac:dyDescent="0.35">
      <c r="B86" s="213" t="s">
        <v>799</v>
      </c>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row>
    <row r="87" spans="2:27" ht="20.100000000000001" customHeight="1" x14ac:dyDescent="0.35">
      <c r="B87" s="213" t="s">
        <v>800</v>
      </c>
      <c r="C87" s="213"/>
      <c r="D87" s="213"/>
      <c r="E87" s="213"/>
      <c r="F87" s="213"/>
      <c r="G87" s="213"/>
      <c r="H87" s="213"/>
      <c r="I87" s="213"/>
      <c r="J87" s="213"/>
      <c r="K87" s="213"/>
      <c r="L87" s="213"/>
      <c r="M87" s="213"/>
      <c r="N87" s="213"/>
      <c r="O87" s="213"/>
      <c r="P87" s="213"/>
      <c r="Q87" s="213"/>
      <c r="R87" s="213"/>
      <c r="S87" s="213"/>
      <c r="T87" s="213"/>
      <c r="U87" s="213"/>
      <c r="V87" s="213"/>
      <c r="W87" s="213"/>
      <c r="X87" s="213"/>
      <c r="Y87" s="213"/>
      <c r="Z87" s="213"/>
      <c r="AA87" s="213"/>
    </row>
    <row r="88" spans="2:27" ht="20.100000000000001" customHeight="1" x14ac:dyDescent="0.35">
      <c r="B88" s="213" t="s">
        <v>801</v>
      </c>
      <c r="C88" s="213"/>
      <c r="D88" s="213"/>
      <c r="E88" s="213"/>
      <c r="F88" s="213"/>
      <c r="G88" s="213"/>
      <c r="H88" s="213"/>
      <c r="I88" s="213"/>
      <c r="J88" s="213"/>
      <c r="K88" s="213"/>
      <c r="L88" s="213"/>
      <c r="M88" s="213"/>
      <c r="N88" s="213"/>
      <c r="O88" s="213"/>
      <c r="P88" s="213"/>
      <c r="Q88" s="213"/>
      <c r="R88" s="213"/>
      <c r="S88" s="213"/>
      <c r="T88" s="213"/>
      <c r="U88" s="213"/>
      <c r="V88" s="213"/>
      <c r="W88" s="213"/>
      <c r="X88" s="213"/>
      <c r="Y88" s="213"/>
      <c r="Z88" s="213"/>
      <c r="AA88" s="213"/>
    </row>
    <row r="89" spans="2:27" ht="20.100000000000001" customHeight="1" x14ac:dyDescent="0.35">
      <c r="B89" s="213" t="s">
        <v>802</v>
      </c>
      <c r="C89" s="213"/>
      <c r="D89" s="213"/>
      <c r="E89" s="213"/>
      <c r="F89" s="213"/>
      <c r="G89" s="213"/>
      <c r="H89" s="213"/>
      <c r="I89" s="213"/>
      <c r="J89" s="213"/>
      <c r="K89" s="213"/>
      <c r="L89" s="213"/>
      <c r="M89" s="213"/>
      <c r="N89" s="213"/>
      <c r="O89" s="213"/>
      <c r="P89" s="213"/>
      <c r="Q89" s="213"/>
      <c r="R89" s="213"/>
      <c r="S89" s="213"/>
      <c r="T89" s="213"/>
      <c r="U89" s="213"/>
      <c r="V89" s="213"/>
      <c r="W89" s="213"/>
      <c r="X89" s="213"/>
      <c r="Y89" s="213"/>
      <c r="Z89" s="213"/>
      <c r="AA89" s="213"/>
    </row>
    <row r="90" spans="2:27" ht="20.100000000000001" customHeight="1" x14ac:dyDescent="0.35">
      <c r="B90" s="213" t="s">
        <v>803</v>
      </c>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row>
    <row r="91" spans="2:27" ht="15" customHeight="1" x14ac:dyDescent="0.35">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row>
    <row r="92" spans="2:27" ht="25.35" customHeight="1" x14ac:dyDescent="0.35">
      <c r="B92" s="241" t="s">
        <v>306</v>
      </c>
      <c r="C92" s="242"/>
      <c r="D92" s="242"/>
      <c r="E92" s="242"/>
      <c r="F92" s="242"/>
      <c r="G92" s="242"/>
      <c r="H92" s="242"/>
      <c r="I92" s="242"/>
      <c r="J92" s="242"/>
      <c r="K92" s="242"/>
      <c r="L92" s="242"/>
      <c r="M92" s="242"/>
      <c r="N92" s="242"/>
      <c r="O92" s="242"/>
      <c r="P92" s="242"/>
      <c r="Q92" s="242"/>
      <c r="R92" s="242"/>
      <c r="S92" s="242"/>
      <c r="T92" s="242"/>
      <c r="U92" s="242"/>
      <c r="V92" s="242"/>
      <c r="W92" s="242"/>
      <c r="X92" s="242"/>
      <c r="Y92" s="242"/>
      <c r="Z92" s="242"/>
      <c r="AA92" s="242"/>
    </row>
    <row r="93" spans="2:27" ht="20.100000000000001" customHeight="1" x14ac:dyDescent="0.35">
      <c r="B93" s="263" t="str">
        <f>Measures!B58</f>
        <v>Education programmes and awareness campaigns</v>
      </c>
      <c r="C93" s="263"/>
      <c r="D93" s="263"/>
      <c r="E93" s="263"/>
      <c r="F93" s="263"/>
      <c r="G93" s="263"/>
      <c r="H93" s="263"/>
      <c r="I93" s="263"/>
      <c r="J93" s="263"/>
      <c r="K93" s="263"/>
      <c r="L93" s="263"/>
      <c r="M93" s="263"/>
      <c r="N93" s="263"/>
      <c r="O93" s="263"/>
      <c r="P93" s="263"/>
      <c r="Q93" s="263"/>
      <c r="R93" s="263"/>
      <c r="S93" s="263"/>
      <c r="T93" s="263"/>
      <c r="U93" s="263"/>
      <c r="V93" s="263"/>
      <c r="W93" s="263"/>
      <c r="X93" s="263"/>
      <c r="Y93" s="263"/>
      <c r="Z93" s="263"/>
      <c r="AA93" s="263"/>
    </row>
    <row r="94" spans="2:27" ht="20.100000000000001" customHeight="1" x14ac:dyDescent="0.35">
      <c r="B94" s="263" t="str">
        <f>Measures!B35</f>
        <v xml:space="preserve">Urban vehicle access regulation schemes </v>
      </c>
      <c r="C94" s="263"/>
      <c r="D94" s="263"/>
      <c r="E94" s="263"/>
      <c r="F94" s="263"/>
      <c r="G94" s="263"/>
      <c r="H94" s="263"/>
      <c r="I94" s="263"/>
      <c r="J94" s="263"/>
      <c r="K94" s="263"/>
      <c r="L94" s="263"/>
      <c r="M94" s="263"/>
      <c r="N94" s="263"/>
      <c r="O94" s="263"/>
      <c r="P94" s="263"/>
      <c r="Q94" s="263"/>
      <c r="R94" s="263"/>
      <c r="S94" s="263"/>
      <c r="T94" s="263"/>
      <c r="U94" s="263"/>
      <c r="V94" s="263"/>
      <c r="W94" s="263"/>
      <c r="X94" s="263"/>
      <c r="Y94" s="263"/>
      <c r="Z94" s="263"/>
      <c r="AA94" s="263"/>
    </row>
    <row r="95" spans="2:27" ht="20.100000000000001" customHeight="1" x14ac:dyDescent="0.35">
      <c r="B95" s="263" t="str">
        <f>Measures!B41</f>
        <v xml:space="preserve">Enforcement to avoid irregular street use </v>
      </c>
      <c r="C95" s="263"/>
      <c r="D95" s="263"/>
      <c r="E95" s="263"/>
      <c r="F95" s="263"/>
      <c r="G95" s="263"/>
      <c r="H95" s="263"/>
      <c r="I95" s="263"/>
      <c r="J95" s="263"/>
      <c r="K95" s="263"/>
      <c r="L95" s="263"/>
      <c r="M95" s="263"/>
      <c r="N95" s="263"/>
      <c r="O95" s="263"/>
      <c r="P95" s="263"/>
      <c r="Q95" s="263"/>
      <c r="R95" s="263"/>
      <c r="S95" s="263"/>
      <c r="T95" s="263"/>
      <c r="U95" s="263"/>
      <c r="V95" s="263"/>
      <c r="W95" s="263"/>
      <c r="X95" s="263"/>
      <c r="Y95" s="263"/>
      <c r="Z95" s="263"/>
      <c r="AA95" s="263"/>
    </row>
    <row r="96" spans="2:27" ht="20.100000000000001" customHeight="1" x14ac:dyDescent="0.35">
      <c r="B96" s="263" t="str">
        <f>Measures!B66</f>
        <v>Changes in delivery schedules / off-peak deliveries</v>
      </c>
      <c r="C96" s="263"/>
      <c r="D96" s="263"/>
      <c r="E96" s="263"/>
      <c r="F96" s="263"/>
      <c r="G96" s="263"/>
      <c r="H96" s="263"/>
      <c r="I96" s="263"/>
      <c r="J96" s="263"/>
      <c r="K96" s="263"/>
      <c r="L96" s="263"/>
      <c r="M96" s="263"/>
      <c r="N96" s="263"/>
      <c r="O96" s="263"/>
      <c r="P96" s="263"/>
      <c r="Q96" s="263"/>
      <c r="R96" s="263"/>
      <c r="S96" s="263"/>
      <c r="T96" s="263"/>
      <c r="U96" s="263"/>
      <c r="V96" s="263"/>
      <c r="W96" s="263"/>
      <c r="X96" s="263"/>
      <c r="Y96" s="263"/>
      <c r="Z96" s="263"/>
      <c r="AA96" s="263"/>
    </row>
    <row r="97" spans="2:35" ht="20.100000000000001" customHeight="1" x14ac:dyDescent="0.35">
      <c r="B97" s="263" t="str">
        <f>Measures!B76</f>
        <v>Freight electrification of logistics</v>
      </c>
      <c r="C97" s="263"/>
      <c r="D97" s="263"/>
      <c r="E97" s="263"/>
      <c r="F97" s="263"/>
      <c r="G97" s="263"/>
      <c r="H97" s="263"/>
      <c r="I97" s="263"/>
      <c r="J97" s="263"/>
      <c r="K97" s="263"/>
      <c r="L97" s="263"/>
      <c r="M97" s="263"/>
      <c r="N97" s="263"/>
      <c r="O97" s="263"/>
      <c r="P97" s="263"/>
      <c r="Q97" s="263"/>
      <c r="R97" s="263"/>
      <c r="S97" s="263"/>
      <c r="T97" s="263"/>
      <c r="U97" s="263"/>
      <c r="V97" s="263"/>
      <c r="W97" s="263"/>
      <c r="X97" s="263"/>
      <c r="Y97" s="263"/>
      <c r="Z97" s="263"/>
      <c r="AA97" s="263"/>
    </row>
    <row r="98" spans="2:35" ht="20.100000000000001" customHeight="1" x14ac:dyDescent="0.35">
      <c r="B98" s="263" t="str">
        <f>Measures!B73</f>
        <v>Curb management for logistics</v>
      </c>
      <c r="C98" s="263"/>
      <c r="D98" s="263"/>
      <c r="E98" s="263"/>
      <c r="F98" s="263"/>
      <c r="G98" s="263"/>
      <c r="H98" s="263"/>
      <c r="I98" s="263"/>
      <c r="J98" s="263"/>
      <c r="K98" s="263"/>
      <c r="L98" s="263"/>
      <c r="M98" s="263"/>
      <c r="N98" s="263"/>
      <c r="O98" s="263"/>
      <c r="P98" s="263"/>
      <c r="Q98" s="263"/>
      <c r="R98" s="263"/>
      <c r="S98" s="263"/>
      <c r="T98" s="263"/>
      <c r="U98" s="263"/>
      <c r="V98" s="263"/>
      <c r="W98" s="263"/>
      <c r="X98" s="263"/>
      <c r="Y98" s="263"/>
      <c r="Z98" s="263"/>
      <c r="AA98" s="263"/>
    </row>
    <row r="99" spans="2:35" ht="15" customHeight="1" thickBot="1" x14ac:dyDescent="0.4">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row>
    <row r="100" spans="2:35" ht="30" customHeight="1" thickBot="1" x14ac:dyDescent="0.4">
      <c r="B100" s="189" t="s">
        <v>288</v>
      </c>
      <c r="C100" s="190"/>
      <c r="D100" s="190"/>
      <c r="E100" s="190"/>
      <c r="F100" s="190"/>
      <c r="G100" s="190"/>
      <c r="H100" s="190"/>
      <c r="I100" s="190"/>
      <c r="J100" s="190"/>
      <c r="K100" s="190"/>
      <c r="L100" s="190"/>
      <c r="M100" s="190"/>
      <c r="N100" s="190"/>
      <c r="O100" s="190"/>
      <c r="P100" s="190"/>
      <c r="Q100" s="190"/>
      <c r="R100" s="190"/>
      <c r="S100" s="190"/>
      <c r="T100" s="190"/>
      <c r="U100" s="190"/>
      <c r="V100" s="190"/>
      <c r="W100" s="190"/>
      <c r="X100" s="190"/>
      <c r="Y100" s="190"/>
      <c r="Z100" s="190"/>
      <c r="AA100" s="191"/>
    </row>
    <row r="101" spans="2:35" ht="25.35" customHeight="1" x14ac:dyDescent="0.35">
      <c r="B101" s="242" t="s">
        <v>308</v>
      </c>
      <c r="C101" s="242"/>
      <c r="D101" s="242"/>
      <c r="E101" s="242"/>
      <c r="F101" s="242"/>
      <c r="G101" s="242"/>
      <c r="H101" s="242"/>
      <c r="I101" s="242"/>
      <c r="J101" s="242"/>
      <c r="K101" s="242"/>
      <c r="L101" s="242"/>
      <c r="M101" s="242"/>
      <c r="N101" s="242"/>
      <c r="O101" s="242"/>
      <c r="P101" s="242"/>
      <c r="Q101" s="242"/>
      <c r="R101" s="242"/>
      <c r="S101" s="242"/>
      <c r="T101" s="242"/>
      <c r="U101" s="242"/>
      <c r="V101" s="242"/>
      <c r="W101" s="242"/>
      <c r="X101" s="180" t="str">
        <f>Overview_Measures!M27</f>
        <v>Medium</v>
      </c>
      <c r="Y101" s="180"/>
      <c r="Z101" s="180"/>
      <c r="AA101" s="180"/>
      <c r="AB101" s="21"/>
      <c r="AC101" s="21"/>
      <c r="AD101" s="21"/>
      <c r="AE101" s="21"/>
      <c r="AF101" s="21"/>
      <c r="AG101" s="21"/>
      <c r="AH101" s="21"/>
      <c r="AI101" s="21"/>
    </row>
    <row r="102" spans="2:35" ht="45" customHeight="1" x14ac:dyDescent="0.35">
      <c r="B102" s="213" t="s">
        <v>804</v>
      </c>
      <c r="C102" s="213"/>
      <c r="D102" s="213"/>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13"/>
      <c r="AA102" s="213"/>
    </row>
    <row r="103" spans="2:35" ht="30" customHeight="1" x14ac:dyDescent="0.35">
      <c r="B103" s="213" t="s">
        <v>805</v>
      </c>
      <c r="C103" s="213"/>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row>
    <row r="104" spans="2:35" ht="20.100000000000001" customHeight="1" x14ac:dyDescent="0.35">
      <c r="B104" s="213" t="s">
        <v>806</v>
      </c>
      <c r="C104" s="213"/>
      <c r="D104" s="213"/>
      <c r="E104" s="213"/>
      <c r="F104" s="213"/>
      <c r="G104" s="213"/>
      <c r="H104" s="213"/>
      <c r="I104" s="213"/>
      <c r="J104" s="213"/>
      <c r="K104" s="213"/>
      <c r="L104" s="213"/>
      <c r="M104" s="213"/>
      <c r="N104" s="213"/>
      <c r="O104" s="213"/>
      <c r="P104" s="213"/>
      <c r="Q104" s="213"/>
      <c r="R104" s="213"/>
      <c r="S104" s="213"/>
      <c r="T104" s="213"/>
      <c r="U104" s="213"/>
      <c r="V104" s="213"/>
      <c r="W104" s="213"/>
      <c r="X104" s="213"/>
      <c r="Y104" s="213"/>
      <c r="Z104" s="213"/>
      <c r="AA104" s="213"/>
    </row>
    <row r="105" spans="2:35" ht="30" customHeight="1" x14ac:dyDescent="0.35">
      <c r="B105" s="213" t="s">
        <v>807</v>
      </c>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row>
    <row r="106" spans="2:35" ht="15" customHeight="1" thickBot="1" x14ac:dyDescent="0.4">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row>
    <row r="107" spans="2:35" ht="25.35" customHeight="1" x14ac:dyDescent="0.35">
      <c r="B107" s="246" t="s">
        <v>309</v>
      </c>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180" t="str">
        <f>Overview_Measures!N27</f>
        <v>Medium</v>
      </c>
      <c r="Y107" s="180"/>
      <c r="Z107" s="180"/>
      <c r="AA107" s="180"/>
    </row>
    <row r="108" spans="2:35" ht="30" customHeight="1" x14ac:dyDescent="0.35">
      <c r="B108" s="213" t="s">
        <v>808</v>
      </c>
      <c r="C108" s="213"/>
      <c r="D108" s="213"/>
      <c r="E108" s="213"/>
      <c r="F108" s="213"/>
      <c r="G108" s="213"/>
      <c r="H108" s="213"/>
      <c r="I108" s="213"/>
      <c r="J108" s="213"/>
      <c r="K108" s="213"/>
      <c r="L108" s="213"/>
      <c r="M108" s="213"/>
      <c r="N108" s="213"/>
      <c r="O108" s="213"/>
      <c r="P108" s="213"/>
      <c r="Q108" s="213"/>
      <c r="R108" s="213"/>
      <c r="S108" s="213"/>
      <c r="T108" s="213"/>
      <c r="U108" s="213"/>
      <c r="V108" s="213"/>
      <c r="W108" s="213"/>
      <c r="X108" s="213"/>
      <c r="Y108" s="213"/>
      <c r="Z108" s="213"/>
      <c r="AA108" s="213"/>
    </row>
    <row r="109" spans="2:35" ht="30" customHeight="1" x14ac:dyDescent="0.35">
      <c r="B109" s="213" t="s">
        <v>809</v>
      </c>
      <c r="C109" s="213"/>
      <c r="D109" s="213"/>
      <c r="E109" s="213"/>
      <c r="F109" s="213"/>
      <c r="G109" s="213"/>
      <c r="H109" s="213"/>
      <c r="I109" s="213"/>
      <c r="J109" s="213"/>
      <c r="K109" s="213"/>
      <c r="L109" s="213"/>
      <c r="M109" s="213"/>
      <c r="N109" s="213"/>
      <c r="O109" s="213"/>
      <c r="P109" s="213"/>
      <c r="Q109" s="213"/>
      <c r="R109" s="213"/>
      <c r="S109" s="213"/>
      <c r="T109" s="213"/>
      <c r="U109" s="213"/>
      <c r="V109" s="213"/>
      <c r="W109" s="213"/>
      <c r="X109" s="213"/>
      <c r="Y109" s="213"/>
      <c r="Z109" s="213"/>
      <c r="AA109" s="213"/>
    </row>
    <row r="110" spans="2:35" ht="30" customHeight="1" x14ac:dyDescent="0.35">
      <c r="B110" s="213" t="s">
        <v>810</v>
      </c>
      <c r="C110" s="213"/>
      <c r="D110" s="213"/>
      <c r="E110" s="213"/>
      <c r="F110" s="213"/>
      <c r="G110" s="213"/>
      <c r="H110" s="213"/>
      <c r="I110" s="213"/>
      <c r="J110" s="213"/>
      <c r="K110" s="213"/>
      <c r="L110" s="213"/>
      <c r="M110" s="213"/>
      <c r="N110" s="213"/>
      <c r="O110" s="213"/>
      <c r="P110" s="213"/>
      <c r="Q110" s="213"/>
      <c r="R110" s="213"/>
      <c r="S110" s="213"/>
      <c r="T110" s="213"/>
      <c r="U110" s="213"/>
      <c r="V110" s="213"/>
      <c r="W110" s="213"/>
      <c r="X110" s="213"/>
      <c r="Y110" s="213"/>
      <c r="Z110" s="213"/>
      <c r="AA110" s="213"/>
    </row>
    <row r="111" spans="2:35" ht="15" customHeight="1" thickBot="1" x14ac:dyDescent="0.4">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row>
    <row r="112" spans="2:35" ht="25.35" customHeight="1" x14ac:dyDescent="0.35">
      <c r="B112" s="246" t="s">
        <v>367</v>
      </c>
      <c r="C112" s="246"/>
      <c r="D112" s="246"/>
      <c r="E112" s="246"/>
      <c r="F112" s="246"/>
      <c r="G112" s="246"/>
      <c r="H112" s="246"/>
      <c r="I112" s="246"/>
      <c r="J112" s="246"/>
      <c r="K112" s="246"/>
      <c r="L112" s="246"/>
      <c r="M112" s="246"/>
      <c r="N112" s="246"/>
      <c r="O112" s="246"/>
      <c r="P112" s="246"/>
      <c r="Q112" s="246"/>
      <c r="R112" s="246"/>
      <c r="S112" s="246"/>
      <c r="T112" s="246"/>
      <c r="U112" s="246"/>
      <c r="V112" s="246"/>
      <c r="W112" s="246"/>
      <c r="X112" s="180" t="str">
        <f>Overview_Measures!O27</f>
        <v>High</v>
      </c>
      <c r="Y112" s="180"/>
      <c r="Z112" s="180"/>
      <c r="AA112" s="180"/>
    </row>
    <row r="113" spans="2:27" ht="45" customHeight="1" x14ac:dyDescent="0.35">
      <c r="B113" s="213" t="s">
        <v>811</v>
      </c>
      <c r="C113" s="213"/>
      <c r="D113" s="213"/>
      <c r="E113" s="213"/>
      <c r="F113" s="213"/>
      <c r="G113" s="213"/>
      <c r="H113" s="213"/>
      <c r="I113" s="213"/>
      <c r="J113" s="213"/>
      <c r="K113" s="213"/>
      <c r="L113" s="213"/>
      <c r="M113" s="213"/>
      <c r="N113" s="213"/>
      <c r="O113" s="213"/>
      <c r="P113" s="213"/>
      <c r="Q113" s="213"/>
      <c r="R113" s="213"/>
      <c r="S113" s="213"/>
      <c r="T113" s="213"/>
      <c r="U113" s="213"/>
      <c r="V113" s="213"/>
      <c r="W113" s="213"/>
      <c r="X113" s="213"/>
      <c r="Y113" s="213"/>
      <c r="Z113" s="213"/>
      <c r="AA113" s="213"/>
    </row>
    <row r="114" spans="2:27" ht="15" customHeight="1" x14ac:dyDescent="0.35">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row>
    <row r="115" spans="2:27" ht="30" customHeight="1" x14ac:dyDescent="0.35">
      <c r="B115" s="244" t="s">
        <v>311</v>
      </c>
      <c r="C115" s="245"/>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row>
    <row r="116" spans="2:27" ht="20.100000000000001" customHeight="1" x14ac:dyDescent="0.35">
      <c r="B116" s="213" t="s">
        <v>812</v>
      </c>
      <c r="C116" s="213"/>
      <c r="D116" s="213"/>
      <c r="E116" s="213"/>
      <c r="F116" s="213"/>
      <c r="G116" s="213"/>
      <c r="H116" s="213"/>
      <c r="I116" s="213"/>
      <c r="J116" s="213"/>
      <c r="K116" s="213"/>
      <c r="L116" s="213"/>
      <c r="M116" s="213"/>
      <c r="N116" s="213"/>
      <c r="O116" s="213"/>
      <c r="P116" s="213"/>
      <c r="Q116" s="213"/>
      <c r="R116" s="213"/>
      <c r="S116" s="213"/>
      <c r="T116" s="213"/>
      <c r="U116" s="213"/>
      <c r="V116" s="213"/>
      <c r="W116" s="213"/>
      <c r="X116" s="213"/>
      <c r="Y116" s="213"/>
      <c r="Z116" s="213"/>
      <c r="AA116" s="213"/>
    </row>
    <row r="117" spans="2:27" ht="20.100000000000001" customHeight="1" x14ac:dyDescent="0.35">
      <c r="B117" s="213" t="s">
        <v>813</v>
      </c>
      <c r="C117" s="213"/>
      <c r="D117" s="213"/>
      <c r="E117" s="213"/>
      <c r="F117" s="213"/>
      <c r="G117" s="213"/>
      <c r="H117" s="213"/>
      <c r="I117" s="213"/>
      <c r="J117" s="213"/>
      <c r="K117" s="213"/>
      <c r="L117" s="213"/>
      <c r="M117" s="213"/>
      <c r="N117" s="213"/>
      <c r="O117" s="213"/>
      <c r="P117" s="213"/>
      <c r="Q117" s="213"/>
      <c r="R117" s="213"/>
      <c r="S117" s="213"/>
      <c r="T117" s="213"/>
      <c r="U117" s="213"/>
      <c r="V117" s="213"/>
      <c r="W117" s="213"/>
      <c r="X117" s="213"/>
      <c r="Y117" s="213"/>
      <c r="Z117" s="213"/>
      <c r="AA117" s="213"/>
    </row>
    <row r="118" spans="2:27" ht="20.100000000000001" customHeight="1" x14ac:dyDescent="0.35">
      <c r="B118" s="213" t="s">
        <v>814</v>
      </c>
      <c r="C118" s="213"/>
      <c r="D118" s="213"/>
      <c r="E118" s="213"/>
      <c r="F118" s="213"/>
      <c r="G118" s="213"/>
      <c r="H118" s="213"/>
      <c r="I118" s="213"/>
      <c r="J118" s="213"/>
      <c r="K118" s="213"/>
      <c r="L118" s="213"/>
      <c r="M118" s="213"/>
      <c r="N118" s="213"/>
      <c r="O118" s="213"/>
      <c r="P118" s="213"/>
      <c r="Q118" s="213"/>
      <c r="R118" s="213"/>
      <c r="S118" s="213"/>
      <c r="T118" s="213"/>
      <c r="U118" s="213"/>
      <c r="V118" s="213"/>
      <c r="W118" s="213"/>
      <c r="X118" s="213"/>
      <c r="Y118" s="213"/>
      <c r="Z118" s="213"/>
      <c r="AA118" s="213"/>
    </row>
    <row r="119" spans="2:27" ht="30" customHeight="1" x14ac:dyDescent="0.35">
      <c r="B119" s="213" t="s">
        <v>815</v>
      </c>
      <c r="C119" s="213"/>
      <c r="D119" s="213"/>
      <c r="E119" s="213"/>
      <c r="F119" s="213"/>
      <c r="G119" s="213"/>
      <c r="H119" s="213"/>
      <c r="I119" s="213"/>
      <c r="J119" s="213"/>
      <c r="K119" s="213"/>
      <c r="L119" s="213"/>
      <c r="M119" s="213"/>
      <c r="N119" s="213"/>
      <c r="O119" s="213"/>
      <c r="P119" s="213"/>
      <c r="Q119" s="213"/>
      <c r="R119" s="213"/>
      <c r="S119" s="213"/>
      <c r="T119" s="213"/>
      <c r="U119" s="213"/>
      <c r="V119" s="213"/>
      <c r="W119" s="213"/>
      <c r="X119" s="213"/>
      <c r="Y119" s="213"/>
      <c r="Z119" s="213"/>
      <c r="AA119" s="213"/>
    </row>
    <row r="120" spans="2:27" ht="20.100000000000001" customHeight="1" x14ac:dyDescent="0.35">
      <c r="B120" s="213" t="s">
        <v>816</v>
      </c>
      <c r="C120" s="213"/>
      <c r="D120" s="213"/>
      <c r="E120" s="213"/>
      <c r="F120" s="213"/>
      <c r="G120" s="213"/>
      <c r="H120" s="213"/>
      <c r="I120" s="213"/>
      <c r="J120" s="213"/>
      <c r="K120" s="213"/>
      <c r="L120" s="213"/>
      <c r="M120" s="213"/>
      <c r="N120" s="213"/>
      <c r="O120" s="213"/>
      <c r="P120" s="213"/>
      <c r="Q120" s="213"/>
      <c r="R120" s="213"/>
      <c r="S120" s="213"/>
      <c r="T120" s="213"/>
      <c r="U120" s="213"/>
      <c r="V120" s="213"/>
      <c r="W120" s="213"/>
      <c r="X120" s="213"/>
      <c r="Y120" s="213"/>
      <c r="Z120" s="213"/>
      <c r="AA120" s="213"/>
    </row>
    <row r="121" spans="2:27" ht="20.100000000000001" customHeight="1" x14ac:dyDescent="0.35">
      <c r="B121" s="213" t="s">
        <v>817</v>
      </c>
      <c r="C121" s="213"/>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row>
    <row r="122" spans="2:27" ht="20.100000000000001" customHeight="1" x14ac:dyDescent="0.35">
      <c r="B122" s="213" t="s">
        <v>818</v>
      </c>
      <c r="C122" s="213"/>
      <c r="D122" s="213"/>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row>
    <row r="123" spans="2:27" ht="20.100000000000001" customHeight="1" x14ac:dyDescent="0.35">
      <c r="B123" s="213" t="s">
        <v>819</v>
      </c>
      <c r="C123" s="213"/>
      <c r="D123" s="213"/>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row>
    <row r="124" spans="2:27" ht="30" customHeight="1" x14ac:dyDescent="0.35">
      <c r="B124" s="213" t="s">
        <v>820</v>
      </c>
      <c r="C124" s="213"/>
      <c r="D124" s="213"/>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row>
    <row r="125" spans="2:27" ht="30" customHeight="1" x14ac:dyDescent="0.35">
      <c r="B125" s="213" t="s">
        <v>821</v>
      </c>
      <c r="C125" s="213"/>
      <c r="D125" s="213"/>
      <c r="E125" s="213"/>
      <c r="F125" s="213"/>
      <c r="G125" s="213"/>
      <c r="H125" s="213"/>
      <c r="I125" s="213"/>
      <c r="J125" s="213"/>
      <c r="K125" s="213"/>
      <c r="L125" s="213"/>
      <c r="M125" s="213"/>
      <c r="N125" s="213"/>
      <c r="O125" s="213"/>
      <c r="P125" s="213"/>
      <c r="Q125" s="213"/>
      <c r="R125" s="213"/>
      <c r="S125" s="213"/>
      <c r="T125" s="213"/>
      <c r="U125" s="213"/>
      <c r="V125" s="213"/>
      <c r="W125" s="213"/>
      <c r="X125" s="213"/>
      <c r="Y125" s="213"/>
      <c r="Z125" s="213"/>
      <c r="AA125" s="213"/>
    </row>
    <row r="126" spans="2:27" ht="20.100000000000001" customHeight="1" x14ac:dyDescent="0.35">
      <c r="B126" s="213" t="s">
        <v>822</v>
      </c>
      <c r="C126" s="213"/>
      <c r="D126" s="213"/>
      <c r="E126" s="213"/>
      <c r="F126" s="213"/>
      <c r="G126" s="213"/>
      <c r="H126" s="213"/>
      <c r="I126" s="213"/>
      <c r="J126" s="213"/>
      <c r="K126" s="213"/>
      <c r="L126" s="213"/>
      <c r="M126" s="213"/>
      <c r="N126" s="213"/>
      <c r="O126" s="213"/>
      <c r="P126" s="213"/>
      <c r="Q126" s="213"/>
      <c r="R126" s="213"/>
      <c r="S126" s="213"/>
      <c r="T126" s="213"/>
      <c r="U126" s="213"/>
      <c r="V126" s="213"/>
      <c r="W126" s="213"/>
      <c r="X126" s="213"/>
      <c r="Y126" s="213"/>
      <c r="Z126" s="213"/>
      <c r="AA126" s="213"/>
    </row>
    <row r="127" spans="2:27" ht="20.100000000000001" customHeight="1" x14ac:dyDescent="0.35">
      <c r="B127" s="213" t="s">
        <v>823</v>
      </c>
      <c r="C127" s="213"/>
      <c r="D127" s="213"/>
      <c r="E127" s="213"/>
      <c r="F127" s="213"/>
      <c r="G127" s="213"/>
      <c r="H127" s="213"/>
      <c r="I127" s="213"/>
      <c r="J127" s="213"/>
      <c r="K127" s="213"/>
      <c r="L127" s="213"/>
      <c r="M127" s="213"/>
      <c r="N127" s="213"/>
      <c r="O127" s="213"/>
      <c r="P127" s="213"/>
      <c r="Q127" s="213"/>
      <c r="R127" s="213"/>
      <c r="S127" s="213"/>
      <c r="T127" s="213"/>
      <c r="U127" s="213"/>
      <c r="V127" s="213"/>
      <c r="W127" s="213"/>
      <c r="X127" s="213"/>
      <c r="Y127" s="213"/>
      <c r="Z127" s="213"/>
      <c r="AA127" s="213"/>
    </row>
    <row r="128" spans="2:27" ht="20.100000000000001" customHeight="1" x14ac:dyDescent="0.35">
      <c r="B128" s="213" t="s">
        <v>824</v>
      </c>
      <c r="C128" s="213"/>
      <c r="D128" s="213"/>
      <c r="E128" s="213"/>
      <c r="F128" s="213"/>
      <c r="G128" s="213"/>
      <c r="H128" s="213"/>
      <c r="I128" s="213"/>
      <c r="J128" s="213"/>
      <c r="K128" s="213"/>
      <c r="L128" s="213"/>
      <c r="M128" s="213"/>
      <c r="N128" s="213"/>
      <c r="O128" s="213"/>
      <c r="P128" s="213"/>
      <c r="Q128" s="213"/>
      <c r="R128" s="213"/>
      <c r="S128" s="213"/>
      <c r="T128" s="213"/>
      <c r="U128" s="213"/>
      <c r="V128" s="213"/>
      <c r="W128" s="213"/>
      <c r="X128" s="213"/>
      <c r="Y128" s="213"/>
      <c r="Z128" s="213"/>
      <c r="AA128" s="213"/>
    </row>
    <row r="129" spans="2:27" ht="20.100000000000001" customHeight="1" x14ac:dyDescent="0.35">
      <c r="B129" s="213" t="s">
        <v>825</v>
      </c>
      <c r="C129" s="213"/>
      <c r="D129" s="213"/>
      <c r="E129" s="213"/>
      <c r="F129" s="213"/>
      <c r="G129" s="213"/>
      <c r="H129" s="213"/>
      <c r="I129" s="213"/>
      <c r="J129" s="213"/>
      <c r="K129" s="213"/>
      <c r="L129" s="213"/>
      <c r="M129" s="213"/>
      <c r="N129" s="213"/>
      <c r="O129" s="213"/>
      <c r="P129" s="213"/>
      <c r="Q129" s="213"/>
      <c r="R129" s="213"/>
      <c r="S129" s="213"/>
      <c r="T129" s="213"/>
      <c r="U129" s="213"/>
      <c r="V129" s="213"/>
      <c r="W129" s="213"/>
      <c r="X129" s="213"/>
      <c r="Y129" s="213"/>
      <c r="Z129" s="213"/>
      <c r="AA129" s="213"/>
    </row>
    <row r="130" spans="2:27" ht="20.100000000000001" customHeight="1" x14ac:dyDescent="0.35">
      <c r="B130" s="213" t="s">
        <v>826</v>
      </c>
      <c r="C130" s="213"/>
      <c r="D130" s="213"/>
      <c r="E130" s="213"/>
      <c r="F130" s="213"/>
      <c r="G130" s="213"/>
      <c r="H130" s="213"/>
      <c r="I130" s="213"/>
      <c r="J130" s="213"/>
      <c r="K130" s="213"/>
      <c r="L130" s="213"/>
      <c r="M130" s="213"/>
      <c r="N130" s="213"/>
      <c r="O130" s="213"/>
      <c r="P130" s="213"/>
      <c r="Q130" s="213"/>
      <c r="R130" s="213"/>
      <c r="S130" s="213"/>
      <c r="T130" s="213"/>
      <c r="U130" s="213"/>
      <c r="V130" s="213"/>
      <c r="W130" s="213"/>
      <c r="X130" s="213"/>
      <c r="Y130" s="213"/>
      <c r="Z130" s="213"/>
      <c r="AA130" s="213"/>
    </row>
    <row r="131" spans="2:27" ht="20.100000000000001" customHeight="1" x14ac:dyDescent="0.35">
      <c r="B131" s="213" t="s">
        <v>827</v>
      </c>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row>
  </sheetData>
  <sheetProtection algorithmName="SHA-512" hashValue="hF1admgo2/0XqzN0sn5vLNqqo8C8OHpb4UT78CZ9d12FiF37lZjdd9npH3PzU7BHWbJMr2H5d7gLgUZUjS339w==" saltValue="XFYNjys9DuK2HCLE7dZlAg==" spinCount="100000" sheet="1" objects="1" scenarios="1"/>
  <dataConsolidate/>
  <mergeCells count="174">
    <mergeCell ref="B55:AA55"/>
    <mergeCell ref="B45:AA45"/>
    <mergeCell ref="B46:AA46"/>
    <mergeCell ref="B47:AA47"/>
    <mergeCell ref="B48:AA48"/>
    <mergeCell ref="B49:AA49"/>
    <mergeCell ref="B50:AA50"/>
    <mergeCell ref="B51:AA51"/>
    <mergeCell ref="B52:AA52"/>
    <mergeCell ref="B53:AA53"/>
    <mergeCell ref="B4:N4"/>
    <mergeCell ref="O4:AA4"/>
    <mergeCell ref="B6:N6"/>
    <mergeCell ref="O6:AA6"/>
    <mergeCell ref="B7:N7"/>
    <mergeCell ref="O7:AA7"/>
    <mergeCell ref="B1:G1"/>
    <mergeCell ref="H1:M1"/>
    <mergeCell ref="N1:S1"/>
    <mergeCell ref="T1:AA1"/>
    <mergeCell ref="B3:N3"/>
    <mergeCell ref="O3:AA3"/>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B11:C11"/>
    <mergeCell ref="D11:E11"/>
    <mergeCell ref="F11:G11"/>
    <mergeCell ref="H11:I11"/>
    <mergeCell ref="J11:K11"/>
    <mergeCell ref="X11:Y11"/>
    <mergeCell ref="Z11:AA11"/>
    <mergeCell ref="B12:AA12"/>
    <mergeCell ref="B15:E15"/>
    <mergeCell ref="H15:N15"/>
    <mergeCell ref="O15:U15"/>
    <mergeCell ref="V15:AA15"/>
    <mergeCell ref="L11:M11"/>
    <mergeCell ref="N11:O11"/>
    <mergeCell ref="P11:Q11"/>
    <mergeCell ref="R11:S11"/>
    <mergeCell ref="T11:U11"/>
    <mergeCell ref="V11:W11"/>
    <mergeCell ref="D13:G13"/>
    <mergeCell ref="J13:M13"/>
    <mergeCell ref="N13:O13"/>
    <mergeCell ref="P13:S13"/>
    <mergeCell ref="B21:G21"/>
    <mergeCell ref="H21:AA21"/>
    <mergeCell ref="B22:G22"/>
    <mergeCell ref="H22:AA22"/>
    <mergeCell ref="B23:G23"/>
    <mergeCell ref="H23:AA23"/>
    <mergeCell ref="B17:AA17"/>
    <mergeCell ref="B18:AA18"/>
    <mergeCell ref="B19:G19"/>
    <mergeCell ref="H19:AA19"/>
    <mergeCell ref="B20:G20"/>
    <mergeCell ref="H20:AA20"/>
    <mergeCell ref="B24:G24"/>
    <mergeCell ref="H24:AA24"/>
    <mergeCell ref="B25:G25"/>
    <mergeCell ref="H25:AA25"/>
    <mergeCell ref="B27:AA27"/>
    <mergeCell ref="B28:AA28"/>
    <mergeCell ref="B34:AA34"/>
    <mergeCell ref="B35:AA35"/>
    <mergeCell ref="B36:AA36"/>
    <mergeCell ref="B37:AA37"/>
    <mergeCell ref="B38:AA38"/>
    <mergeCell ref="B128:AA128"/>
    <mergeCell ref="B129:AA129"/>
    <mergeCell ref="B130:AA130"/>
    <mergeCell ref="B29:AA29"/>
    <mergeCell ref="B30:AA30"/>
    <mergeCell ref="B31:AA31"/>
    <mergeCell ref="B32:AA32"/>
    <mergeCell ref="B33:AA33"/>
    <mergeCell ref="B120:AA120"/>
    <mergeCell ref="B121:AA121"/>
    <mergeCell ref="B122:AA122"/>
    <mergeCell ref="B123:AA123"/>
    <mergeCell ref="B124:AA124"/>
    <mergeCell ref="B125:AA125"/>
    <mergeCell ref="B115:AA115"/>
    <mergeCell ref="B116:AA116"/>
    <mergeCell ref="B117:AA117"/>
    <mergeCell ref="B118:AA118"/>
    <mergeCell ref="B119:AA119"/>
    <mergeCell ref="B100:AA100"/>
    <mergeCell ref="B101:W101"/>
    <mergeCell ref="B54:AA54"/>
    <mergeCell ref="B66:AA66"/>
    <mergeCell ref="B67:AA67"/>
    <mergeCell ref="B59:AA59"/>
    <mergeCell ref="B60:AA60"/>
    <mergeCell ref="B64:AA64"/>
    <mergeCell ref="B65:AA65"/>
    <mergeCell ref="B57:AA57"/>
    <mergeCell ref="B63:AA63"/>
    <mergeCell ref="B61:AA61"/>
    <mergeCell ref="B126:AA126"/>
    <mergeCell ref="B127:AA127"/>
    <mergeCell ref="B68:AA68"/>
    <mergeCell ref="B69:AA69"/>
    <mergeCell ref="B58:AA58"/>
    <mergeCell ref="B76:AA76"/>
    <mergeCell ref="B79:AA79"/>
    <mergeCell ref="B80:AA80"/>
    <mergeCell ref="B81:AA81"/>
    <mergeCell ref="B82:AA82"/>
    <mergeCell ref="B83:AA83"/>
    <mergeCell ref="B70:AA70"/>
    <mergeCell ref="B71:AA71"/>
    <mergeCell ref="B72:AA72"/>
    <mergeCell ref="B73:AA73"/>
    <mergeCell ref="B74:AA74"/>
    <mergeCell ref="B75:AA75"/>
    <mergeCell ref="B78:AA78"/>
    <mergeCell ref="B84:AA84"/>
    <mergeCell ref="B85:AA85"/>
    <mergeCell ref="B86:AA86"/>
    <mergeCell ref="B87:AA87"/>
    <mergeCell ref="B88:AA88"/>
    <mergeCell ref="B89:AA89"/>
    <mergeCell ref="X112:AA112"/>
    <mergeCell ref="B109:AA109"/>
    <mergeCell ref="B110:AA110"/>
    <mergeCell ref="X101:AA101"/>
    <mergeCell ref="B107:W107"/>
    <mergeCell ref="X107:AA107"/>
    <mergeCell ref="B92:AA92"/>
    <mergeCell ref="B93:AA93"/>
    <mergeCell ref="B94:AA94"/>
    <mergeCell ref="B95:AA95"/>
    <mergeCell ref="B96:AA96"/>
    <mergeCell ref="B97:AA97"/>
    <mergeCell ref="B98:AA98"/>
    <mergeCell ref="B131:AA131"/>
    <mergeCell ref="F40:AA40"/>
    <mergeCell ref="F39:AA39"/>
    <mergeCell ref="F42:AA42"/>
    <mergeCell ref="F41:AA41"/>
    <mergeCell ref="F44:AA44"/>
    <mergeCell ref="F43:AA43"/>
    <mergeCell ref="B39:C40"/>
    <mergeCell ref="D39:E39"/>
    <mergeCell ref="D40:E40"/>
    <mergeCell ref="B41:C42"/>
    <mergeCell ref="D41:E41"/>
    <mergeCell ref="D42:E42"/>
    <mergeCell ref="B43:C44"/>
    <mergeCell ref="D43:E43"/>
    <mergeCell ref="D44:E44"/>
    <mergeCell ref="B113:AA113"/>
    <mergeCell ref="B90:AA90"/>
    <mergeCell ref="B102:AA102"/>
    <mergeCell ref="B103:AA103"/>
    <mergeCell ref="B104:AA104"/>
    <mergeCell ref="B105:AA105"/>
    <mergeCell ref="B108:AA108"/>
    <mergeCell ref="B112:W112"/>
  </mergeCells>
  <conditionalFormatting sqref="B10:AA11">
    <cfRule type="expression" dxfId="323" priority="16" stopIfTrue="1">
      <formula>B$11=" "</formula>
    </cfRule>
    <cfRule type="expression" dxfId="322" priority="17">
      <formula>B$11="Partial"</formula>
    </cfRule>
    <cfRule type="expression" dxfId="321" priority="18">
      <formula>B$11="Strong"</formula>
    </cfRule>
  </conditionalFormatting>
  <conditionalFormatting sqref="X101">
    <cfRule type="expression" dxfId="320" priority="11" stopIfTrue="1">
      <formula>X101="High"</formula>
    </cfRule>
    <cfRule type="expression" dxfId="319" priority="12">
      <formula>X101="Medium to High"</formula>
    </cfRule>
    <cfRule type="expression" dxfId="318" priority="13" stopIfTrue="1">
      <formula>X101="Medium"</formula>
    </cfRule>
    <cfRule type="expression" dxfId="317" priority="14" stopIfTrue="1">
      <formula>X101="Low to Medium"</formula>
    </cfRule>
    <cfRule type="expression" dxfId="316" priority="15">
      <formula>X101="Low"</formula>
    </cfRule>
  </conditionalFormatting>
  <conditionalFormatting sqref="X107">
    <cfRule type="expression" dxfId="315" priority="6" stopIfTrue="1">
      <formula>X107="High"</formula>
    </cfRule>
    <cfRule type="expression" dxfId="314" priority="7">
      <formula>X107="Medium to High"</formula>
    </cfRule>
    <cfRule type="expression" dxfId="313" priority="8" stopIfTrue="1">
      <formula>X107="Medium"</formula>
    </cfRule>
    <cfRule type="expression" dxfId="312" priority="9" stopIfTrue="1">
      <formula>X107="Low to Medium"</formula>
    </cfRule>
    <cfRule type="expression" dxfId="311" priority="10">
      <formula>X107="Low"</formula>
    </cfRule>
  </conditionalFormatting>
  <conditionalFormatting sqref="X112">
    <cfRule type="expression" dxfId="310" priority="1" stopIfTrue="1">
      <formula>X112="High"</formula>
    </cfRule>
    <cfRule type="expression" dxfId="309" priority="2">
      <formula>X112="Medium to High"</formula>
    </cfRule>
    <cfRule type="expression" dxfId="308" priority="3" stopIfTrue="1">
      <formula>X112="Medium"</formula>
    </cfRule>
    <cfRule type="expression" dxfId="307" priority="4" stopIfTrue="1">
      <formula>X112="Low to Medium"</formula>
    </cfRule>
    <cfRule type="expression" dxfId="306" priority="5">
      <formula>X112="Low"</formula>
    </cfRule>
  </conditionalFormatting>
  <conditionalFormatting sqref="AB101:AI101">
    <cfRule type="colorScale" priority="19">
      <colorScale>
        <cfvo type="min"/>
        <cfvo type="percentile" val="50"/>
        <cfvo type="max"/>
        <color rgb="FFF8696B"/>
        <color rgb="FFFFEB84"/>
        <color rgb="FF63BE7B"/>
      </colorScale>
    </cfRule>
  </conditionalFormatting>
  <hyperlinks>
    <hyperlink ref="B120" r:id="rId1" display="https://doi.org/http:/dx.doi.org/10.2202/1446-9022.1056" xr:uid="{41A62AF5-5000-B34E-A3F6-319504B09260}"/>
    <hyperlink ref="B93:AA93" location="EAC!A1" display="EAC!A1" xr:uid="{9550A3F8-9C9A-2542-BF25-79619331F7D2}"/>
    <hyperlink ref="B94:AA94" location="UVR!A1" display="UVR!A1" xr:uid="{E6BE7E12-C580-DF44-90E7-7AFA07C66001}"/>
    <hyperlink ref="B95:AA95" location="ENR!A1" display="ENR!A1" xr:uid="{D7037D49-06A6-0A41-A619-02FC64F3AF2A}"/>
    <hyperlink ref="B96:AA96" location="CDS!A1" display="CDS!A1" xr:uid="{212C4916-273A-2343-A263-FD11BA3BC52C}"/>
    <hyperlink ref="B97:AA97" location="FLE!A1" display="FLE!A1" xr:uid="{BD3FA441-795D-444D-9037-C69DD41F001A}"/>
    <hyperlink ref="B98:AA98" location="CML!A1" display="CML!A1" xr:uid="{65620D9F-3972-CA4E-9664-37379BB877B3}"/>
    <hyperlink ref="N1" location="Overview_Measures!A1" display="Go back to Overview" xr:uid="{EF885A9E-9B72-7146-8793-47F15DD13C5A}"/>
    <hyperlink ref="B1" location="Instructions!A1" display="Go back to Instructions" xr:uid="{3423368D-3D4E-C143-9E87-DB1D7129A392}"/>
    <hyperlink ref="H1" location="Measures!A1" display="Go back to Measures List" xr:uid="{16B974F7-1A49-D947-9CAE-F4A42E90F6C1}"/>
    <hyperlink ref="T1" location="Filter_multiple_criteria!A1" display="Go back to Multiple Criteria Filter" xr:uid="{231D9303-337C-0342-9A13-00D9B6F802DA}"/>
    <hyperlink ref="B1:G1" location="Home!A1" display="Go back to Home" xr:uid="{FA177923-3228-A047-8559-9629D571151E}"/>
    <hyperlink ref="T1:AA1" location="Measure_Selection_Filter!A1" display="Go back to Measure Selection Filter" xr:uid="{2E7D1A92-5D65-D047-8767-6B89513588C2}"/>
    <hyperlink ref="H15" location="Measure_Template!B10" display="Summary" xr:uid="{790F180C-E819-3640-A08D-0A601EC952A3}"/>
    <hyperlink ref="H15:N15" location="CPR!B17" display="Reader's Guide" xr:uid="{FE16D4BD-34AB-5943-92C5-5559AD504A25}"/>
    <hyperlink ref="O15" location="Measure_Template!B10" display="Summary" xr:uid="{0E6BA83E-2BF5-5F4E-B490-DBD9AB38736F}"/>
    <hyperlink ref="O15:U15" location="CPR!B27" display="Summary" xr:uid="{0A6F6715-A7D5-164C-A996-42A4521F27A4}"/>
    <hyperlink ref="V15:AA15" location="CPR!B100" display="Qualification of measure" xr:uid="{D97BE129-A32C-F34E-BCA5-612BD48CFA22}"/>
  </hyperlink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B31E4-2F3E-1646-8E34-0D002F61D467}">
  <sheetPr codeName="Sheet15">
    <tabColor rgb="FF7030A0"/>
  </sheetPr>
  <dimension ref="A1:AJ136"/>
  <sheetViews>
    <sheetView showGridLines="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1" customFormat="1" ht="20.100000000000001" customHeight="1" x14ac:dyDescent="0.35">
      <c r="A1" s="90"/>
      <c r="B1" s="252" t="s">
        <v>26</v>
      </c>
      <c r="C1" s="252"/>
      <c r="D1" s="252"/>
      <c r="E1" s="252"/>
      <c r="F1" s="252"/>
      <c r="G1" s="252"/>
      <c r="H1" s="252" t="s">
        <v>312</v>
      </c>
      <c r="I1" s="252"/>
      <c r="J1" s="252"/>
      <c r="K1" s="252"/>
      <c r="L1" s="252"/>
      <c r="M1" s="252"/>
      <c r="N1" s="252" t="s">
        <v>313</v>
      </c>
      <c r="O1" s="252"/>
      <c r="P1" s="252"/>
      <c r="Q1" s="252"/>
      <c r="R1" s="252"/>
      <c r="S1" s="252"/>
      <c r="T1" s="252" t="s">
        <v>23</v>
      </c>
      <c r="U1" s="252"/>
      <c r="V1" s="252"/>
      <c r="W1" s="252"/>
      <c r="X1" s="252"/>
      <c r="Y1" s="252"/>
      <c r="Z1" s="252"/>
      <c r="AA1" s="252"/>
    </row>
    <row r="2" spans="1:36" ht="15" customHeight="1" thickBot="1" x14ac:dyDescent="0.4"/>
    <row r="3" spans="1:36" ht="25.35" customHeight="1" thickBot="1" x14ac:dyDescent="0.4">
      <c r="B3" s="203" t="s">
        <v>281</v>
      </c>
      <c r="C3" s="204"/>
      <c r="D3" s="204"/>
      <c r="E3" s="204"/>
      <c r="F3" s="204"/>
      <c r="G3" s="204"/>
      <c r="H3" s="204"/>
      <c r="I3" s="204"/>
      <c r="J3" s="204"/>
      <c r="K3" s="204"/>
      <c r="L3" s="204"/>
      <c r="M3" s="204"/>
      <c r="N3" s="204"/>
      <c r="O3" s="203" t="s">
        <v>246</v>
      </c>
      <c r="P3" s="204"/>
      <c r="Q3" s="204"/>
      <c r="R3" s="204"/>
      <c r="S3" s="204"/>
      <c r="T3" s="204"/>
      <c r="U3" s="204"/>
      <c r="V3" s="204"/>
      <c r="W3" s="204"/>
      <c r="X3" s="204"/>
      <c r="Y3" s="204"/>
      <c r="Z3" s="204"/>
      <c r="AA3" s="205"/>
      <c r="AB3" s="12"/>
      <c r="AC3" s="12"/>
      <c r="AD3" s="12"/>
      <c r="AE3" s="12"/>
      <c r="AF3" s="12"/>
      <c r="AG3" s="12"/>
      <c r="AH3" s="12"/>
      <c r="AI3" s="12"/>
      <c r="AJ3" s="12"/>
    </row>
    <row r="4" spans="1:36" ht="30" customHeight="1" thickBot="1" x14ac:dyDescent="0.4">
      <c r="B4" s="206" t="str">
        <f>Overview_Measures!B30</f>
        <v xml:space="preserve">Parking regulation </v>
      </c>
      <c r="C4" s="207"/>
      <c r="D4" s="207"/>
      <c r="E4" s="207"/>
      <c r="F4" s="207"/>
      <c r="G4" s="207"/>
      <c r="H4" s="207"/>
      <c r="I4" s="207"/>
      <c r="J4" s="207"/>
      <c r="K4" s="207"/>
      <c r="L4" s="207"/>
      <c r="M4" s="207"/>
      <c r="N4" s="207"/>
      <c r="O4" s="208" t="str">
        <f>Overview_Measures!K30</f>
        <v>Regulatory + Economic Instrument</v>
      </c>
      <c r="P4" s="209"/>
      <c r="Q4" s="209"/>
      <c r="R4" s="209"/>
      <c r="S4" s="209"/>
      <c r="T4" s="209"/>
      <c r="U4" s="209"/>
      <c r="V4" s="209"/>
      <c r="W4" s="209"/>
      <c r="X4" s="209"/>
      <c r="Y4" s="209"/>
      <c r="Z4" s="209"/>
      <c r="AA4" s="210"/>
      <c r="AB4" s="12"/>
      <c r="AC4" s="12"/>
      <c r="AD4" s="12"/>
      <c r="AE4" s="12"/>
      <c r="AF4" s="12"/>
      <c r="AG4" s="12"/>
      <c r="AH4" s="12"/>
      <c r="AI4" s="12"/>
      <c r="AJ4" s="12"/>
    </row>
    <row r="5" spans="1:36" ht="6" customHeight="1" thickBot="1" x14ac:dyDescent="0.4">
      <c r="B5" s="105"/>
      <c r="C5" s="106"/>
      <c r="D5" s="106"/>
      <c r="E5" s="106"/>
      <c r="F5" s="106"/>
      <c r="G5" s="106"/>
      <c r="H5" s="106"/>
      <c r="I5" s="106"/>
      <c r="J5" s="106"/>
      <c r="K5" s="106"/>
      <c r="L5" s="106"/>
      <c r="M5" s="106"/>
      <c r="N5" s="106"/>
      <c r="O5" s="107"/>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203" t="s">
        <v>173</v>
      </c>
      <c r="C6" s="204"/>
      <c r="D6" s="204"/>
      <c r="E6" s="204"/>
      <c r="F6" s="204"/>
      <c r="G6" s="204"/>
      <c r="H6" s="204"/>
      <c r="I6" s="204"/>
      <c r="J6" s="204"/>
      <c r="K6" s="204"/>
      <c r="L6" s="204"/>
      <c r="M6" s="204"/>
      <c r="N6" s="204"/>
      <c r="O6" s="203" t="s">
        <v>282</v>
      </c>
      <c r="P6" s="204"/>
      <c r="Q6" s="204"/>
      <c r="R6" s="204"/>
      <c r="S6" s="204"/>
      <c r="T6" s="204"/>
      <c r="U6" s="204"/>
      <c r="V6" s="204"/>
      <c r="W6" s="204"/>
      <c r="X6" s="204"/>
      <c r="Y6" s="204"/>
      <c r="Z6" s="204"/>
      <c r="AA6" s="205"/>
      <c r="AB6" s="12"/>
      <c r="AC6" s="12"/>
      <c r="AD6" s="12"/>
      <c r="AE6" s="12"/>
      <c r="AF6" s="12"/>
      <c r="AG6" s="12"/>
      <c r="AH6" s="12"/>
      <c r="AI6" s="12"/>
      <c r="AJ6" s="12"/>
    </row>
    <row r="7" spans="1:36" ht="30" customHeight="1" thickBot="1" x14ac:dyDescent="0.4">
      <c r="B7" s="254" t="str">
        <f>Overview_Measures!L30</f>
        <v>Passenger + Freight transport</v>
      </c>
      <c r="C7" s="255"/>
      <c r="D7" s="255"/>
      <c r="E7" s="255"/>
      <c r="F7" s="255"/>
      <c r="G7" s="255"/>
      <c r="H7" s="255"/>
      <c r="I7" s="255"/>
      <c r="J7" s="255"/>
      <c r="K7" s="255"/>
      <c r="L7" s="255"/>
      <c r="M7" s="255"/>
      <c r="N7" s="256"/>
      <c r="O7" s="211" t="s">
        <v>283</v>
      </c>
      <c r="P7" s="209"/>
      <c r="Q7" s="209"/>
      <c r="R7" s="209"/>
      <c r="S7" s="209"/>
      <c r="T7" s="209"/>
      <c r="U7" s="209"/>
      <c r="V7" s="209"/>
      <c r="W7" s="209"/>
      <c r="X7" s="209"/>
      <c r="Y7" s="209"/>
      <c r="Z7" s="209"/>
      <c r="AA7" s="21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203" t="s">
        <v>234</v>
      </c>
      <c r="C9" s="204"/>
      <c r="D9" s="204"/>
      <c r="E9" s="204"/>
      <c r="F9" s="204"/>
      <c r="G9" s="204"/>
      <c r="H9" s="204"/>
      <c r="I9" s="204"/>
      <c r="J9" s="204"/>
      <c r="K9" s="204"/>
      <c r="L9" s="204"/>
      <c r="M9" s="204"/>
      <c r="N9" s="204"/>
      <c r="O9" s="204"/>
      <c r="P9" s="204"/>
      <c r="Q9" s="204"/>
      <c r="R9" s="204"/>
      <c r="S9" s="204"/>
      <c r="T9" s="203" t="s">
        <v>284</v>
      </c>
      <c r="U9" s="204"/>
      <c r="V9" s="204"/>
      <c r="W9" s="204"/>
      <c r="X9" s="204"/>
      <c r="Y9" s="204"/>
      <c r="Z9" s="204"/>
      <c r="AA9" s="205"/>
    </row>
    <row r="10" spans="1:36" ht="90" customHeight="1" x14ac:dyDescent="0.35">
      <c r="B10" s="198" t="s">
        <v>177</v>
      </c>
      <c r="C10" s="199"/>
      <c r="D10" s="198" t="s">
        <v>178</v>
      </c>
      <c r="E10" s="199"/>
      <c r="F10" s="198" t="s">
        <v>179</v>
      </c>
      <c r="G10" s="199"/>
      <c r="H10" s="198" t="s">
        <v>180</v>
      </c>
      <c r="I10" s="199"/>
      <c r="J10" s="198" t="s">
        <v>181</v>
      </c>
      <c r="K10" s="199"/>
      <c r="L10" s="198" t="s">
        <v>182</v>
      </c>
      <c r="M10" s="199"/>
      <c r="N10" s="198" t="s">
        <v>183</v>
      </c>
      <c r="O10" s="199"/>
      <c r="P10" s="198" t="s">
        <v>184</v>
      </c>
      <c r="Q10" s="199"/>
      <c r="R10" s="198" t="s">
        <v>185</v>
      </c>
      <c r="S10" s="199"/>
      <c r="T10" s="198" t="s">
        <v>186</v>
      </c>
      <c r="U10" s="199"/>
      <c r="V10" s="198" t="s">
        <v>187</v>
      </c>
      <c r="W10" s="199"/>
      <c r="X10" s="198" t="s">
        <v>188</v>
      </c>
      <c r="Y10" s="199"/>
      <c r="Z10" s="198" t="s">
        <v>189</v>
      </c>
      <c r="AA10" s="199"/>
    </row>
    <row r="11" spans="1:36" ht="12" hidden="1" customHeight="1" x14ac:dyDescent="0.35">
      <c r="B11" s="198" t="str">
        <f>Overview_Measures!P30</f>
        <v>Partial</v>
      </c>
      <c r="C11" s="199"/>
      <c r="D11" s="198" t="str">
        <f>Overview_Measures!Q30</f>
        <v>Partial</v>
      </c>
      <c r="E11" s="199"/>
      <c r="F11" s="198" t="str">
        <f>Overview_Measures!R30</f>
        <v xml:space="preserve"> </v>
      </c>
      <c r="G11" s="199"/>
      <c r="H11" s="198" t="str">
        <f>Overview_Measures!S30</f>
        <v>Strong</v>
      </c>
      <c r="I11" s="199"/>
      <c r="J11" s="198" t="str">
        <f>Overview_Measures!T30</f>
        <v>Partial</v>
      </c>
      <c r="K11" s="199"/>
      <c r="L11" s="198" t="str">
        <f>Overview_Measures!U30</f>
        <v>Strong</v>
      </c>
      <c r="M11" s="199"/>
      <c r="N11" s="198" t="str">
        <f>Overview_Measures!V30</f>
        <v>Strong</v>
      </c>
      <c r="O11" s="199"/>
      <c r="P11" s="198" t="str">
        <f>Overview_Measures!W30</f>
        <v xml:space="preserve"> </v>
      </c>
      <c r="Q11" s="199"/>
      <c r="R11" s="198" t="str">
        <f>Overview_Measures!X30</f>
        <v>Strong</v>
      </c>
      <c r="S11" s="199"/>
      <c r="T11" s="198" t="str">
        <f>Overview_Measures!Y30</f>
        <v xml:space="preserve"> </v>
      </c>
      <c r="U11" s="199"/>
      <c r="V11" s="198" t="str">
        <f>Overview_Measures!Z30</f>
        <v>Partial</v>
      </c>
      <c r="W11" s="199"/>
      <c r="X11" s="198" t="str">
        <f>Overview_Measures!AA30</f>
        <v>Strong</v>
      </c>
      <c r="Y11" s="199"/>
      <c r="Z11" s="198" t="str">
        <f>Overview_Measures!AB30</f>
        <v xml:space="preserve"> </v>
      </c>
      <c r="AA11" s="199"/>
    </row>
    <row r="12" spans="1:36" s="21" customFormat="1" ht="15" customHeight="1" x14ac:dyDescent="0.35">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6" s="21" customFormat="1" ht="20.100000000000001" customHeight="1" x14ac:dyDescent="0.35">
      <c r="B13" s="101"/>
      <c r="C13" s="101"/>
      <c r="D13" s="251" t="s">
        <v>315</v>
      </c>
      <c r="E13" s="251"/>
      <c r="F13" s="251"/>
      <c r="G13" s="251"/>
      <c r="H13" s="102"/>
      <c r="I13" s="102"/>
      <c r="J13" s="251" t="s">
        <v>316</v>
      </c>
      <c r="K13" s="251"/>
      <c r="L13" s="251"/>
      <c r="M13" s="251"/>
      <c r="N13" s="253"/>
      <c r="O13" s="253"/>
      <c r="P13" s="251" t="s">
        <v>317</v>
      </c>
      <c r="Q13" s="251"/>
      <c r="R13" s="251"/>
      <c r="S13" s="251"/>
      <c r="T13" s="100"/>
      <c r="U13" s="100"/>
      <c r="V13" s="100"/>
      <c r="W13" s="100"/>
      <c r="X13" s="100"/>
      <c r="Y13" s="100"/>
      <c r="Z13" s="100"/>
      <c r="AA13" s="100"/>
    </row>
    <row r="14" spans="1:36" s="21" customFormat="1" ht="15" customHeight="1" thickBot="1" x14ac:dyDescent="0.4">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row>
    <row r="15" spans="1:36" s="21" customFormat="1" ht="25.35" customHeight="1" thickBot="1" x14ac:dyDescent="0.4">
      <c r="B15" s="201" t="s">
        <v>286</v>
      </c>
      <c r="C15" s="201"/>
      <c r="D15" s="201"/>
      <c r="E15" s="201"/>
      <c r="F15" s="22"/>
      <c r="G15" s="22"/>
      <c r="H15" s="202" t="s">
        <v>290</v>
      </c>
      <c r="I15" s="202"/>
      <c r="J15" s="202"/>
      <c r="K15" s="202"/>
      <c r="L15" s="202"/>
      <c r="M15" s="202"/>
      <c r="N15" s="202"/>
      <c r="O15" s="202" t="s">
        <v>287</v>
      </c>
      <c r="P15" s="202"/>
      <c r="Q15" s="202"/>
      <c r="R15" s="202"/>
      <c r="S15" s="202"/>
      <c r="T15" s="202"/>
      <c r="U15" s="202"/>
      <c r="V15" s="202" t="s">
        <v>288</v>
      </c>
      <c r="W15" s="202"/>
      <c r="X15" s="202"/>
      <c r="Y15" s="202"/>
      <c r="Z15" s="202"/>
      <c r="AA15" s="202"/>
    </row>
    <row r="16" spans="1:36" s="21" customFormat="1" ht="15" customHeight="1" thickBot="1" x14ac:dyDescent="0.4">
      <c r="B16" s="23"/>
      <c r="C16" s="23"/>
      <c r="D16" s="24"/>
      <c r="E16" s="24"/>
    </row>
    <row r="17" spans="2:27" ht="30" customHeight="1" thickBot="1" x14ac:dyDescent="0.4">
      <c r="B17" s="189" t="s">
        <v>290</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1"/>
    </row>
    <row r="18" spans="2:27" ht="30" customHeight="1" x14ac:dyDescent="0.35">
      <c r="B18" s="195" t="s">
        <v>318</v>
      </c>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2:27" ht="25.35" customHeight="1" x14ac:dyDescent="0.35">
      <c r="B19" s="250" t="s">
        <v>292</v>
      </c>
      <c r="C19" s="250"/>
      <c r="D19" s="250"/>
      <c r="E19" s="250"/>
      <c r="F19" s="250"/>
      <c r="G19" s="250"/>
      <c r="H19" s="250" t="s">
        <v>319</v>
      </c>
      <c r="I19" s="250"/>
      <c r="J19" s="250"/>
      <c r="K19" s="250"/>
      <c r="L19" s="250"/>
      <c r="M19" s="250"/>
      <c r="N19" s="250"/>
      <c r="O19" s="250"/>
      <c r="P19" s="250"/>
      <c r="Q19" s="250"/>
      <c r="R19" s="250"/>
      <c r="S19" s="250"/>
      <c r="T19" s="250"/>
      <c r="U19" s="250"/>
      <c r="V19" s="250"/>
      <c r="W19" s="250"/>
      <c r="X19" s="250"/>
      <c r="Y19" s="250"/>
      <c r="Z19" s="250"/>
      <c r="AA19" s="250"/>
    </row>
    <row r="20" spans="2:27" ht="75" customHeight="1" x14ac:dyDescent="0.35">
      <c r="B20" s="192" t="s">
        <v>166</v>
      </c>
      <c r="C20" s="192"/>
      <c r="D20" s="192"/>
      <c r="E20" s="192"/>
      <c r="F20" s="192"/>
      <c r="G20" s="192"/>
      <c r="H20" s="192" t="s">
        <v>828</v>
      </c>
      <c r="I20" s="192"/>
      <c r="J20" s="192"/>
      <c r="K20" s="192"/>
      <c r="L20" s="192"/>
      <c r="M20" s="192"/>
      <c r="N20" s="192"/>
      <c r="O20" s="192"/>
      <c r="P20" s="192"/>
      <c r="Q20" s="192"/>
      <c r="R20" s="192"/>
      <c r="S20" s="192"/>
      <c r="T20" s="192"/>
      <c r="U20" s="192"/>
      <c r="V20" s="192"/>
      <c r="W20" s="192"/>
      <c r="X20" s="192"/>
      <c r="Y20" s="192"/>
      <c r="Z20" s="192"/>
      <c r="AA20" s="192"/>
    </row>
    <row r="21" spans="2:27" ht="75" customHeight="1" x14ac:dyDescent="0.35">
      <c r="B21" s="192" t="s">
        <v>167</v>
      </c>
      <c r="C21" s="192"/>
      <c r="D21" s="192"/>
      <c r="E21" s="192"/>
      <c r="F21" s="192"/>
      <c r="G21" s="192"/>
      <c r="H21" s="192" t="s">
        <v>828</v>
      </c>
      <c r="I21" s="192"/>
      <c r="J21" s="192"/>
      <c r="K21" s="192"/>
      <c r="L21" s="192"/>
      <c r="M21" s="192"/>
      <c r="N21" s="192"/>
      <c r="O21" s="192"/>
      <c r="P21" s="192"/>
      <c r="Q21" s="192"/>
      <c r="R21" s="192"/>
      <c r="S21" s="192"/>
      <c r="T21" s="192"/>
      <c r="U21" s="192"/>
      <c r="V21" s="192"/>
      <c r="W21" s="192"/>
      <c r="X21" s="192"/>
      <c r="Y21" s="192"/>
      <c r="Z21" s="192"/>
      <c r="AA21" s="192"/>
    </row>
    <row r="22" spans="2:27" ht="45" customHeight="1" x14ac:dyDescent="0.35">
      <c r="B22" s="192" t="s">
        <v>168</v>
      </c>
      <c r="C22" s="192"/>
      <c r="D22" s="192"/>
      <c r="E22" s="192"/>
      <c r="F22" s="192"/>
      <c r="G22" s="192"/>
      <c r="H22" s="192" t="s">
        <v>829</v>
      </c>
      <c r="I22" s="192"/>
      <c r="J22" s="192"/>
      <c r="K22" s="192"/>
      <c r="L22" s="192"/>
      <c r="M22" s="192"/>
      <c r="N22" s="192"/>
      <c r="O22" s="192"/>
      <c r="P22" s="192"/>
      <c r="Q22" s="192"/>
      <c r="R22" s="192"/>
      <c r="S22" s="192"/>
      <c r="T22" s="192"/>
      <c r="U22" s="192"/>
      <c r="V22" s="192"/>
      <c r="W22" s="192"/>
      <c r="X22" s="192"/>
      <c r="Y22" s="192"/>
      <c r="Z22" s="192"/>
      <c r="AA22" s="192"/>
    </row>
    <row r="23" spans="2:27" ht="45" customHeight="1" x14ac:dyDescent="0.35">
      <c r="B23" s="192" t="s">
        <v>169</v>
      </c>
      <c r="C23" s="192"/>
      <c r="D23" s="192"/>
      <c r="E23" s="192"/>
      <c r="F23" s="192"/>
      <c r="G23" s="192"/>
      <c r="H23" s="192" t="s">
        <v>829</v>
      </c>
      <c r="I23" s="192"/>
      <c r="J23" s="192"/>
      <c r="K23" s="192"/>
      <c r="L23" s="192"/>
      <c r="M23" s="192"/>
      <c r="N23" s="192"/>
      <c r="O23" s="192"/>
      <c r="P23" s="192"/>
      <c r="Q23" s="192"/>
      <c r="R23" s="192"/>
      <c r="S23" s="192"/>
      <c r="T23" s="192"/>
      <c r="U23" s="192"/>
      <c r="V23" s="192"/>
      <c r="W23" s="192"/>
      <c r="X23" s="192"/>
      <c r="Y23" s="192"/>
      <c r="Z23" s="192"/>
      <c r="AA23" s="192"/>
    </row>
    <row r="24" spans="2:27" ht="20.100000000000001" customHeight="1" x14ac:dyDescent="0.35">
      <c r="B24" s="192" t="s">
        <v>170</v>
      </c>
      <c r="C24" s="192"/>
      <c r="D24" s="192"/>
      <c r="E24" s="192"/>
      <c r="F24" s="192"/>
      <c r="G24" s="192"/>
      <c r="H24" s="192" t="s">
        <v>305</v>
      </c>
      <c r="I24" s="192"/>
      <c r="J24" s="192"/>
      <c r="K24" s="192"/>
      <c r="L24" s="192"/>
      <c r="M24" s="192"/>
      <c r="N24" s="192"/>
      <c r="O24" s="192"/>
      <c r="P24" s="192"/>
      <c r="Q24" s="192"/>
      <c r="R24" s="192"/>
      <c r="S24" s="192"/>
      <c r="T24" s="192"/>
      <c r="U24" s="192"/>
      <c r="V24" s="192"/>
      <c r="W24" s="192"/>
      <c r="X24" s="192"/>
      <c r="Y24" s="192"/>
      <c r="Z24" s="192"/>
      <c r="AA24" s="192"/>
    </row>
    <row r="25" spans="2:27" ht="45" customHeight="1" x14ac:dyDescent="0.35">
      <c r="B25" s="192" t="s">
        <v>298</v>
      </c>
      <c r="C25" s="192"/>
      <c r="D25" s="192"/>
      <c r="E25" s="192"/>
      <c r="F25" s="192"/>
      <c r="G25" s="192"/>
      <c r="H25" s="192" t="s">
        <v>830</v>
      </c>
      <c r="I25" s="192"/>
      <c r="J25" s="192"/>
      <c r="K25" s="192"/>
      <c r="L25" s="192"/>
      <c r="M25" s="192"/>
      <c r="N25" s="192"/>
      <c r="O25" s="192"/>
      <c r="P25" s="192"/>
      <c r="Q25" s="192"/>
      <c r="R25" s="192"/>
      <c r="S25" s="192"/>
      <c r="T25" s="192"/>
      <c r="U25" s="192"/>
      <c r="V25" s="192"/>
      <c r="W25" s="192"/>
      <c r="X25" s="192"/>
      <c r="Y25" s="192"/>
      <c r="Z25" s="192"/>
      <c r="AA25" s="192"/>
    </row>
    <row r="26" spans="2:27"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27" ht="30" customHeight="1" thickBot="1" x14ac:dyDescent="0.4">
      <c r="B27" s="189" t="s">
        <v>299</v>
      </c>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1"/>
    </row>
    <row r="28" spans="2:27" ht="25.35" customHeight="1" x14ac:dyDescent="0.35">
      <c r="B28" s="248" t="s">
        <v>300</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9"/>
    </row>
    <row r="29" spans="2:27" ht="60" customHeight="1" x14ac:dyDescent="0.35">
      <c r="B29" s="213" t="s">
        <v>831</v>
      </c>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row>
    <row r="30" spans="2:27" ht="60" customHeight="1" x14ac:dyDescent="0.35">
      <c r="B30" s="213" t="s">
        <v>832</v>
      </c>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row>
    <row r="31" spans="2:27" ht="60" customHeight="1" x14ac:dyDescent="0.35">
      <c r="B31" s="213" t="s">
        <v>833</v>
      </c>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row>
    <row r="32" spans="2:27" ht="20.100000000000001" customHeight="1" thickBot="1" x14ac:dyDescent="0.4">
      <c r="B32" s="213" t="s">
        <v>834</v>
      </c>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row>
    <row r="33" spans="2:31" ht="20.100000000000001" customHeight="1" thickBot="1" x14ac:dyDescent="0.4">
      <c r="B33" s="275" t="s">
        <v>72</v>
      </c>
      <c r="C33" s="275"/>
      <c r="D33" s="268" t="s">
        <v>327</v>
      </c>
      <c r="E33" s="268"/>
      <c r="F33" s="213" t="s">
        <v>835</v>
      </c>
      <c r="G33" s="213"/>
      <c r="H33" s="213"/>
      <c r="I33" s="213"/>
      <c r="J33" s="213"/>
      <c r="K33" s="213"/>
      <c r="L33" s="213"/>
      <c r="M33" s="213"/>
      <c r="N33" s="213"/>
      <c r="O33" s="213"/>
      <c r="P33" s="213"/>
      <c r="Q33" s="213"/>
      <c r="R33" s="213"/>
      <c r="S33" s="213"/>
      <c r="T33" s="213"/>
      <c r="U33" s="213"/>
      <c r="V33" s="213"/>
      <c r="W33" s="213"/>
      <c r="X33" s="213"/>
      <c r="Y33" s="213"/>
      <c r="Z33" s="213"/>
      <c r="AA33" s="213"/>
    </row>
    <row r="34" spans="2:31" ht="90" customHeight="1" thickBot="1" x14ac:dyDescent="0.4">
      <c r="B34" s="275"/>
      <c r="C34" s="275"/>
      <c r="D34" s="268" t="s">
        <v>329</v>
      </c>
      <c r="E34" s="268"/>
      <c r="F34" s="213" t="s">
        <v>836</v>
      </c>
      <c r="G34" s="213"/>
      <c r="H34" s="213"/>
      <c r="I34" s="213"/>
      <c r="J34" s="213"/>
      <c r="K34" s="213"/>
      <c r="L34" s="213"/>
      <c r="M34" s="213"/>
      <c r="N34" s="213"/>
      <c r="O34" s="213"/>
      <c r="P34" s="213"/>
      <c r="Q34" s="213"/>
      <c r="R34" s="213"/>
      <c r="S34" s="213"/>
      <c r="T34" s="213"/>
      <c r="U34" s="213"/>
      <c r="V34" s="213"/>
      <c r="W34" s="213"/>
      <c r="X34" s="213"/>
      <c r="Y34" s="213"/>
      <c r="Z34" s="213"/>
      <c r="AA34" s="213"/>
      <c r="AB34" s="84"/>
      <c r="AC34" s="84"/>
      <c r="AD34" s="84"/>
      <c r="AE34" s="84"/>
    </row>
    <row r="35" spans="2:31" ht="20.100000000000001" customHeight="1" thickBot="1" x14ac:dyDescent="0.4">
      <c r="B35" s="274" t="s">
        <v>73</v>
      </c>
      <c r="C35" s="274"/>
      <c r="D35" s="272" t="s">
        <v>327</v>
      </c>
      <c r="E35" s="272"/>
      <c r="F35" s="213" t="s">
        <v>837</v>
      </c>
      <c r="G35" s="213"/>
      <c r="H35" s="213"/>
      <c r="I35" s="213"/>
      <c r="J35" s="213"/>
      <c r="K35" s="213"/>
      <c r="L35" s="213"/>
      <c r="M35" s="213"/>
      <c r="N35" s="213"/>
      <c r="O35" s="213"/>
      <c r="P35" s="213"/>
      <c r="Q35" s="213"/>
      <c r="R35" s="213"/>
      <c r="S35" s="213"/>
      <c r="T35" s="213"/>
      <c r="U35" s="213"/>
      <c r="V35" s="213"/>
      <c r="W35" s="213"/>
      <c r="X35" s="213"/>
      <c r="Y35" s="213"/>
      <c r="Z35" s="213"/>
      <c r="AA35" s="213"/>
    </row>
    <row r="36" spans="2:31" ht="60" customHeight="1" thickBot="1" x14ac:dyDescent="0.4">
      <c r="B36" s="274"/>
      <c r="C36" s="274"/>
      <c r="D36" s="272" t="s">
        <v>329</v>
      </c>
      <c r="E36" s="272"/>
      <c r="F36" s="213" t="s">
        <v>838</v>
      </c>
      <c r="G36" s="213"/>
      <c r="H36" s="213"/>
      <c r="I36" s="213"/>
      <c r="J36" s="213"/>
      <c r="K36" s="213"/>
      <c r="L36" s="213"/>
      <c r="M36" s="213"/>
      <c r="N36" s="213"/>
      <c r="O36" s="213"/>
      <c r="P36" s="213"/>
      <c r="Q36" s="213"/>
      <c r="R36" s="213"/>
      <c r="S36" s="213"/>
      <c r="T36" s="213"/>
      <c r="U36" s="213"/>
      <c r="V36" s="213"/>
      <c r="W36" s="213"/>
      <c r="X36" s="213"/>
      <c r="Y36" s="213"/>
      <c r="Z36" s="213"/>
      <c r="AA36" s="213"/>
      <c r="AB36" s="84"/>
      <c r="AC36" s="84"/>
      <c r="AD36" s="84"/>
      <c r="AE36" s="84"/>
    </row>
    <row r="37" spans="2:31" ht="20.100000000000001" customHeight="1" thickBot="1" x14ac:dyDescent="0.4">
      <c r="B37" s="275" t="s">
        <v>839</v>
      </c>
      <c r="C37" s="275"/>
      <c r="D37" s="268" t="s">
        <v>327</v>
      </c>
      <c r="E37" s="268"/>
      <c r="F37" s="213" t="s">
        <v>840</v>
      </c>
      <c r="G37" s="213"/>
      <c r="H37" s="213"/>
      <c r="I37" s="213"/>
      <c r="J37" s="213"/>
      <c r="K37" s="213"/>
      <c r="L37" s="213"/>
      <c r="M37" s="213"/>
      <c r="N37" s="213"/>
      <c r="O37" s="213"/>
      <c r="P37" s="213"/>
      <c r="Q37" s="213"/>
      <c r="R37" s="213"/>
      <c r="S37" s="213"/>
      <c r="T37" s="213"/>
      <c r="U37" s="213"/>
      <c r="V37" s="213"/>
      <c r="W37" s="213"/>
      <c r="X37" s="213"/>
      <c r="Y37" s="213"/>
      <c r="Z37" s="213"/>
      <c r="AA37" s="213"/>
    </row>
    <row r="38" spans="2:31" ht="75" customHeight="1" thickBot="1" x14ac:dyDescent="0.4">
      <c r="B38" s="275"/>
      <c r="C38" s="275"/>
      <c r="D38" s="268" t="s">
        <v>329</v>
      </c>
      <c r="E38" s="268"/>
      <c r="F38" s="213" t="s">
        <v>841</v>
      </c>
      <c r="G38" s="213"/>
      <c r="H38" s="213"/>
      <c r="I38" s="213"/>
      <c r="J38" s="213"/>
      <c r="K38" s="213"/>
      <c r="L38" s="213"/>
      <c r="M38" s="213"/>
      <c r="N38" s="213"/>
      <c r="O38" s="213"/>
      <c r="P38" s="213"/>
      <c r="Q38" s="213"/>
      <c r="R38" s="213"/>
      <c r="S38" s="213"/>
      <c r="T38" s="213"/>
      <c r="U38" s="213"/>
      <c r="V38" s="213"/>
      <c r="W38" s="213"/>
      <c r="X38" s="213"/>
      <c r="Y38" s="213"/>
      <c r="Z38" s="213"/>
      <c r="AA38" s="213"/>
      <c r="AB38" s="84"/>
      <c r="AC38" s="84"/>
      <c r="AD38" s="84"/>
      <c r="AE38" s="84"/>
    </row>
    <row r="39" spans="2:31" ht="20.100000000000001" customHeight="1" thickBot="1" x14ac:dyDescent="0.4">
      <c r="B39" s="274" t="s">
        <v>842</v>
      </c>
      <c r="C39" s="274"/>
      <c r="D39" s="272" t="s">
        <v>327</v>
      </c>
      <c r="E39" s="272"/>
      <c r="F39" s="213" t="s">
        <v>843</v>
      </c>
      <c r="G39" s="213"/>
      <c r="H39" s="213"/>
      <c r="I39" s="213"/>
      <c r="J39" s="213"/>
      <c r="K39" s="213"/>
      <c r="L39" s="213"/>
      <c r="M39" s="213"/>
      <c r="N39" s="213"/>
      <c r="O39" s="213"/>
      <c r="P39" s="213"/>
      <c r="Q39" s="213"/>
      <c r="R39" s="213"/>
      <c r="S39" s="213"/>
      <c r="T39" s="213"/>
      <c r="U39" s="213"/>
      <c r="V39" s="213"/>
      <c r="W39" s="213"/>
      <c r="X39" s="213"/>
      <c r="Y39" s="213"/>
      <c r="Z39" s="213"/>
      <c r="AA39" s="213"/>
    </row>
    <row r="40" spans="2:31" ht="105" customHeight="1" thickBot="1" x14ac:dyDescent="0.4">
      <c r="B40" s="274"/>
      <c r="C40" s="274"/>
      <c r="D40" s="272" t="s">
        <v>329</v>
      </c>
      <c r="E40" s="272"/>
      <c r="F40" s="213" t="s">
        <v>844</v>
      </c>
      <c r="G40" s="213"/>
      <c r="H40" s="213"/>
      <c r="I40" s="213"/>
      <c r="J40" s="213"/>
      <c r="K40" s="213"/>
      <c r="L40" s="213"/>
      <c r="M40" s="213"/>
      <c r="N40" s="213"/>
      <c r="O40" s="213"/>
      <c r="P40" s="213"/>
      <c r="Q40" s="213"/>
      <c r="R40" s="213"/>
      <c r="S40" s="213"/>
      <c r="T40" s="213"/>
      <c r="U40" s="213"/>
      <c r="V40" s="213"/>
      <c r="W40" s="213"/>
      <c r="X40" s="213"/>
      <c r="Y40" s="213"/>
      <c r="Z40" s="213"/>
      <c r="AA40" s="213"/>
      <c r="AB40" s="84"/>
      <c r="AC40" s="84"/>
      <c r="AD40" s="84"/>
      <c r="AE40" s="84"/>
    </row>
    <row r="41" spans="2:31" ht="75" customHeight="1" thickBot="1" x14ac:dyDescent="0.4">
      <c r="B41" s="274"/>
      <c r="C41" s="274"/>
      <c r="D41" s="272"/>
      <c r="E41" s="272"/>
      <c r="F41" s="213" t="s">
        <v>845</v>
      </c>
      <c r="G41" s="213"/>
      <c r="H41" s="213"/>
      <c r="I41" s="213"/>
      <c r="J41" s="213"/>
      <c r="K41" s="213"/>
      <c r="L41" s="213"/>
      <c r="M41" s="213"/>
      <c r="N41" s="213"/>
      <c r="O41" s="213"/>
      <c r="P41" s="213"/>
      <c r="Q41" s="213"/>
      <c r="R41" s="213"/>
      <c r="S41" s="213"/>
      <c r="T41" s="213"/>
      <c r="U41" s="213"/>
      <c r="V41" s="213"/>
      <c r="W41" s="213"/>
      <c r="X41" s="213"/>
      <c r="Y41" s="213"/>
      <c r="Z41" s="213"/>
      <c r="AA41" s="213"/>
      <c r="AB41" s="28"/>
      <c r="AC41" s="28"/>
      <c r="AD41" s="28"/>
      <c r="AE41" s="28"/>
    </row>
    <row r="42" spans="2:31" ht="30" customHeight="1" thickBot="1" x14ac:dyDescent="0.4">
      <c r="B42" s="275" t="s">
        <v>76</v>
      </c>
      <c r="C42" s="275"/>
      <c r="D42" s="268" t="s">
        <v>327</v>
      </c>
      <c r="E42" s="268"/>
      <c r="F42" s="213" t="s">
        <v>846</v>
      </c>
      <c r="G42" s="213"/>
      <c r="H42" s="213"/>
      <c r="I42" s="213"/>
      <c r="J42" s="213"/>
      <c r="K42" s="213"/>
      <c r="L42" s="213"/>
      <c r="M42" s="213"/>
      <c r="N42" s="213"/>
      <c r="O42" s="213"/>
      <c r="P42" s="213"/>
      <c r="Q42" s="213"/>
      <c r="R42" s="213"/>
      <c r="S42" s="213"/>
      <c r="T42" s="213"/>
      <c r="U42" s="213"/>
      <c r="V42" s="213"/>
      <c r="W42" s="213"/>
      <c r="X42" s="213"/>
      <c r="Y42" s="213"/>
      <c r="Z42" s="213"/>
      <c r="AA42" s="213"/>
    </row>
    <row r="43" spans="2:31" ht="60" customHeight="1" thickBot="1" x14ac:dyDescent="0.4">
      <c r="B43" s="275"/>
      <c r="C43" s="275"/>
      <c r="D43" s="268" t="s">
        <v>329</v>
      </c>
      <c r="E43" s="268"/>
      <c r="F43" s="213" t="s">
        <v>847</v>
      </c>
      <c r="G43" s="213"/>
      <c r="H43" s="213"/>
      <c r="I43" s="213"/>
      <c r="J43" s="213"/>
      <c r="K43" s="213"/>
      <c r="L43" s="213"/>
      <c r="M43" s="213"/>
      <c r="N43" s="213"/>
      <c r="O43" s="213"/>
      <c r="P43" s="213"/>
      <c r="Q43" s="213"/>
      <c r="R43" s="213"/>
      <c r="S43" s="213"/>
      <c r="T43" s="213"/>
      <c r="U43" s="213"/>
      <c r="V43" s="213"/>
      <c r="W43" s="213"/>
      <c r="X43" s="213"/>
      <c r="Y43" s="213"/>
      <c r="Z43" s="213"/>
      <c r="AA43" s="213"/>
      <c r="AB43" s="84"/>
      <c r="AC43" s="84"/>
      <c r="AD43" s="84"/>
      <c r="AE43" s="84"/>
    </row>
    <row r="44" spans="2:31" ht="15" customHeight="1" x14ac:dyDescent="0.35">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row>
    <row r="45" spans="2:31" ht="25.35" customHeight="1" x14ac:dyDescent="0.35">
      <c r="B45" s="241" t="s">
        <v>339</v>
      </c>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row>
    <row r="46" spans="2:31" ht="20.100000000000001" customHeight="1" x14ac:dyDescent="0.35">
      <c r="B46" s="213" t="s">
        <v>848</v>
      </c>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row>
    <row r="47" spans="2:31" ht="30" customHeight="1" x14ac:dyDescent="0.35">
      <c r="B47" s="213" t="s">
        <v>849</v>
      </c>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row>
    <row r="48" spans="2:31" ht="45" customHeight="1" x14ac:dyDescent="0.35">
      <c r="B48" s="276" t="s">
        <v>850</v>
      </c>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row>
    <row r="49" spans="2:27" ht="30" customHeight="1" x14ac:dyDescent="0.35">
      <c r="B49" s="278" t="s">
        <v>851</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row>
    <row r="50" spans="2:27" ht="20.100000000000001" customHeight="1" x14ac:dyDescent="0.35">
      <c r="B50" s="192" t="s">
        <v>344</v>
      </c>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row>
    <row r="51" spans="2:27" ht="15" customHeight="1" x14ac:dyDescent="0.35">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2:27" ht="25.35" customHeight="1" x14ac:dyDescent="0.35">
      <c r="B52" s="241" t="s">
        <v>302</v>
      </c>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row>
    <row r="53" spans="2:27" ht="45" customHeight="1" x14ac:dyDescent="0.35">
      <c r="B53" s="213" t="s">
        <v>852</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row>
    <row r="54" spans="2:27" ht="45" customHeight="1" x14ac:dyDescent="0.35">
      <c r="B54" s="213" t="s">
        <v>853</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row>
    <row r="55" spans="2:27" ht="45" customHeight="1" x14ac:dyDescent="0.35">
      <c r="B55" s="213" t="s">
        <v>854</v>
      </c>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3"/>
    </row>
    <row r="56" spans="2:27" ht="45" customHeight="1" x14ac:dyDescent="0.35">
      <c r="B56" s="213" t="s">
        <v>855</v>
      </c>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row>
    <row r="57" spans="2:27" ht="30" customHeight="1" x14ac:dyDescent="0.35">
      <c r="B57" s="192" t="s">
        <v>856</v>
      </c>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row>
    <row r="58" spans="2:27" ht="15" customHeight="1" x14ac:dyDescent="0.35">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2:27" ht="25.35" customHeight="1" x14ac:dyDescent="0.35">
      <c r="B59" s="241" t="s">
        <v>303</v>
      </c>
      <c r="C59" s="24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row>
    <row r="60" spans="2:27" ht="20.100000000000001" customHeight="1" x14ac:dyDescent="0.35">
      <c r="B60" s="213" t="s">
        <v>857</v>
      </c>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row>
    <row r="61" spans="2:27" ht="20.100000000000001" customHeight="1" x14ac:dyDescent="0.35">
      <c r="B61" s="213" t="s">
        <v>858</v>
      </c>
      <c r="C61" s="213"/>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row>
    <row r="62" spans="2:27" ht="20.100000000000001" customHeight="1" x14ac:dyDescent="0.35">
      <c r="B62" s="213" t="s">
        <v>859</v>
      </c>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row>
    <row r="63" spans="2:27" ht="20.100000000000001" customHeight="1" x14ac:dyDescent="0.35">
      <c r="B63" s="213" t="s">
        <v>860</v>
      </c>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row>
    <row r="64" spans="2:27" ht="20.100000000000001" customHeight="1" x14ac:dyDescent="0.35">
      <c r="B64" s="213" t="s">
        <v>861</v>
      </c>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row>
    <row r="65" spans="2:35" ht="20.100000000000001" customHeight="1" x14ac:dyDescent="0.35">
      <c r="B65" s="213" t="s">
        <v>862</v>
      </c>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row>
    <row r="66" spans="2:35" ht="20.100000000000001" customHeight="1" x14ac:dyDescent="0.35">
      <c r="B66" s="213" t="s">
        <v>863</v>
      </c>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row>
    <row r="67" spans="2:35" ht="20.100000000000001" customHeight="1" x14ac:dyDescent="0.35">
      <c r="B67" s="213" t="s">
        <v>864</v>
      </c>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row>
    <row r="68" spans="2:35" ht="20.100000000000001" customHeight="1" x14ac:dyDescent="0.35">
      <c r="B68" s="213" t="s">
        <v>865</v>
      </c>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row>
    <row r="69" spans="2:35" ht="20.100000000000001" customHeight="1" x14ac:dyDescent="0.35">
      <c r="B69" s="213" t="s">
        <v>866</v>
      </c>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row>
    <row r="70" spans="2:35" ht="15" customHeight="1" x14ac:dyDescent="0.35">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row>
    <row r="71" spans="2:35" ht="25.35" customHeight="1" x14ac:dyDescent="0.35">
      <c r="B71" s="241" t="s">
        <v>306</v>
      </c>
      <c r="C71" s="242"/>
      <c r="D71" s="242"/>
      <c r="E71" s="242"/>
      <c r="F71" s="242"/>
      <c r="G71" s="242"/>
      <c r="H71" s="242"/>
      <c r="I71" s="242"/>
      <c r="J71" s="242"/>
      <c r="K71" s="242"/>
      <c r="L71" s="242"/>
      <c r="M71" s="242"/>
      <c r="N71" s="242"/>
      <c r="O71" s="242"/>
      <c r="P71" s="242"/>
      <c r="Q71" s="242"/>
      <c r="R71" s="242"/>
      <c r="S71" s="242"/>
      <c r="T71" s="242"/>
      <c r="U71" s="242"/>
      <c r="V71" s="242"/>
      <c r="W71" s="242"/>
      <c r="X71" s="242"/>
      <c r="Y71" s="242"/>
      <c r="Z71" s="242"/>
      <c r="AA71" s="242"/>
    </row>
    <row r="72" spans="2:35" ht="20.100000000000001" customHeight="1" x14ac:dyDescent="0.35">
      <c r="B72" s="263" t="str">
        <f>Measures!B17</f>
        <v>Wide availability of accessible information on sustainable mobility</v>
      </c>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row>
    <row r="73" spans="2:35" ht="20.100000000000001" customHeight="1" x14ac:dyDescent="0.35">
      <c r="B73" s="263" t="str">
        <f>Measures!B24</f>
        <v xml:space="preserve">Vehicle occupancy incentives for passenger transport </v>
      </c>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row>
    <row r="74" spans="2:35" ht="20.100000000000001" customHeight="1" x14ac:dyDescent="0.35">
      <c r="B74" s="263" t="str">
        <f>Measures!B41</f>
        <v xml:space="preserve">Enforcement to avoid irregular street use </v>
      </c>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row>
    <row r="75" spans="2:35" ht="20.100000000000001" customHeight="1" x14ac:dyDescent="0.35">
      <c r="B75" s="263" t="str">
        <f>Measures!B73</f>
        <v>Curb management for logistics</v>
      </c>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row>
    <row r="76" spans="2:35" ht="15" customHeight="1" thickBot="1" x14ac:dyDescent="0.4">
      <c r="B76" s="87"/>
      <c r="C76" s="87"/>
      <c r="D76" s="87"/>
      <c r="E76" s="87"/>
      <c r="F76" s="87"/>
      <c r="G76" s="87"/>
      <c r="H76" s="87"/>
      <c r="I76" s="87"/>
      <c r="J76" s="87"/>
      <c r="K76" s="87"/>
      <c r="L76" s="87"/>
      <c r="M76" s="87"/>
      <c r="N76" s="87"/>
      <c r="O76" s="87"/>
      <c r="P76" s="87"/>
      <c r="Q76" s="87"/>
      <c r="R76" s="87"/>
      <c r="S76" s="87"/>
      <c r="T76" s="87"/>
      <c r="U76" s="87"/>
      <c r="V76" s="87"/>
      <c r="W76" s="87"/>
      <c r="X76" s="87"/>
      <c r="Y76" s="87"/>
      <c r="Z76" s="87"/>
      <c r="AA76" s="87"/>
    </row>
    <row r="77" spans="2:35" ht="30" customHeight="1" thickBot="1" x14ac:dyDescent="0.4">
      <c r="B77" s="189" t="s">
        <v>288</v>
      </c>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1"/>
    </row>
    <row r="78" spans="2:35" ht="25.35" customHeight="1" x14ac:dyDescent="0.35">
      <c r="B78" s="242" t="s">
        <v>308</v>
      </c>
      <c r="C78" s="242"/>
      <c r="D78" s="242"/>
      <c r="E78" s="242"/>
      <c r="F78" s="242"/>
      <c r="G78" s="242"/>
      <c r="H78" s="242"/>
      <c r="I78" s="242"/>
      <c r="J78" s="242"/>
      <c r="K78" s="242"/>
      <c r="L78" s="242"/>
      <c r="M78" s="242"/>
      <c r="N78" s="242"/>
      <c r="O78" s="242"/>
      <c r="P78" s="242"/>
      <c r="Q78" s="242"/>
      <c r="R78" s="242"/>
      <c r="S78" s="242"/>
      <c r="T78" s="242"/>
      <c r="U78" s="242"/>
      <c r="V78" s="242"/>
      <c r="W78" s="242"/>
      <c r="X78" s="180" t="str">
        <f>Overview_Measures!M30</f>
        <v>Low to Medium</v>
      </c>
      <c r="Y78" s="180"/>
      <c r="Z78" s="180"/>
      <c r="AA78" s="180"/>
      <c r="AB78" s="21"/>
      <c r="AC78" s="21"/>
      <c r="AD78" s="21"/>
      <c r="AE78" s="21"/>
      <c r="AF78" s="21"/>
      <c r="AG78" s="21"/>
      <c r="AH78" s="21"/>
      <c r="AI78" s="21"/>
    </row>
    <row r="79" spans="2:35" ht="30" customHeight="1" x14ac:dyDescent="0.35">
      <c r="B79" s="213" t="s">
        <v>867</v>
      </c>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row>
    <row r="80" spans="2:35" ht="45" customHeight="1" x14ac:dyDescent="0.35">
      <c r="B80" s="213" t="s">
        <v>868</v>
      </c>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row>
    <row r="81" spans="2:27" ht="30" customHeight="1" x14ac:dyDescent="0.35">
      <c r="B81" s="213" t="s">
        <v>869</v>
      </c>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row>
    <row r="82" spans="2:27" ht="15" customHeight="1" thickBot="1" x14ac:dyDescent="0.4">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row>
    <row r="83" spans="2:27" ht="25.35" customHeight="1" x14ac:dyDescent="0.35">
      <c r="B83" s="246" t="s">
        <v>309</v>
      </c>
      <c r="C83" s="246"/>
      <c r="D83" s="246"/>
      <c r="E83" s="246"/>
      <c r="F83" s="246"/>
      <c r="G83" s="246"/>
      <c r="H83" s="246"/>
      <c r="I83" s="246"/>
      <c r="J83" s="246"/>
      <c r="K83" s="246"/>
      <c r="L83" s="246"/>
      <c r="M83" s="246"/>
      <c r="N83" s="246"/>
      <c r="O83" s="246"/>
      <c r="P83" s="246"/>
      <c r="Q83" s="246"/>
      <c r="R83" s="246"/>
      <c r="S83" s="246"/>
      <c r="T83" s="246"/>
      <c r="U83" s="246"/>
      <c r="V83" s="246"/>
      <c r="W83" s="246"/>
      <c r="X83" s="180" t="str">
        <f>Overview_Measures!N30</f>
        <v>Low to Medium</v>
      </c>
      <c r="Y83" s="180"/>
      <c r="Z83" s="180"/>
      <c r="AA83" s="180"/>
    </row>
    <row r="84" spans="2:27" ht="20.100000000000001" customHeight="1" x14ac:dyDescent="0.35">
      <c r="B84" s="213" t="s">
        <v>870</v>
      </c>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row>
    <row r="85" spans="2:27" ht="45" customHeight="1" x14ac:dyDescent="0.35">
      <c r="B85" s="213" t="s">
        <v>871</v>
      </c>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row>
    <row r="86" spans="2:27" ht="15" customHeight="1" thickBot="1" x14ac:dyDescent="0.4">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row>
    <row r="87" spans="2:27" ht="25.35" customHeight="1" x14ac:dyDescent="0.35">
      <c r="B87" s="246" t="s">
        <v>367</v>
      </c>
      <c r="C87" s="246"/>
      <c r="D87" s="246"/>
      <c r="E87" s="246"/>
      <c r="F87" s="246"/>
      <c r="G87" s="246"/>
      <c r="H87" s="246"/>
      <c r="I87" s="246"/>
      <c r="J87" s="246"/>
      <c r="K87" s="246"/>
      <c r="L87" s="246"/>
      <c r="M87" s="246"/>
      <c r="N87" s="246"/>
      <c r="O87" s="246"/>
      <c r="P87" s="246"/>
      <c r="Q87" s="246"/>
      <c r="R87" s="246"/>
      <c r="S87" s="246"/>
      <c r="T87" s="246"/>
      <c r="U87" s="246"/>
      <c r="V87" s="246"/>
      <c r="W87" s="246"/>
      <c r="X87" s="180" t="str">
        <f>Overview_Measures!O30</f>
        <v>Medium</v>
      </c>
      <c r="Y87" s="180"/>
      <c r="Z87" s="180"/>
      <c r="AA87" s="180"/>
    </row>
    <row r="88" spans="2:27" ht="41.25" customHeight="1" x14ac:dyDescent="0.35">
      <c r="B88" s="276" t="s">
        <v>872</v>
      </c>
      <c r="C88" s="276"/>
      <c r="D88" s="276"/>
      <c r="E88" s="276"/>
      <c r="F88" s="276"/>
      <c r="G88" s="276"/>
      <c r="H88" s="276"/>
      <c r="I88" s="276"/>
      <c r="J88" s="276"/>
      <c r="K88" s="276"/>
      <c r="L88" s="276"/>
      <c r="M88" s="276"/>
      <c r="N88" s="276"/>
      <c r="O88" s="276"/>
      <c r="P88" s="276"/>
      <c r="Q88" s="276"/>
      <c r="R88" s="276"/>
      <c r="S88" s="276"/>
      <c r="T88" s="276"/>
      <c r="U88" s="276"/>
      <c r="V88" s="276"/>
      <c r="W88" s="276"/>
      <c r="X88" s="276"/>
      <c r="Y88" s="276"/>
      <c r="Z88" s="276"/>
      <c r="AA88" s="276"/>
    </row>
    <row r="89" spans="2:27" ht="15" customHeight="1" x14ac:dyDescent="0.35">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row>
    <row r="90" spans="2:27" ht="30" customHeight="1" x14ac:dyDescent="0.35">
      <c r="B90" s="244" t="s">
        <v>311</v>
      </c>
      <c r="C90" s="245"/>
      <c r="D90" s="245"/>
      <c r="E90" s="245"/>
      <c r="F90" s="245"/>
      <c r="G90" s="245"/>
      <c r="H90" s="245"/>
      <c r="I90" s="245"/>
      <c r="J90" s="245"/>
      <c r="K90" s="245"/>
      <c r="L90" s="245"/>
      <c r="M90" s="245"/>
      <c r="N90" s="245"/>
      <c r="O90" s="245"/>
      <c r="P90" s="245"/>
      <c r="Q90" s="245"/>
      <c r="R90" s="245"/>
      <c r="S90" s="245"/>
      <c r="T90" s="245"/>
      <c r="U90" s="245"/>
      <c r="V90" s="245"/>
      <c r="W90" s="245"/>
      <c r="X90" s="245"/>
      <c r="Y90" s="245"/>
      <c r="Z90" s="245"/>
      <c r="AA90" s="245"/>
    </row>
    <row r="91" spans="2:27" ht="20.100000000000001" customHeight="1" x14ac:dyDescent="0.35">
      <c r="B91" s="192" t="s">
        <v>873</v>
      </c>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row>
    <row r="92" spans="2:27" ht="20.100000000000001" customHeight="1" x14ac:dyDescent="0.35">
      <c r="B92" s="192" t="s">
        <v>874</v>
      </c>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row>
    <row r="93" spans="2:27" ht="20.100000000000001" customHeight="1" x14ac:dyDescent="0.35">
      <c r="B93" s="192" t="s">
        <v>875</v>
      </c>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row>
    <row r="94" spans="2:27" ht="20.100000000000001" customHeight="1" x14ac:dyDescent="0.35">
      <c r="B94" s="192" t="s">
        <v>876</v>
      </c>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row>
    <row r="95" spans="2:27" ht="20.100000000000001" customHeight="1" x14ac:dyDescent="0.35">
      <c r="B95" s="192" t="s">
        <v>877</v>
      </c>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row>
    <row r="96" spans="2:27" ht="30" customHeight="1" x14ac:dyDescent="0.35">
      <c r="B96" s="192" t="s">
        <v>878</v>
      </c>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row>
    <row r="97" spans="2:27" ht="20.100000000000001" customHeight="1" x14ac:dyDescent="0.35">
      <c r="B97" s="192" t="s">
        <v>879</v>
      </c>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row>
    <row r="98" spans="2:27" ht="20.100000000000001" customHeight="1" x14ac:dyDescent="0.35">
      <c r="B98" s="192" t="s">
        <v>880</v>
      </c>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row>
    <row r="99" spans="2:27" ht="20.100000000000001" customHeight="1" x14ac:dyDescent="0.35">
      <c r="B99" s="192" t="s">
        <v>881</v>
      </c>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row>
    <row r="100" spans="2:27" ht="20.100000000000001" customHeight="1" x14ac:dyDescent="0.35">
      <c r="B100" s="192" t="s">
        <v>882</v>
      </c>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row>
    <row r="101" spans="2:27" ht="20.100000000000001" customHeight="1" x14ac:dyDescent="0.35">
      <c r="B101" s="192" t="s">
        <v>883</v>
      </c>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row>
    <row r="102" spans="2:27" ht="20.100000000000001" customHeight="1" x14ac:dyDescent="0.35">
      <c r="B102" s="192" t="s">
        <v>884</v>
      </c>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row>
    <row r="103" spans="2:27" ht="20.100000000000001" customHeight="1" x14ac:dyDescent="0.35">
      <c r="B103" s="192" t="s">
        <v>885</v>
      </c>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row>
    <row r="104" spans="2:27" ht="20.100000000000001" customHeight="1" x14ac:dyDescent="0.35">
      <c r="B104" s="192" t="s">
        <v>886</v>
      </c>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row>
    <row r="105" spans="2:27" ht="20.100000000000001" customHeight="1" x14ac:dyDescent="0.35">
      <c r="B105" s="192" t="s">
        <v>887</v>
      </c>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row>
    <row r="106" spans="2:27" ht="20.100000000000001" customHeight="1" x14ac:dyDescent="0.35">
      <c r="B106" s="192" t="s">
        <v>888</v>
      </c>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row>
    <row r="107" spans="2:27" ht="30" customHeight="1" x14ac:dyDescent="0.35">
      <c r="B107" s="192" t="s">
        <v>889</v>
      </c>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row>
    <row r="108" spans="2:27" ht="20.100000000000001" customHeight="1" x14ac:dyDescent="0.35">
      <c r="B108" s="192" t="s">
        <v>890</v>
      </c>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row>
    <row r="109" spans="2:27" ht="20.100000000000001" customHeight="1" x14ac:dyDescent="0.35">
      <c r="B109" s="192" t="s">
        <v>891</v>
      </c>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row>
    <row r="110" spans="2:27" x14ac:dyDescent="0.35">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spans="2:27" x14ac:dyDescent="0.35">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spans="2:27" x14ac:dyDescent="0.35">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spans="2:27" x14ac:dyDescent="0.35">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spans="2:27" x14ac:dyDescent="0.35">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spans="2:27" x14ac:dyDescent="0.35">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2:27" x14ac:dyDescent="0.35">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2:27" x14ac:dyDescent="0.35">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2:27" x14ac:dyDescent="0.35">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2:27" x14ac:dyDescent="0.35">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2:27" x14ac:dyDescent="0.3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2:27" x14ac:dyDescent="0.3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2:27" x14ac:dyDescent="0.3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2:27" x14ac:dyDescent="0.35">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2:27" x14ac:dyDescent="0.35">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2:27" x14ac:dyDescent="0.35">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2:27" x14ac:dyDescent="0.35">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2:27" x14ac:dyDescent="0.35">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spans="2:27" x14ac:dyDescent="0.35">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row r="131" spans="2:27" x14ac:dyDescent="0.35">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spans="2:27" x14ac:dyDescent="0.35">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row r="133" spans="2:27" x14ac:dyDescent="0.35">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row>
    <row r="134" spans="2:27" x14ac:dyDescent="0.35">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row>
    <row r="135" spans="2:27" x14ac:dyDescent="0.35">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row>
    <row r="136" spans="2:27" x14ac:dyDescent="0.35">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row>
  </sheetData>
  <sheetProtection algorithmName="SHA-512" hashValue="yPF1fzPfD7PhzVla5S3/DXNkZZGhXpYM+sC5kd2bP8ZBKM6YfdS/OgAGLeaJY+GW9rA9cWV/Z+B9NaM3/c4n8w==" saltValue="TiVidDnC0bxNrgPIyh2tuA==" spinCount="100000" sheet="1" objects="1" scenarios="1"/>
  <dataConsolidate/>
  <mergeCells count="158">
    <mergeCell ref="B1:G1"/>
    <mergeCell ref="H1:M1"/>
    <mergeCell ref="N1:S1"/>
    <mergeCell ref="T1:AA1"/>
    <mergeCell ref="B3:N3"/>
    <mergeCell ref="O3:AA3"/>
    <mergeCell ref="X11:Y11"/>
    <mergeCell ref="Z11:AA11"/>
    <mergeCell ref="B12:AA12"/>
    <mergeCell ref="B15:E15"/>
    <mergeCell ref="H15:N15"/>
    <mergeCell ref="B4:N4"/>
    <mergeCell ref="O4:AA4"/>
    <mergeCell ref="B6:N6"/>
    <mergeCell ref="O6:AA6"/>
    <mergeCell ref="B7:N7"/>
    <mergeCell ref="O7:AA7"/>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B30:AA30"/>
    <mergeCell ref="B31:AA31"/>
    <mergeCell ref="B32:AA32"/>
    <mergeCell ref="O15:U15"/>
    <mergeCell ref="V15:AA15"/>
    <mergeCell ref="L11:M11"/>
    <mergeCell ref="N11:O11"/>
    <mergeCell ref="P11:Q11"/>
    <mergeCell ref="R11:S11"/>
    <mergeCell ref="T11:U11"/>
    <mergeCell ref="V11:W11"/>
    <mergeCell ref="B11:C11"/>
    <mergeCell ref="D11:E11"/>
    <mergeCell ref="F11:G11"/>
    <mergeCell ref="H11:I11"/>
    <mergeCell ref="J11:K11"/>
    <mergeCell ref="D13:G13"/>
    <mergeCell ref="J13:M13"/>
    <mergeCell ref="N13:O13"/>
    <mergeCell ref="P13:S13"/>
    <mergeCell ref="B17:AA17"/>
    <mergeCell ref="B18:AA18"/>
    <mergeCell ref="B19:G19"/>
    <mergeCell ref="H19:AA19"/>
    <mergeCell ref="B20:G20"/>
    <mergeCell ref="H20:AA20"/>
    <mergeCell ref="B21:G21"/>
    <mergeCell ref="H21:AA21"/>
    <mergeCell ref="B22:G22"/>
    <mergeCell ref="H22:AA22"/>
    <mergeCell ref="B23:G23"/>
    <mergeCell ref="H23:AA23"/>
    <mergeCell ref="B29:AA29"/>
    <mergeCell ref="B24:G24"/>
    <mergeCell ref="H24:AA24"/>
    <mergeCell ref="B25:G25"/>
    <mergeCell ref="H25:AA25"/>
    <mergeCell ref="B27:AA27"/>
    <mergeCell ref="B28:AA28"/>
    <mergeCell ref="B92:AA92"/>
    <mergeCell ref="B93:AA93"/>
    <mergeCell ref="B90:AA90"/>
    <mergeCell ref="B78:W78"/>
    <mergeCell ref="X78:AA78"/>
    <mergeCell ref="B42:C43"/>
    <mergeCell ref="B83:W83"/>
    <mergeCell ref="X83:AA83"/>
    <mergeCell ref="B87:W87"/>
    <mergeCell ref="X87:AA87"/>
    <mergeCell ref="B79:AA79"/>
    <mergeCell ref="B80:AA80"/>
    <mergeCell ref="B81:AA81"/>
    <mergeCell ref="B74:AA74"/>
    <mergeCell ref="B75:AA75"/>
    <mergeCell ref="B77:AA77"/>
    <mergeCell ref="B73:AA73"/>
    <mergeCell ref="B71:AA71"/>
    <mergeCell ref="B72:AA72"/>
    <mergeCell ref="B64:AA64"/>
    <mergeCell ref="B65:AA65"/>
    <mergeCell ref="B66:AA66"/>
    <mergeCell ref="B67:AA67"/>
    <mergeCell ref="B68:AA68"/>
    <mergeCell ref="B84:AA84"/>
    <mergeCell ref="B85:AA85"/>
    <mergeCell ref="B88:AA88"/>
    <mergeCell ref="B91:AA91"/>
    <mergeCell ref="F43:AA43"/>
    <mergeCell ref="B46:AA46"/>
    <mergeCell ref="B47:AA47"/>
    <mergeCell ref="B48:AA48"/>
    <mergeCell ref="B56:AA56"/>
    <mergeCell ref="B57:AA57"/>
    <mergeCell ref="B60:AA60"/>
    <mergeCell ref="B61:AA61"/>
    <mergeCell ref="B62:AA62"/>
    <mergeCell ref="B45:AA45"/>
    <mergeCell ref="B52:AA52"/>
    <mergeCell ref="B63:AA63"/>
    <mergeCell ref="B69:AA69"/>
    <mergeCell ref="B59:AA59"/>
    <mergeCell ref="B49:AA49"/>
    <mergeCell ref="B53:AA53"/>
    <mergeCell ref="B54:AA54"/>
    <mergeCell ref="B55:AA55"/>
    <mergeCell ref="B50:AA50"/>
    <mergeCell ref="B108:AA108"/>
    <mergeCell ref="B109:AA109"/>
    <mergeCell ref="B100:AA100"/>
    <mergeCell ref="B101:AA101"/>
    <mergeCell ref="B102:AA102"/>
    <mergeCell ref="B103:AA103"/>
    <mergeCell ref="B104:AA104"/>
    <mergeCell ref="B105:AA105"/>
    <mergeCell ref="B94:AA94"/>
    <mergeCell ref="B95:AA95"/>
    <mergeCell ref="B96:AA96"/>
    <mergeCell ref="B97:AA97"/>
    <mergeCell ref="B98:AA98"/>
    <mergeCell ref="B99:AA99"/>
    <mergeCell ref="B106:AA106"/>
    <mergeCell ref="B107:AA107"/>
    <mergeCell ref="F33:AA33"/>
    <mergeCell ref="F35:AA35"/>
    <mergeCell ref="F37:AA37"/>
    <mergeCell ref="F39:AA39"/>
    <mergeCell ref="F42:AA42"/>
    <mergeCell ref="F34:AA34"/>
    <mergeCell ref="F36:AA36"/>
    <mergeCell ref="F38:AA38"/>
    <mergeCell ref="F40:AA40"/>
    <mergeCell ref="F41:AA41"/>
    <mergeCell ref="D42:E42"/>
    <mergeCell ref="D43:E43"/>
    <mergeCell ref="B33:C34"/>
    <mergeCell ref="D33:E33"/>
    <mergeCell ref="D34:E34"/>
    <mergeCell ref="B35:C36"/>
    <mergeCell ref="D35:E35"/>
    <mergeCell ref="D36:E36"/>
    <mergeCell ref="B37:C38"/>
    <mergeCell ref="D37:E37"/>
    <mergeCell ref="D38:E38"/>
    <mergeCell ref="B39:C41"/>
    <mergeCell ref="D39:E39"/>
    <mergeCell ref="D40:E41"/>
  </mergeCells>
  <conditionalFormatting sqref="B10:AA11">
    <cfRule type="expression" dxfId="305" priority="16" stopIfTrue="1">
      <formula>B$11=" "</formula>
    </cfRule>
    <cfRule type="expression" dxfId="304" priority="17">
      <formula>B$11="Partial"</formula>
    </cfRule>
    <cfRule type="expression" dxfId="303" priority="18">
      <formula>B$11="Strong"</formula>
    </cfRule>
  </conditionalFormatting>
  <conditionalFormatting sqref="X78">
    <cfRule type="expression" dxfId="302" priority="11" stopIfTrue="1">
      <formula>X78="High"</formula>
    </cfRule>
    <cfRule type="expression" dxfId="301" priority="12">
      <formula>X78="Medium to High"</formula>
    </cfRule>
    <cfRule type="expression" dxfId="300" priority="13" stopIfTrue="1">
      <formula>X78="Medium"</formula>
    </cfRule>
    <cfRule type="expression" dxfId="299" priority="14" stopIfTrue="1">
      <formula>X78="Low to Medium"</formula>
    </cfRule>
    <cfRule type="expression" dxfId="298" priority="15">
      <formula>X78="Low"</formula>
    </cfRule>
  </conditionalFormatting>
  <conditionalFormatting sqref="X83">
    <cfRule type="expression" dxfId="297" priority="6" stopIfTrue="1">
      <formula>X83="High"</formula>
    </cfRule>
    <cfRule type="expression" dxfId="296" priority="7">
      <formula>X83="Medium to High"</formula>
    </cfRule>
    <cfRule type="expression" dxfId="295" priority="8" stopIfTrue="1">
      <formula>X83="Medium"</formula>
    </cfRule>
    <cfRule type="expression" dxfId="294" priority="9" stopIfTrue="1">
      <formula>X83="Low to Medium"</formula>
    </cfRule>
    <cfRule type="expression" dxfId="293" priority="10">
      <formula>X83="Low"</formula>
    </cfRule>
  </conditionalFormatting>
  <conditionalFormatting sqref="X87">
    <cfRule type="expression" dxfId="292" priority="1" stopIfTrue="1">
      <formula>X87="High"</formula>
    </cfRule>
    <cfRule type="expression" dxfId="291" priority="2">
      <formula>X87="Medium to High"</formula>
    </cfRule>
    <cfRule type="expression" dxfId="290" priority="3" stopIfTrue="1">
      <formula>X87="Medium"</formula>
    </cfRule>
    <cfRule type="expression" dxfId="289" priority="4" stopIfTrue="1">
      <formula>X87="Low to Medium"</formula>
    </cfRule>
    <cfRule type="expression" dxfId="288" priority="5">
      <formula>X87="Low"</formula>
    </cfRule>
  </conditionalFormatting>
  <conditionalFormatting sqref="AB78:AI78">
    <cfRule type="colorScale" priority="19">
      <colorScale>
        <cfvo type="min"/>
        <cfvo type="percentile" val="50"/>
        <cfvo type="max"/>
        <color rgb="FFF8696B"/>
        <color rgb="FFFFEB84"/>
        <color rgb="FF63BE7B"/>
      </colorScale>
    </cfRule>
  </conditionalFormatting>
  <hyperlinks>
    <hyperlink ref="B103" r:id="rId1" display="https://www.denvergov.org/files/assets/public/doti/documents/plans/strategic_parking_plan_2010.pdf" xr:uid="{8160D654-B99E-1F44-8206-19FA6BF4C4AB}"/>
    <hyperlink ref="B72:AA72" location="SMI!A1" display="SMI!A1" xr:uid="{B8872B31-54F1-C14B-BD68-E7689B3E3CC4}"/>
    <hyperlink ref="B73:AA73" location="VOI!A1" display="VOI!A1" xr:uid="{7F199B2B-70D3-F646-82D1-BFDE371D2AA8}"/>
    <hyperlink ref="B74:AA74" location="ENR!A1" display="ENR!A1" xr:uid="{0C7A0041-5AFD-ED44-80B0-34D055D215DA}"/>
    <hyperlink ref="B75:AA75" location="CML!A1" display="CML!A1" xr:uid="{C1BCDCAD-CBFD-D549-BF0B-9369B19179F1}"/>
    <hyperlink ref="N1" location="Overview_Measures!A1" display="Go back to Overview" xr:uid="{622787C5-386E-6244-834F-9A3C35D036A9}"/>
    <hyperlink ref="B1" location="Instructions!A1" display="Go back to Instructions" xr:uid="{0881C3DF-1E64-9C4E-A12B-E40EA631B078}"/>
    <hyperlink ref="H1" location="Measures!A1" display="Go back to Measures List" xr:uid="{D26995CE-699F-8A45-9CA5-48BB50822F5F}"/>
    <hyperlink ref="T1" location="Filter_multiple_criteria!A1" display="Go back to Multiple Criteria Filter" xr:uid="{61469CA9-F1FC-8046-B6C0-F925501DC8CE}"/>
    <hyperlink ref="B1:G1" location="Home!A1" display="Go back to Home" xr:uid="{2D368217-6E79-9541-AB14-EC41BC54D123}"/>
    <hyperlink ref="T1:AA1" location="Measure_Selection_Filter!A1" display="Go back to Measure Selection Filter" xr:uid="{DBC1AC26-8CCF-1749-8357-35F3F04767F6}"/>
    <hyperlink ref="H15" location="Measure_Template!B10" display="Summary" xr:uid="{8631E396-250B-584C-8C4C-A04C9909FB87}"/>
    <hyperlink ref="H15:N15" location="PRR!B17" display="Reader's Guide" xr:uid="{95C3F925-DD9C-104C-B448-C3172921B1D1}"/>
    <hyperlink ref="O15" location="Measure_Template!B10" display="Summary" xr:uid="{7B6BCB2C-69F0-9D49-80EB-B5A72C9A6136}"/>
    <hyperlink ref="O15:U15" location="PRR!B27" display="Summary" xr:uid="{E690093B-DACC-4949-B919-864A3FC75095}"/>
    <hyperlink ref="V15:AA15" location="PRR!B77" display="Qualification of measure" xr:uid="{89F6E45D-7B30-B24C-BA89-DF30BBDE255F}"/>
  </hyperlink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B2EBE-60DD-7A4D-B258-8A5B71ACEBF3}">
  <sheetPr codeName="Sheet16">
    <tabColor rgb="FF7030A0"/>
  </sheetPr>
  <dimension ref="A1:AJ148"/>
  <sheetViews>
    <sheetView showGridLines="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1" customFormat="1" ht="20.100000000000001" customHeight="1" x14ac:dyDescent="0.35">
      <c r="A1" s="90"/>
      <c r="B1" s="252" t="s">
        <v>26</v>
      </c>
      <c r="C1" s="252"/>
      <c r="D1" s="252"/>
      <c r="E1" s="252"/>
      <c r="F1" s="252"/>
      <c r="G1" s="252"/>
      <c r="H1" s="252" t="s">
        <v>312</v>
      </c>
      <c r="I1" s="252"/>
      <c r="J1" s="252"/>
      <c r="K1" s="252"/>
      <c r="L1" s="252"/>
      <c r="M1" s="252"/>
      <c r="N1" s="252" t="s">
        <v>313</v>
      </c>
      <c r="O1" s="252"/>
      <c r="P1" s="252"/>
      <c r="Q1" s="252"/>
      <c r="R1" s="252"/>
      <c r="S1" s="252"/>
      <c r="T1" s="252" t="s">
        <v>23</v>
      </c>
      <c r="U1" s="252"/>
      <c r="V1" s="252"/>
      <c r="W1" s="252"/>
      <c r="X1" s="252"/>
      <c r="Y1" s="252"/>
      <c r="Z1" s="252"/>
      <c r="AA1" s="252"/>
    </row>
    <row r="2" spans="1:36" ht="15" customHeight="1" thickBot="1" x14ac:dyDescent="0.4"/>
    <row r="3" spans="1:36" ht="25.35" customHeight="1" thickBot="1" x14ac:dyDescent="0.4">
      <c r="B3" s="203" t="s">
        <v>281</v>
      </c>
      <c r="C3" s="204"/>
      <c r="D3" s="204"/>
      <c r="E3" s="204"/>
      <c r="F3" s="204"/>
      <c r="G3" s="204"/>
      <c r="H3" s="204"/>
      <c r="I3" s="204"/>
      <c r="J3" s="204"/>
      <c r="K3" s="204"/>
      <c r="L3" s="204"/>
      <c r="M3" s="204"/>
      <c r="N3" s="204"/>
      <c r="O3" s="203" t="s">
        <v>246</v>
      </c>
      <c r="P3" s="204"/>
      <c r="Q3" s="204"/>
      <c r="R3" s="204"/>
      <c r="S3" s="204"/>
      <c r="T3" s="204"/>
      <c r="U3" s="204"/>
      <c r="V3" s="204"/>
      <c r="W3" s="204"/>
      <c r="X3" s="204"/>
      <c r="Y3" s="204"/>
      <c r="Z3" s="204"/>
      <c r="AA3" s="205"/>
      <c r="AB3" s="12"/>
      <c r="AC3" s="12"/>
      <c r="AD3" s="12"/>
      <c r="AE3" s="12"/>
      <c r="AF3" s="12"/>
      <c r="AG3" s="12"/>
      <c r="AH3" s="12"/>
      <c r="AI3" s="12"/>
      <c r="AJ3" s="12"/>
    </row>
    <row r="4" spans="1:36" ht="30" customHeight="1" thickBot="1" x14ac:dyDescent="0.4">
      <c r="B4" s="206" t="str">
        <f>Overview_Measures!B35</f>
        <v xml:space="preserve">Urban vehicle access regulation schemes </v>
      </c>
      <c r="C4" s="207"/>
      <c r="D4" s="207"/>
      <c r="E4" s="207"/>
      <c r="F4" s="207"/>
      <c r="G4" s="207"/>
      <c r="H4" s="207"/>
      <c r="I4" s="207"/>
      <c r="J4" s="207"/>
      <c r="K4" s="207"/>
      <c r="L4" s="207"/>
      <c r="M4" s="207"/>
      <c r="N4" s="207"/>
      <c r="O4" s="208" t="str">
        <f>Overview_Measures!K35</f>
        <v>Infrastructure + Regulatory</v>
      </c>
      <c r="P4" s="209"/>
      <c r="Q4" s="209"/>
      <c r="R4" s="209"/>
      <c r="S4" s="209"/>
      <c r="T4" s="209"/>
      <c r="U4" s="209"/>
      <c r="V4" s="209"/>
      <c r="W4" s="209"/>
      <c r="X4" s="209"/>
      <c r="Y4" s="209"/>
      <c r="Z4" s="209"/>
      <c r="AA4" s="210"/>
      <c r="AB4" s="12"/>
      <c r="AC4" s="12"/>
      <c r="AD4" s="12"/>
      <c r="AE4" s="12"/>
      <c r="AF4" s="12"/>
      <c r="AG4" s="12"/>
      <c r="AH4" s="12"/>
      <c r="AI4" s="12"/>
      <c r="AJ4" s="12"/>
    </row>
    <row r="5" spans="1:36" ht="5.0999999999999996" customHeight="1" thickBot="1" x14ac:dyDescent="0.4">
      <c r="B5" s="105"/>
      <c r="C5" s="106"/>
      <c r="D5" s="106"/>
      <c r="E5" s="106"/>
      <c r="F5" s="106"/>
      <c r="G5" s="106"/>
      <c r="H5" s="106"/>
      <c r="I5" s="106"/>
      <c r="J5" s="106"/>
      <c r="K5" s="106"/>
      <c r="L5" s="106"/>
      <c r="M5" s="106"/>
      <c r="N5" s="106"/>
      <c r="O5" s="107"/>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203" t="s">
        <v>173</v>
      </c>
      <c r="C6" s="204"/>
      <c r="D6" s="204"/>
      <c r="E6" s="204"/>
      <c r="F6" s="204"/>
      <c r="G6" s="204"/>
      <c r="H6" s="204"/>
      <c r="I6" s="204"/>
      <c r="J6" s="204"/>
      <c r="K6" s="204"/>
      <c r="L6" s="204"/>
      <c r="M6" s="204"/>
      <c r="N6" s="204"/>
      <c r="O6" s="203" t="s">
        <v>282</v>
      </c>
      <c r="P6" s="204"/>
      <c r="Q6" s="204"/>
      <c r="R6" s="204"/>
      <c r="S6" s="204"/>
      <c r="T6" s="204"/>
      <c r="U6" s="204"/>
      <c r="V6" s="204"/>
      <c r="W6" s="204"/>
      <c r="X6" s="204"/>
      <c r="Y6" s="204"/>
      <c r="Z6" s="204"/>
      <c r="AA6" s="205"/>
      <c r="AB6" s="12"/>
      <c r="AC6" s="12"/>
      <c r="AD6" s="12"/>
      <c r="AE6" s="12"/>
      <c r="AF6" s="12"/>
      <c r="AG6" s="12"/>
      <c r="AH6" s="12"/>
      <c r="AI6" s="12"/>
      <c r="AJ6" s="12"/>
    </row>
    <row r="7" spans="1:36" ht="30" customHeight="1" thickBot="1" x14ac:dyDescent="0.4">
      <c r="B7" s="254" t="str">
        <f>Overview_Measures!L35</f>
        <v>Passenger + Freight transport</v>
      </c>
      <c r="C7" s="255"/>
      <c r="D7" s="255"/>
      <c r="E7" s="255"/>
      <c r="F7" s="255"/>
      <c r="G7" s="255"/>
      <c r="H7" s="255"/>
      <c r="I7" s="255"/>
      <c r="J7" s="255"/>
      <c r="K7" s="255"/>
      <c r="L7" s="255"/>
      <c r="M7" s="255"/>
      <c r="N7" s="256"/>
      <c r="O7" s="211" t="s">
        <v>745</v>
      </c>
      <c r="P7" s="209"/>
      <c r="Q7" s="209"/>
      <c r="R7" s="209"/>
      <c r="S7" s="209"/>
      <c r="T7" s="209"/>
      <c r="U7" s="209"/>
      <c r="V7" s="209"/>
      <c r="W7" s="209"/>
      <c r="X7" s="209"/>
      <c r="Y7" s="209"/>
      <c r="Z7" s="209"/>
      <c r="AA7" s="21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203" t="s">
        <v>234</v>
      </c>
      <c r="C9" s="204"/>
      <c r="D9" s="204"/>
      <c r="E9" s="204"/>
      <c r="F9" s="204"/>
      <c r="G9" s="204"/>
      <c r="H9" s="204"/>
      <c r="I9" s="204"/>
      <c r="J9" s="204"/>
      <c r="K9" s="204"/>
      <c r="L9" s="204"/>
      <c r="M9" s="204"/>
      <c r="N9" s="204"/>
      <c r="O9" s="204"/>
      <c r="P9" s="204"/>
      <c r="Q9" s="204"/>
      <c r="R9" s="204"/>
      <c r="S9" s="204"/>
      <c r="T9" s="203" t="s">
        <v>284</v>
      </c>
      <c r="U9" s="204"/>
      <c r="V9" s="204"/>
      <c r="W9" s="204"/>
      <c r="X9" s="204"/>
      <c r="Y9" s="204"/>
      <c r="Z9" s="204"/>
      <c r="AA9" s="205"/>
    </row>
    <row r="10" spans="1:36" ht="90" customHeight="1" x14ac:dyDescent="0.35">
      <c r="B10" s="198" t="s">
        <v>177</v>
      </c>
      <c r="C10" s="199"/>
      <c r="D10" s="198" t="s">
        <v>178</v>
      </c>
      <c r="E10" s="199"/>
      <c r="F10" s="198" t="s">
        <v>179</v>
      </c>
      <c r="G10" s="199"/>
      <c r="H10" s="198" t="s">
        <v>180</v>
      </c>
      <c r="I10" s="199"/>
      <c r="J10" s="198" t="s">
        <v>181</v>
      </c>
      <c r="K10" s="199"/>
      <c r="L10" s="198" t="s">
        <v>182</v>
      </c>
      <c r="M10" s="199"/>
      <c r="N10" s="198" t="s">
        <v>183</v>
      </c>
      <c r="O10" s="199"/>
      <c r="P10" s="198" t="s">
        <v>184</v>
      </c>
      <c r="Q10" s="199"/>
      <c r="R10" s="198" t="s">
        <v>185</v>
      </c>
      <c r="S10" s="199"/>
      <c r="T10" s="198" t="s">
        <v>186</v>
      </c>
      <c r="U10" s="199"/>
      <c r="V10" s="198" t="s">
        <v>187</v>
      </c>
      <c r="W10" s="199"/>
      <c r="X10" s="198" t="s">
        <v>188</v>
      </c>
      <c r="Y10" s="199"/>
      <c r="Z10" s="198" t="s">
        <v>189</v>
      </c>
      <c r="AA10" s="199"/>
    </row>
    <row r="11" spans="1:36" ht="12" hidden="1" customHeight="1" x14ac:dyDescent="0.35">
      <c r="B11" s="198" t="str">
        <f>Overview_Measures!P35</f>
        <v>Partial</v>
      </c>
      <c r="C11" s="199"/>
      <c r="D11" s="198" t="str">
        <f>Overview_Measures!Q35</f>
        <v xml:space="preserve"> </v>
      </c>
      <c r="E11" s="199"/>
      <c r="F11" s="198" t="str">
        <f>Overview_Measures!R35</f>
        <v xml:space="preserve"> </v>
      </c>
      <c r="G11" s="199"/>
      <c r="H11" s="198" t="str">
        <f>Overview_Measures!S35</f>
        <v xml:space="preserve"> </v>
      </c>
      <c r="I11" s="199"/>
      <c r="J11" s="198" t="str">
        <f>Overview_Measures!T35</f>
        <v>Partial</v>
      </c>
      <c r="K11" s="199"/>
      <c r="L11" s="198" t="str">
        <f>Overview_Measures!U35</f>
        <v>Strong</v>
      </c>
      <c r="M11" s="199"/>
      <c r="N11" s="198" t="str">
        <f>Overview_Measures!V35</f>
        <v>Strong</v>
      </c>
      <c r="O11" s="199"/>
      <c r="P11" s="198" t="str">
        <f>Overview_Measures!W35</f>
        <v xml:space="preserve"> </v>
      </c>
      <c r="Q11" s="199"/>
      <c r="R11" s="198" t="str">
        <f>Overview_Measures!X35</f>
        <v>Partial</v>
      </c>
      <c r="S11" s="199"/>
      <c r="T11" s="198" t="str">
        <f>Overview_Measures!Y35</f>
        <v xml:space="preserve"> </v>
      </c>
      <c r="U11" s="199"/>
      <c r="V11" s="198" t="str">
        <f>Overview_Measures!Z35</f>
        <v>Strong</v>
      </c>
      <c r="W11" s="199"/>
      <c r="X11" s="198" t="str">
        <f>Overview_Measures!AA35</f>
        <v>Strong</v>
      </c>
      <c r="Y11" s="199"/>
      <c r="Z11" s="198" t="str">
        <f>Overview_Measures!AB35</f>
        <v xml:space="preserve"> </v>
      </c>
      <c r="AA11" s="199"/>
    </row>
    <row r="12" spans="1:36" s="21" customFormat="1" ht="15" customHeight="1" x14ac:dyDescent="0.35">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6" s="21" customFormat="1" ht="20.100000000000001" customHeight="1" x14ac:dyDescent="0.35">
      <c r="B13" s="101"/>
      <c r="C13" s="101"/>
      <c r="D13" s="251" t="s">
        <v>315</v>
      </c>
      <c r="E13" s="251"/>
      <c r="F13" s="251"/>
      <c r="G13" s="251"/>
      <c r="H13" s="102"/>
      <c r="I13" s="102"/>
      <c r="J13" s="251" t="s">
        <v>316</v>
      </c>
      <c r="K13" s="251"/>
      <c r="L13" s="251"/>
      <c r="M13" s="251"/>
      <c r="N13" s="253"/>
      <c r="O13" s="253"/>
      <c r="P13" s="251" t="s">
        <v>317</v>
      </c>
      <c r="Q13" s="251"/>
      <c r="R13" s="251"/>
      <c r="S13" s="251"/>
      <c r="T13" s="100"/>
      <c r="U13" s="100"/>
      <c r="V13" s="100"/>
      <c r="W13" s="100"/>
      <c r="X13" s="100"/>
      <c r="Y13" s="100"/>
      <c r="Z13" s="100"/>
      <c r="AA13" s="100"/>
    </row>
    <row r="14" spans="1:36" s="21" customFormat="1" ht="15" customHeight="1" thickBot="1" x14ac:dyDescent="0.4">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row>
    <row r="15" spans="1:36" s="21" customFormat="1" ht="25.35" customHeight="1" thickBot="1" x14ac:dyDescent="0.4">
      <c r="B15" s="201" t="s">
        <v>286</v>
      </c>
      <c r="C15" s="201"/>
      <c r="D15" s="201"/>
      <c r="E15" s="201"/>
      <c r="F15" s="22"/>
      <c r="G15" s="22"/>
      <c r="H15" s="202" t="s">
        <v>290</v>
      </c>
      <c r="I15" s="202"/>
      <c r="J15" s="202"/>
      <c r="K15" s="202"/>
      <c r="L15" s="202"/>
      <c r="M15" s="202"/>
      <c r="N15" s="202"/>
      <c r="O15" s="202" t="s">
        <v>287</v>
      </c>
      <c r="P15" s="202"/>
      <c r="Q15" s="202"/>
      <c r="R15" s="202"/>
      <c r="S15" s="202"/>
      <c r="T15" s="202"/>
      <c r="U15" s="202"/>
      <c r="V15" s="202" t="s">
        <v>288</v>
      </c>
      <c r="W15" s="202"/>
      <c r="X15" s="202"/>
      <c r="Y15" s="202"/>
      <c r="Z15" s="202"/>
      <c r="AA15" s="202"/>
    </row>
    <row r="16" spans="1:36" s="21" customFormat="1" ht="15" customHeight="1" thickBot="1" x14ac:dyDescent="0.4">
      <c r="B16" s="23"/>
      <c r="C16" s="23"/>
      <c r="D16" s="24"/>
      <c r="E16" s="24"/>
    </row>
    <row r="17" spans="2:31" ht="30" customHeight="1" thickBot="1" x14ac:dyDescent="0.4">
      <c r="B17" s="189" t="s">
        <v>290</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1"/>
    </row>
    <row r="18" spans="2:31" ht="30" customHeight="1" x14ac:dyDescent="0.35">
      <c r="B18" s="195" t="s">
        <v>318</v>
      </c>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2:31" ht="25.35" customHeight="1" x14ac:dyDescent="0.35">
      <c r="B19" s="250" t="s">
        <v>292</v>
      </c>
      <c r="C19" s="250"/>
      <c r="D19" s="250"/>
      <c r="E19" s="250"/>
      <c r="F19" s="250"/>
      <c r="G19" s="250"/>
      <c r="H19" s="250" t="s">
        <v>319</v>
      </c>
      <c r="I19" s="250"/>
      <c r="J19" s="250"/>
      <c r="K19" s="250"/>
      <c r="L19" s="250"/>
      <c r="M19" s="250"/>
      <c r="N19" s="250"/>
      <c r="O19" s="250"/>
      <c r="P19" s="250"/>
      <c r="Q19" s="250"/>
      <c r="R19" s="250"/>
      <c r="S19" s="250"/>
      <c r="T19" s="250"/>
      <c r="U19" s="250"/>
      <c r="V19" s="250"/>
      <c r="W19" s="250"/>
      <c r="X19" s="250"/>
      <c r="Y19" s="250"/>
      <c r="Z19" s="250"/>
      <c r="AA19" s="250"/>
    </row>
    <row r="20" spans="2:31" ht="90" customHeight="1" x14ac:dyDescent="0.35">
      <c r="B20" s="192" t="s">
        <v>166</v>
      </c>
      <c r="C20" s="192"/>
      <c r="D20" s="192"/>
      <c r="E20" s="192"/>
      <c r="F20" s="192"/>
      <c r="G20" s="192"/>
      <c r="H20" s="192" t="s">
        <v>892</v>
      </c>
      <c r="I20" s="192"/>
      <c r="J20" s="192"/>
      <c r="K20" s="192"/>
      <c r="L20" s="192"/>
      <c r="M20" s="192"/>
      <c r="N20" s="192"/>
      <c r="O20" s="192"/>
      <c r="P20" s="192"/>
      <c r="Q20" s="192"/>
      <c r="R20" s="192"/>
      <c r="S20" s="192"/>
      <c r="T20" s="192"/>
      <c r="U20" s="192"/>
      <c r="V20" s="192"/>
      <c r="W20" s="192"/>
      <c r="X20" s="192"/>
      <c r="Y20" s="192"/>
      <c r="Z20" s="192"/>
      <c r="AA20" s="192"/>
    </row>
    <row r="21" spans="2:31" ht="90" customHeight="1" x14ac:dyDescent="0.35">
      <c r="B21" s="192" t="s">
        <v>167</v>
      </c>
      <c r="C21" s="192"/>
      <c r="D21" s="192"/>
      <c r="E21" s="192"/>
      <c r="F21" s="192"/>
      <c r="G21" s="192"/>
      <c r="H21" s="192" t="s">
        <v>892</v>
      </c>
      <c r="I21" s="192"/>
      <c r="J21" s="192"/>
      <c r="K21" s="192"/>
      <c r="L21" s="192"/>
      <c r="M21" s="192"/>
      <c r="N21" s="192"/>
      <c r="O21" s="192"/>
      <c r="P21" s="192"/>
      <c r="Q21" s="192"/>
      <c r="R21" s="192"/>
      <c r="S21" s="192"/>
      <c r="T21" s="192"/>
      <c r="U21" s="192"/>
      <c r="V21" s="192"/>
      <c r="W21" s="192"/>
      <c r="X21" s="192"/>
      <c r="Y21" s="192"/>
      <c r="Z21" s="192"/>
      <c r="AA21" s="192"/>
    </row>
    <row r="22" spans="2:31" ht="30" customHeight="1" x14ac:dyDescent="0.35">
      <c r="B22" s="192" t="s">
        <v>168</v>
      </c>
      <c r="C22" s="192"/>
      <c r="D22" s="192"/>
      <c r="E22" s="192"/>
      <c r="F22" s="192"/>
      <c r="G22" s="192"/>
      <c r="H22" s="192" t="s">
        <v>893</v>
      </c>
      <c r="I22" s="192"/>
      <c r="J22" s="192"/>
      <c r="K22" s="192"/>
      <c r="L22" s="192"/>
      <c r="M22" s="192"/>
      <c r="N22" s="192"/>
      <c r="O22" s="192"/>
      <c r="P22" s="192"/>
      <c r="Q22" s="192"/>
      <c r="R22" s="192"/>
      <c r="S22" s="192"/>
      <c r="T22" s="192"/>
      <c r="U22" s="192"/>
      <c r="V22" s="192"/>
      <c r="W22" s="192"/>
      <c r="X22" s="192"/>
      <c r="Y22" s="192"/>
      <c r="Z22" s="192"/>
      <c r="AA22" s="192"/>
    </row>
    <row r="23" spans="2:31" ht="30" customHeight="1" x14ac:dyDescent="0.35">
      <c r="B23" s="192" t="s">
        <v>169</v>
      </c>
      <c r="C23" s="192"/>
      <c r="D23" s="192"/>
      <c r="E23" s="192"/>
      <c r="F23" s="192"/>
      <c r="G23" s="192"/>
      <c r="H23" s="192" t="s">
        <v>893</v>
      </c>
      <c r="I23" s="192"/>
      <c r="J23" s="192"/>
      <c r="K23" s="192"/>
      <c r="L23" s="192"/>
      <c r="M23" s="192"/>
      <c r="N23" s="192"/>
      <c r="O23" s="192"/>
      <c r="P23" s="192"/>
      <c r="Q23" s="192"/>
      <c r="R23" s="192"/>
      <c r="S23" s="192"/>
      <c r="T23" s="192"/>
      <c r="U23" s="192"/>
      <c r="V23" s="192"/>
      <c r="W23" s="192"/>
      <c r="X23" s="192"/>
      <c r="Y23" s="192"/>
      <c r="Z23" s="192"/>
      <c r="AA23" s="192"/>
    </row>
    <row r="24" spans="2:31" ht="20.100000000000001" customHeight="1" x14ac:dyDescent="0.35">
      <c r="B24" s="192" t="s">
        <v>170</v>
      </c>
      <c r="C24" s="192"/>
      <c r="D24" s="192"/>
      <c r="E24" s="192"/>
      <c r="F24" s="192"/>
      <c r="G24" s="192"/>
      <c r="H24" s="192" t="s">
        <v>305</v>
      </c>
      <c r="I24" s="192"/>
      <c r="J24" s="192"/>
      <c r="K24" s="192"/>
      <c r="L24" s="192"/>
      <c r="M24" s="192"/>
      <c r="N24" s="192"/>
      <c r="O24" s="192"/>
      <c r="P24" s="192"/>
      <c r="Q24" s="192"/>
      <c r="R24" s="192"/>
      <c r="S24" s="192"/>
      <c r="T24" s="192"/>
      <c r="U24" s="192"/>
      <c r="V24" s="192"/>
      <c r="W24" s="192"/>
      <c r="X24" s="192"/>
      <c r="Y24" s="192"/>
      <c r="Z24" s="192"/>
      <c r="AA24" s="192"/>
    </row>
    <row r="25" spans="2:31" ht="60" customHeight="1" x14ac:dyDescent="0.35">
      <c r="B25" s="192" t="s">
        <v>298</v>
      </c>
      <c r="C25" s="192"/>
      <c r="D25" s="192"/>
      <c r="E25" s="192"/>
      <c r="F25" s="192"/>
      <c r="G25" s="192"/>
      <c r="H25" s="192" t="s">
        <v>894</v>
      </c>
      <c r="I25" s="192"/>
      <c r="J25" s="192"/>
      <c r="K25" s="192"/>
      <c r="L25" s="192"/>
      <c r="M25" s="192"/>
      <c r="N25" s="192"/>
      <c r="O25" s="192"/>
      <c r="P25" s="192"/>
      <c r="Q25" s="192"/>
      <c r="R25" s="192"/>
      <c r="S25" s="192"/>
      <c r="T25" s="192"/>
      <c r="U25" s="192"/>
      <c r="V25" s="192"/>
      <c r="W25" s="192"/>
      <c r="X25" s="192"/>
      <c r="Y25" s="192"/>
      <c r="Z25" s="192"/>
      <c r="AA25" s="192"/>
    </row>
    <row r="26" spans="2:31"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31" ht="30" customHeight="1" thickBot="1" x14ac:dyDescent="0.4">
      <c r="B27" s="189" t="s">
        <v>299</v>
      </c>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1"/>
    </row>
    <row r="28" spans="2:31" ht="25.35" customHeight="1" x14ac:dyDescent="0.35">
      <c r="B28" s="248" t="s">
        <v>300</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9"/>
    </row>
    <row r="29" spans="2:31" ht="30" customHeight="1" x14ac:dyDescent="0.35">
      <c r="B29" s="213" t="s">
        <v>895</v>
      </c>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row>
    <row r="30" spans="2:31" ht="90" customHeight="1" thickBot="1" x14ac:dyDescent="0.4">
      <c r="B30" s="276" t="s">
        <v>896</v>
      </c>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row>
    <row r="31" spans="2:31" ht="20.100000000000001" customHeight="1" thickBot="1" x14ac:dyDescent="0.4">
      <c r="B31" s="275" t="s">
        <v>79</v>
      </c>
      <c r="C31" s="275"/>
      <c r="D31" s="268" t="s">
        <v>327</v>
      </c>
      <c r="E31" s="268"/>
      <c r="F31" s="213" t="s">
        <v>897</v>
      </c>
      <c r="G31" s="213"/>
      <c r="H31" s="213"/>
      <c r="I31" s="213"/>
      <c r="J31" s="213"/>
      <c r="K31" s="213"/>
      <c r="L31" s="213"/>
      <c r="M31" s="213"/>
      <c r="N31" s="213"/>
      <c r="O31" s="213"/>
      <c r="P31" s="213"/>
      <c r="Q31" s="213"/>
      <c r="R31" s="213"/>
      <c r="S31" s="213"/>
      <c r="T31" s="213"/>
      <c r="U31" s="213"/>
      <c r="V31" s="213"/>
      <c r="W31" s="213"/>
      <c r="X31" s="213"/>
      <c r="Y31" s="213"/>
      <c r="Z31" s="213"/>
      <c r="AA31" s="213"/>
    </row>
    <row r="32" spans="2:31" ht="60" customHeight="1" thickBot="1" x14ac:dyDescent="0.4">
      <c r="B32" s="275"/>
      <c r="C32" s="275"/>
      <c r="D32" s="268" t="s">
        <v>329</v>
      </c>
      <c r="E32" s="268"/>
      <c r="F32" s="276" t="s">
        <v>898</v>
      </c>
      <c r="G32" s="276"/>
      <c r="H32" s="276"/>
      <c r="I32" s="276"/>
      <c r="J32" s="276"/>
      <c r="K32" s="276"/>
      <c r="L32" s="276"/>
      <c r="M32" s="276"/>
      <c r="N32" s="276"/>
      <c r="O32" s="276"/>
      <c r="P32" s="276"/>
      <c r="Q32" s="276"/>
      <c r="R32" s="276"/>
      <c r="S32" s="276"/>
      <c r="T32" s="276"/>
      <c r="U32" s="276"/>
      <c r="V32" s="276"/>
      <c r="W32" s="276"/>
      <c r="X32" s="276"/>
      <c r="Y32" s="276"/>
      <c r="Z32" s="276"/>
      <c r="AA32" s="276"/>
      <c r="AB32" s="93"/>
      <c r="AC32" s="93"/>
      <c r="AD32" s="93"/>
      <c r="AE32" s="93"/>
    </row>
    <row r="33" spans="2:31" ht="75" customHeight="1" thickBot="1" x14ac:dyDescent="0.4">
      <c r="B33" s="275"/>
      <c r="C33" s="275"/>
      <c r="D33" s="268"/>
      <c r="E33" s="268"/>
      <c r="F33" s="213" t="s">
        <v>899</v>
      </c>
      <c r="G33" s="213"/>
      <c r="H33" s="213"/>
      <c r="I33" s="213"/>
      <c r="J33" s="213"/>
      <c r="K33" s="213"/>
      <c r="L33" s="213"/>
      <c r="M33" s="213"/>
      <c r="N33" s="213"/>
      <c r="O33" s="213"/>
      <c r="P33" s="213"/>
      <c r="Q33" s="213"/>
      <c r="R33" s="213"/>
      <c r="S33" s="213"/>
      <c r="T33" s="213"/>
      <c r="U33" s="213"/>
      <c r="V33" s="213"/>
      <c r="W33" s="213"/>
      <c r="X33" s="213"/>
      <c r="Y33" s="213"/>
      <c r="Z33" s="213"/>
      <c r="AA33" s="213"/>
      <c r="AB33" s="28"/>
      <c r="AC33" s="28"/>
      <c r="AD33" s="28"/>
      <c r="AE33" s="28"/>
    </row>
    <row r="34" spans="2:31" ht="20.100000000000001" customHeight="1" thickBot="1" x14ac:dyDescent="0.4">
      <c r="B34" s="274" t="s">
        <v>80</v>
      </c>
      <c r="C34" s="274"/>
      <c r="D34" s="272" t="s">
        <v>327</v>
      </c>
      <c r="E34" s="272"/>
      <c r="F34" s="213" t="s">
        <v>900</v>
      </c>
      <c r="G34" s="213"/>
      <c r="H34" s="213"/>
      <c r="I34" s="213"/>
      <c r="J34" s="213"/>
      <c r="K34" s="213"/>
      <c r="L34" s="213"/>
      <c r="M34" s="213"/>
      <c r="N34" s="213"/>
      <c r="O34" s="213"/>
      <c r="P34" s="213"/>
      <c r="Q34" s="213"/>
      <c r="R34" s="213"/>
      <c r="S34" s="213"/>
      <c r="T34" s="213"/>
      <c r="U34" s="213"/>
      <c r="V34" s="213"/>
      <c r="W34" s="213"/>
      <c r="X34" s="213"/>
      <c r="Y34" s="213"/>
      <c r="Z34" s="213"/>
      <c r="AA34" s="213"/>
    </row>
    <row r="35" spans="2:31" ht="75" customHeight="1" thickBot="1" x14ac:dyDescent="0.4">
      <c r="B35" s="274"/>
      <c r="C35" s="274"/>
      <c r="D35" s="272" t="s">
        <v>329</v>
      </c>
      <c r="E35" s="272"/>
      <c r="F35" s="213" t="s">
        <v>901</v>
      </c>
      <c r="G35" s="213"/>
      <c r="H35" s="213"/>
      <c r="I35" s="213"/>
      <c r="J35" s="213"/>
      <c r="K35" s="213"/>
      <c r="L35" s="213"/>
      <c r="M35" s="213"/>
      <c r="N35" s="213"/>
      <c r="O35" s="213"/>
      <c r="P35" s="213"/>
      <c r="Q35" s="213"/>
      <c r="R35" s="213"/>
      <c r="S35" s="213"/>
      <c r="T35" s="213"/>
      <c r="U35" s="213"/>
      <c r="V35" s="213"/>
      <c r="W35" s="213"/>
      <c r="X35" s="213"/>
      <c r="Y35" s="213"/>
      <c r="Z35" s="213"/>
      <c r="AA35" s="213"/>
      <c r="AB35" s="84"/>
      <c r="AC35" s="84"/>
      <c r="AD35" s="84"/>
      <c r="AE35" s="84"/>
    </row>
    <row r="36" spans="2:31" ht="60" customHeight="1" thickBot="1" x14ac:dyDescent="0.4">
      <c r="B36" s="274"/>
      <c r="C36" s="274"/>
      <c r="D36" s="272"/>
      <c r="E36" s="272"/>
      <c r="F36" s="213" t="s">
        <v>902</v>
      </c>
      <c r="G36" s="213"/>
      <c r="H36" s="213"/>
      <c r="I36" s="213"/>
      <c r="J36" s="213"/>
      <c r="K36" s="213"/>
      <c r="L36" s="213"/>
      <c r="M36" s="213"/>
      <c r="N36" s="213"/>
      <c r="O36" s="213"/>
      <c r="P36" s="213"/>
      <c r="Q36" s="213"/>
      <c r="R36" s="213"/>
      <c r="S36" s="213"/>
      <c r="T36" s="213"/>
      <c r="U36" s="213"/>
      <c r="V36" s="213"/>
      <c r="W36" s="213"/>
      <c r="X36" s="213"/>
      <c r="Y36" s="213"/>
      <c r="Z36" s="213"/>
      <c r="AA36" s="213"/>
      <c r="AB36" s="28"/>
      <c r="AC36" s="28"/>
      <c r="AD36" s="28"/>
      <c r="AE36" s="28"/>
    </row>
    <row r="37" spans="2:31" ht="20.100000000000001" customHeight="1" thickBot="1" x14ac:dyDescent="0.4">
      <c r="B37" s="275" t="s">
        <v>81</v>
      </c>
      <c r="C37" s="275"/>
      <c r="D37" s="268" t="s">
        <v>327</v>
      </c>
      <c r="E37" s="268"/>
      <c r="F37" s="213" t="s">
        <v>903</v>
      </c>
      <c r="G37" s="213"/>
      <c r="H37" s="213"/>
      <c r="I37" s="213"/>
      <c r="J37" s="213"/>
      <c r="K37" s="213"/>
      <c r="L37" s="213"/>
      <c r="M37" s="213"/>
      <c r="N37" s="213"/>
      <c r="O37" s="213"/>
      <c r="P37" s="213"/>
      <c r="Q37" s="213"/>
      <c r="R37" s="213"/>
      <c r="S37" s="213"/>
      <c r="T37" s="213"/>
      <c r="U37" s="213"/>
      <c r="V37" s="213"/>
      <c r="W37" s="213"/>
      <c r="X37" s="213"/>
      <c r="Y37" s="213"/>
      <c r="Z37" s="213"/>
      <c r="AA37" s="213"/>
    </row>
    <row r="38" spans="2:31" ht="75" customHeight="1" thickBot="1" x14ac:dyDescent="0.4">
      <c r="B38" s="275"/>
      <c r="C38" s="275"/>
      <c r="D38" s="268" t="s">
        <v>329</v>
      </c>
      <c r="E38" s="268"/>
      <c r="F38" s="213" t="s">
        <v>904</v>
      </c>
      <c r="G38" s="213"/>
      <c r="H38" s="213"/>
      <c r="I38" s="213"/>
      <c r="J38" s="213"/>
      <c r="K38" s="213"/>
      <c r="L38" s="213"/>
      <c r="M38" s="213"/>
      <c r="N38" s="213"/>
      <c r="O38" s="213"/>
      <c r="P38" s="213"/>
      <c r="Q38" s="213"/>
      <c r="R38" s="213"/>
      <c r="S38" s="213"/>
      <c r="T38" s="213"/>
      <c r="U38" s="213"/>
      <c r="V38" s="213"/>
      <c r="W38" s="213"/>
      <c r="X38" s="213"/>
      <c r="Y38" s="213"/>
      <c r="Z38" s="213"/>
      <c r="AA38" s="213"/>
      <c r="AB38" s="84"/>
      <c r="AC38" s="84"/>
      <c r="AD38" s="84"/>
      <c r="AE38" s="84"/>
    </row>
    <row r="39" spans="2:31" ht="20.100000000000001" customHeight="1" thickBot="1" x14ac:dyDescent="0.4">
      <c r="B39" s="274" t="s">
        <v>82</v>
      </c>
      <c r="C39" s="274"/>
      <c r="D39" s="272" t="s">
        <v>327</v>
      </c>
      <c r="E39" s="272"/>
      <c r="F39" s="213" t="s">
        <v>905</v>
      </c>
      <c r="G39" s="213"/>
      <c r="H39" s="213"/>
      <c r="I39" s="213"/>
      <c r="J39" s="213"/>
      <c r="K39" s="213"/>
      <c r="L39" s="213"/>
      <c r="M39" s="213"/>
      <c r="N39" s="213"/>
      <c r="O39" s="213"/>
      <c r="P39" s="213"/>
      <c r="Q39" s="213"/>
      <c r="R39" s="213"/>
      <c r="S39" s="213"/>
      <c r="T39" s="213"/>
      <c r="U39" s="213"/>
      <c r="V39" s="213"/>
      <c r="W39" s="213"/>
      <c r="X39" s="213"/>
      <c r="Y39" s="213"/>
      <c r="Z39" s="213"/>
      <c r="AA39" s="213"/>
    </row>
    <row r="40" spans="2:31" ht="60" customHeight="1" thickBot="1" x14ac:dyDescent="0.4">
      <c r="B40" s="274"/>
      <c r="C40" s="274"/>
      <c r="D40" s="272" t="s">
        <v>329</v>
      </c>
      <c r="E40" s="272"/>
      <c r="F40" s="213" t="s">
        <v>906</v>
      </c>
      <c r="G40" s="213"/>
      <c r="H40" s="213"/>
      <c r="I40" s="213"/>
      <c r="J40" s="213"/>
      <c r="K40" s="213"/>
      <c r="L40" s="213"/>
      <c r="M40" s="213"/>
      <c r="N40" s="213"/>
      <c r="O40" s="213"/>
      <c r="P40" s="213"/>
      <c r="Q40" s="213"/>
      <c r="R40" s="213"/>
      <c r="S40" s="213"/>
      <c r="T40" s="213"/>
      <c r="U40" s="213"/>
      <c r="V40" s="213"/>
      <c r="W40" s="213"/>
      <c r="X40" s="213"/>
      <c r="Y40" s="213"/>
      <c r="Z40" s="213"/>
      <c r="AA40" s="213"/>
      <c r="AB40" s="84"/>
      <c r="AC40" s="84"/>
      <c r="AD40" s="84"/>
      <c r="AE40" s="84"/>
    </row>
    <row r="41" spans="2:31" ht="31.35" customHeight="1" thickBot="1" x14ac:dyDescent="0.4">
      <c r="B41" s="275" t="s">
        <v>83</v>
      </c>
      <c r="C41" s="275"/>
      <c r="D41" s="268" t="s">
        <v>327</v>
      </c>
      <c r="E41" s="268"/>
      <c r="F41" s="213" t="s">
        <v>907</v>
      </c>
      <c r="G41" s="213"/>
      <c r="H41" s="213"/>
      <c r="I41" s="213"/>
      <c r="J41" s="213"/>
      <c r="K41" s="213"/>
      <c r="L41" s="213"/>
      <c r="M41" s="213"/>
      <c r="N41" s="213"/>
      <c r="O41" s="213"/>
      <c r="P41" s="213"/>
      <c r="Q41" s="213"/>
      <c r="R41" s="213"/>
      <c r="S41" s="213"/>
      <c r="T41" s="213"/>
      <c r="U41" s="213"/>
      <c r="V41" s="213"/>
      <c r="W41" s="213"/>
      <c r="X41" s="213"/>
      <c r="Y41" s="213"/>
      <c r="Z41" s="213"/>
      <c r="AA41" s="213"/>
    </row>
    <row r="42" spans="2:31" ht="74.099999999999994" customHeight="1" thickBot="1" x14ac:dyDescent="0.4">
      <c r="B42" s="275"/>
      <c r="C42" s="275"/>
      <c r="D42" s="268" t="s">
        <v>329</v>
      </c>
      <c r="E42" s="268"/>
      <c r="F42" s="213" t="s">
        <v>908</v>
      </c>
      <c r="G42" s="213"/>
      <c r="H42" s="213"/>
      <c r="I42" s="213"/>
      <c r="J42" s="213"/>
      <c r="K42" s="213"/>
      <c r="L42" s="213"/>
      <c r="M42" s="213"/>
      <c r="N42" s="213"/>
      <c r="O42" s="213"/>
      <c r="P42" s="213"/>
      <c r="Q42" s="213"/>
      <c r="R42" s="213"/>
      <c r="S42" s="213"/>
      <c r="T42" s="213"/>
      <c r="U42" s="213"/>
      <c r="V42" s="213"/>
      <c r="W42" s="213"/>
      <c r="X42" s="213"/>
      <c r="Y42" s="213"/>
      <c r="Z42" s="213"/>
      <c r="AA42" s="213"/>
      <c r="AB42" s="84"/>
      <c r="AC42" s="84"/>
      <c r="AD42" s="84"/>
      <c r="AE42" s="84"/>
    </row>
    <row r="43" spans="2:31" ht="20.100000000000001" customHeight="1" thickBot="1" x14ac:dyDescent="0.4">
      <c r="B43" s="274" t="s">
        <v>84</v>
      </c>
      <c r="C43" s="274"/>
      <c r="D43" s="272" t="s">
        <v>327</v>
      </c>
      <c r="E43" s="272"/>
      <c r="F43" s="213" t="s">
        <v>909</v>
      </c>
      <c r="G43" s="213"/>
      <c r="H43" s="213"/>
      <c r="I43" s="213"/>
      <c r="J43" s="213"/>
      <c r="K43" s="213"/>
      <c r="L43" s="213"/>
      <c r="M43" s="213"/>
      <c r="N43" s="213"/>
      <c r="O43" s="213"/>
      <c r="P43" s="213"/>
      <c r="Q43" s="213"/>
      <c r="R43" s="213"/>
      <c r="S43" s="213"/>
      <c r="T43" s="213"/>
      <c r="U43" s="213"/>
      <c r="V43" s="213"/>
      <c r="W43" s="213"/>
      <c r="X43" s="213"/>
      <c r="Y43" s="213"/>
      <c r="Z43" s="213"/>
      <c r="AA43" s="213"/>
    </row>
    <row r="44" spans="2:31" ht="45" customHeight="1" thickBot="1" x14ac:dyDescent="0.4">
      <c r="B44" s="274"/>
      <c r="C44" s="274"/>
      <c r="D44" s="272" t="s">
        <v>329</v>
      </c>
      <c r="E44" s="272"/>
      <c r="F44" s="213" t="s">
        <v>910</v>
      </c>
      <c r="G44" s="213"/>
      <c r="H44" s="213"/>
      <c r="I44" s="213"/>
      <c r="J44" s="213"/>
      <c r="K44" s="213"/>
      <c r="L44" s="213"/>
      <c r="M44" s="213"/>
      <c r="N44" s="213"/>
      <c r="O44" s="213"/>
      <c r="P44" s="213"/>
      <c r="Q44" s="213"/>
      <c r="R44" s="213"/>
      <c r="S44" s="213"/>
      <c r="T44" s="213"/>
      <c r="U44" s="213"/>
      <c r="V44" s="213"/>
      <c r="W44" s="213"/>
      <c r="X44" s="213"/>
      <c r="Y44" s="213"/>
      <c r="Z44" s="213"/>
      <c r="AA44" s="213"/>
      <c r="AB44" s="84"/>
      <c r="AC44" s="84"/>
      <c r="AD44" s="84"/>
      <c r="AE44" s="84"/>
    </row>
    <row r="45" spans="2:31" ht="45" customHeight="1" thickBot="1" x14ac:dyDescent="0.4">
      <c r="B45" s="274"/>
      <c r="C45" s="274"/>
      <c r="D45" s="272"/>
      <c r="E45" s="272"/>
      <c r="F45" s="213" t="s">
        <v>911</v>
      </c>
      <c r="G45" s="213"/>
      <c r="H45" s="213"/>
      <c r="I45" s="213"/>
      <c r="J45" s="213"/>
      <c r="K45" s="213"/>
      <c r="L45" s="213"/>
      <c r="M45" s="213"/>
      <c r="N45" s="213"/>
      <c r="O45" s="213"/>
      <c r="P45" s="213"/>
      <c r="Q45" s="213"/>
      <c r="R45" s="213"/>
      <c r="S45" s="213"/>
      <c r="T45" s="213"/>
      <c r="U45" s="213"/>
      <c r="V45" s="213"/>
      <c r="W45" s="213"/>
      <c r="X45" s="213"/>
      <c r="Y45" s="213"/>
      <c r="Z45" s="213"/>
      <c r="AA45" s="213"/>
      <c r="AB45" s="84"/>
      <c r="AC45" s="84"/>
      <c r="AD45" s="84"/>
      <c r="AE45" s="84"/>
    </row>
    <row r="46" spans="2:31" ht="60" customHeight="1" thickBot="1" x14ac:dyDescent="0.4">
      <c r="B46" s="274"/>
      <c r="C46" s="274"/>
      <c r="D46" s="272"/>
      <c r="E46" s="272"/>
      <c r="F46" s="213" t="s">
        <v>912</v>
      </c>
      <c r="G46" s="213"/>
      <c r="H46" s="213"/>
      <c r="I46" s="213"/>
      <c r="J46" s="213"/>
      <c r="K46" s="213"/>
      <c r="L46" s="213"/>
      <c r="M46" s="213"/>
      <c r="N46" s="213"/>
      <c r="O46" s="213"/>
      <c r="P46" s="213"/>
      <c r="Q46" s="213"/>
      <c r="R46" s="213"/>
      <c r="S46" s="213"/>
      <c r="T46" s="213"/>
      <c r="U46" s="213"/>
      <c r="V46" s="213"/>
      <c r="W46" s="213"/>
      <c r="X46" s="213"/>
      <c r="Y46" s="213"/>
      <c r="Z46" s="213"/>
      <c r="AA46" s="213"/>
      <c r="AB46" s="84"/>
      <c r="AC46" s="84"/>
      <c r="AD46" s="84"/>
      <c r="AE46" s="84"/>
    </row>
    <row r="47" spans="2:31" ht="90" customHeight="1" thickBot="1" x14ac:dyDescent="0.4">
      <c r="B47" s="274"/>
      <c r="C47" s="274"/>
      <c r="D47" s="272"/>
      <c r="E47" s="272"/>
      <c r="F47" s="213" t="s">
        <v>913</v>
      </c>
      <c r="G47" s="213"/>
      <c r="H47" s="213"/>
      <c r="I47" s="213"/>
      <c r="J47" s="213"/>
      <c r="K47" s="213"/>
      <c r="L47" s="213"/>
      <c r="M47" s="213"/>
      <c r="N47" s="213"/>
      <c r="O47" s="213"/>
      <c r="P47" s="213"/>
      <c r="Q47" s="213"/>
      <c r="R47" s="213"/>
      <c r="S47" s="213"/>
      <c r="T47" s="213"/>
      <c r="U47" s="213"/>
      <c r="V47" s="213"/>
      <c r="W47" s="213"/>
      <c r="X47" s="213"/>
      <c r="Y47" s="213"/>
      <c r="Z47" s="213"/>
      <c r="AA47" s="213"/>
      <c r="AB47" s="28"/>
      <c r="AC47" s="28"/>
      <c r="AD47" s="28"/>
      <c r="AE47" s="28"/>
    </row>
    <row r="48" spans="2:31" ht="45" customHeight="1" x14ac:dyDescent="0.35">
      <c r="B48" s="213" t="s">
        <v>914</v>
      </c>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row>
    <row r="49" spans="2:27" ht="60" customHeight="1" x14ac:dyDescent="0.35">
      <c r="B49" s="213" t="s">
        <v>915</v>
      </c>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row>
    <row r="50" spans="2:27" ht="60" customHeight="1" x14ac:dyDescent="0.35">
      <c r="B50" s="213" t="s">
        <v>916</v>
      </c>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row>
    <row r="51" spans="2:27" ht="15" customHeight="1" x14ac:dyDescent="0.35">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row>
    <row r="52" spans="2:27" ht="25.35" customHeight="1" x14ac:dyDescent="0.35">
      <c r="B52" s="241" t="s">
        <v>339</v>
      </c>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row>
    <row r="53" spans="2:27" ht="29.1" customHeight="1" x14ac:dyDescent="0.35">
      <c r="B53" s="192" t="s">
        <v>917</v>
      </c>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row>
    <row r="54" spans="2:27" ht="29.1" customHeight="1" x14ac:dyDescent="0.35">
      <c r="B54" s="192" t="s">
        <v>918</v>
      </c>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row>
    <row r="55" spans="2:27" ht="20.100000000000001" customHeight="1" x14ac:dyDescent="0.35">
      <c r="B55" s="192" t="s">
        <v>344</v>
      </c>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row>
    <row r="56" spans="2:27" ht="15" customHeight="1" x14ac:dyDescent="0.35">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2:27" ht="25.35" customHeight="1" x14ac:dyDescent="0.35">
      <c r="B57" s="241" t="s">
        <v>302</v>
      </c>
      <c r="C57" s="242"/>
      <c r="D57" s="242"/>
      <c r="E57" s="242"/>
      <c r="F57" s="242"/>
      <c r="G57" s="242"/>
      <c r="H57" s="242"/>
      <c r="I57" s="242"/>
      <c r="J57" s="242"/>
      <c r="K57" s="242"/>
      <c r="L57" s="242"/>
      <c r="M57" s="242"/>
      <c r="N57" s="242"/>
      <c r="O57" s="242"/>
      <c r="P57" s="242"/>
      <c r="Q57" s="242"/>
      <c r="R57" s="242"/>
      <c r="S57" s="242"/>
      <c r="T57" s="242"/>
      <c r="U57" s="242"/>
      <c r="V57" s="242"/>
      <c r="W57" s="242"/>
      <c r="X57" s="242"/>
      <c r="Y57" s="242"/>
      <c r="Z57" s="242"/>
      <c r="AA57" s="242"/>
    </row>
    <row r="58" spans="2:27" ht="90" customHeight="1" x14ac:dyDescent="0.35">
      <c r="B58" s="213" t="s">
        <v>919</v>
      </c>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row>
    <row r="59" spans="2:27" ht="45" customHeight="1" x14ac:dyDescent="0.35">
      <c r="B59" s="213" t="s">
        <v>920</v>
      </c>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row>
    <row r="60" spans="2:27" ht="75" customHeight="1" x14ac:dyDescent="0.35">
      <c r="B60" s="213" t="s">
        <v>921</v>
      </c>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row>
    <row r="61" spans="2:27" ht="30" customHeight="1" x14ac:dyDescent="0.35">
      <c r="B61" s="213" t="s">
        <v>922</v>
      </c>
      <c r="C61" s="213"/>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row>
    <row r="62" spans="2:27" ht="15" customHeight="1" x14ac:dyDescent="0.35">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row>
    <row r="63" spans="2:27" ht="25.35" customHeight="1" x14ac:dyDescent="0.35">
      <c r="B63" s="241" t="s">
        <v>303</v>
      </c>
      <c r="C63" s="242"/>
      <c r="D63" s="242"/>
      <c r="E63" s="242"/>
      <c r="F63" s="242"/>
      <c r="G63" s="242"/>
      <c r="H63" s="242"/>
      <c r="I63" s="242"/>
      <c r="J63" s="242"/>
      <c r="K63" s="242"/>
      <c r="L63" s="242"/>
      <c r="M63" s="242"/>
      <c r="N63" s="242"/>
      <c r="O63" s="242"/>
      <c r="P63" s="242"/>
      <c r="Q63" s="242"/>
      <c r="R63" s="242"/>
      <c r="S63" s="242"/>
      <c r="T63" s="242"/>
      <c r="U63" s="242"/>
      <c r="V63" s="242"/>
      <c r="W63" s="242"/>
      <c r="X63" s="242"/>
      <c r="Y63" s="242"/>
      <c r="Z63" s="242"/>
      <c r="AA63" s="242"/>
    </row>
    <row r="64" spans="2:27" ht="20.100000000000001" customHeight="1" x14ac:dyDescent="0.35">
      <c r="B64" s="213" t="s">
        <v>923</v>
      </c>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row>
    <row r="65" spans="2:27" ht="20.100000000000001" customHeight="1" x14ac:dyDescent="0.35">
      <c r="B65" s="213" t="s">
        <v>924</v>
      </c>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row>
    <row r="66" spans="2:27" ht="20.100000000000001" customHeight="1" x14ac:dyDescent="0.35">
      <c r="B66" s="213" t="s">
        <v>925</v>
      </c>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row>
    <row r="67" spans="2:27" ht="20.100000000000001" customHeight="1" x14ac:dyDescent="0.35">
      <c r="B67" s="213" t="s">
        <v>926</v>
      </c>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row>
    <row r="68" spans="2:27" ht="20.100000000000001" customHeight="1" x14ac:dyDescent="0.35">
      <c r="B68" s="213" t="s">
        <v>927</v>
      </c>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row>
    <row r="69" spans="2:27" ht="20.100000000000001" customHeight="1" x14ac:dyDescent="0.35">
      <c r="B69" s="213" t="s">
        <v>928</v>
      </c>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row>
    <row r="70" spans="2:27" ht="20.100000000000001" customHeight="1" x14ac:dyDescent="0.35">
      <c r="B70" s="213" t="s">
        <v>929</v>
      </c>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row>
    <row r="71" spans="2:27" ht="20.100000000000001" customHeight="1" x14ac:dyDescent="0.35">
      <c r="B71" s="213" t="s">
        <v>930</v>
      </c>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row>
    <row r="72" spans="2:27" ht="20.100000000000001" customHeight="1" x14ac:dyDescent="0.35">
      <c r="B72" s="213" t="s">
        <v>931</v>
      </c>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row>
    <row r="73" spans="2:27" ht="20.100000000000001" customHeight="1" x14ac:dyDescent="0.35">
      <c r="B73" s="213" t="s">
        <v>932</v>
      </c>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row>
    <row r="74" spans="2:27" ht="20.100000000000001" customHeight="1" x14ac:dyDescent="0.35">
      <c r="B74" s="213" t="s">
        <v>933</v>
      </c>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row>
    <row r="75" spans="2:27" ht="20.100000000000001" customHeight="1" x14ac:dyDescent="0.35">
      <c r="B75" s="213" t="s">
        <v>934</v>
      </c>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row>
    <row r="76" spans="2:27" ht="15" customHeight="1" x14ac:dyDescent="0.35">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row>
    <row r="77" spans="2:27" ht="25.35" customHeight="1" x14ac:dyDescent="0.35">
      <c r="B77" s="241" t="s">
        <v>306</v>
      </c>
      <c r="C77" s="242"/>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242"/>
    </row>
    <row r="78" spans="2:27" ht="20.100000000000001" customHeight="1" x14ac:dyDescent="0.35">
      <c r="B78" s="263" t="str">
        <f>Measures!B48</f>
        <v>Pedestrianisation schemes and urban realm improvements</v>
      </c>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row>
    <row r="79" spans="2:27" ht="20.100000000000001" customHeight="1" x14ac:dyDescent="0.35">
      <c r="B79" s="263" t="str">
        <f>Measures!B56</f>
        <v>(Electric) fleet sharing schemes</v>
      </c>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row>
    <row r="80" spans="2:27" ht="20.100000000000001" customHeight="1" x14ac:dyDescent="0.35">
      <c r="B80" s="263" t="str">
        <f>Measures!B58</f>
        <v>Education programmes and awareness campaigns</v>
      </c>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row>
    <row r="81" spans="2:35" ht="20.100000000000001" customHeight="1" x14ac:dyDescent="0.35">
      <c r="B81" s="263" t="str">
        <f>Measures!B27</f>
        <v xml:space="preserve">Congestion pricing, road charging and tolls </v>
      </c>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row>
    <row r="82" spans="2:35" ht="20.100000000000001" customHeight="1" x14ac:dyDescent="0.35">
      <c r="B82" s="263" t="str">
        <f>Measures!B41</f>
        <v xml:space="preserve">Enforcement to avoid irregular street use </v>
      </c>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row>
    <row r="83" spans="2:35" ht="20.100000000000001" customHeight="1" x14ac:dyDescent="0.35">
      <c r="B83" s="263" t="str">
        <f>Measures!B62</f>
        <v xml:space="preserve">Urban logistic hubs and pick-up/drop-off points </v>
      </c>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row>
    <row r="84" spans="2:35" ht="20.100000000000001" customHeight="1" x14ac:dyDescent="0.35">
      <c r="B84" s="263" t="str">
        <f>Measures!B66</f>
        <v>Changes in delivery schedules / off-peak deliveries</v>
      </c>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row>
    <row r="85" spans="2:35" ht="20.100000000000001" customHeight="1" x14ac:dyDescent="0.35">
      <c r="B85" s="263" t="str">
        <f>Measures!B76</f>
        <v>Freight electrification of logistics</v>
      </c>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row>
    <row r="86" spans="2:35" ht="20.100000000000001" customHeight="1" x14ac:dyDescent="0.35">
      <c r="B86" s="263" t="str">
        <f>Measures!B73</f>
        <v>Curb management for logistics</v>
      </c>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row>
    <row r="87" spans="2:35" ht="20.100000000000001" customHeight="1" x14ac:dyDescent="0.35">
      <c r="B87" s="263" t="str">
        <f>Measures!B81</f>
        <v xml:space="preserve">Collaborative logistics and asset sharing </v>
      </c>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row>
    <row r="88" spans="2:35" ht="15" customHeight="1" thickBot="1" x14ac:dyDescent="0.4">
      <c r="B88" s="87"/>
      <c r="C88" s="87"/>
      <c r="D88" s="87"/>
      <c r="E88" s="87"/>
      <c r="F88" s="87"/>
      <c r="G88" s="87"/>
      <c r="H88" s="87"/>
      <c r="I88" s="87"/>
      <c r="J88" s="87"/>
      <c r="K88" s="87"/>
      <c r="L88" s="87"/>
      <c r="M88" s="87"/>
      <c r="N88" s="87"/>
      <c r="O88" s="87"/>
      <c r="P88" s="87"/>
      <c r="Q88" s="87"/>
      <c r="R88" s="87"/>
      <c r="S88" s="87"/>
      <c r="T88" s="87"/>
      <c r="U88" s="87"/>
      <c r="V88" s="87"/>
      <c r="W88" s="87"/>
      <c r="X88" s="87"/>
      <c r="Y88" s="87"/>
      <c r="Z88" s="87"/>
      <c r="AA88" s="87"/>
    </row>
    <row r="89" spans="2:35" ht="30" customHeight="1" thickBot="1" x14ac:dyDescent="0.4">
      <c r="B89" s="189" t="s">
        <v>288</v>
      </c>
      <c r="C89" s="190"/>
      <c r="D89" s="190"/>
      <c r="E89" s="190"/>
      <c r="F89" s="190"/>
      <c r="G89" s="190"/>
      <c r="H89" s="190"/>
      <c r="I89" s="190"/>
      <c r="J89" s="190"/>
      <c r="K89" s="190"/>
      <c r="L89" s="190"/>
      <c r="M89" s="190"/>
      <c r="N89" s="190"/>
      <c r="O89" s="190"/>
      <c r="P89" s="190"/>
      <c r="Q89" s="190"/>
      <c r="R89" s="190"/>
      <c r="S89" s="190"/>
      <c r="T89" s="190"/>
      <c r="U89" s="190"/>
      <c r="V89" s="190"/>
      <c r="W89" s="190"/>
      <c r="X89" s="190"/>
      <c r="Y89" s="190"/>
      <c r="Z89" s="190"/>
      <c r="AA89" s="191"/>
    </row>
    <row r="90" spans="2:35" ht="25.35" customHeight="1" x14ac:dyDescent="0.35">
      <c r="B90" s="242" t="s">
        <v>308</v>
      </c>
      <c r="C90" s="242"/>
      <c r="D90" s="242"/>
      <c r="E90" s="242"/>
      <c r="F90" s="242"/>
      <c r="G90" s="242"/>
      <c r="H90" s="242"/>
      <c r="I90" s="242"/>
      <c r="J90" s="242"/>
      <c r="K90" s="242"/>
      <c r="L90" s="242"/>
      <c r="M90" s="242"/>
      <c r="N90" s="242"/>
      <c r="O90" s="242"/>
      <c r="P90" s="242"/>
      <c r="Q90" s="242"/>
      <c r="R90" s="242"/>
      <c r="S90" s="242"/>
      <c r="T90" s="242"/>
      <c r="U90" s="242"/>
      <c r="V90" s="242"/>
      <c r="W90" s="242"/>
      <c r="X90" s="180" t="str">
        <f>Overview_Measures!M35</f>
        <v>Medium</v>
      </c>
      <c r="Y90" s="180"/>
      <c r="Z90" s="180"/>
      <c r="AA90" s="180"/>
      <c r="AB90" s="21"/>
      <c r="AC90" s="21"/>
      <c r="AD90" s="21"/>
      <c r="AE90" s="21"/>
      <c r="AF90" s="21"/>
      <c r="AG90" s="21"/>
      <c r="AH90" s="21"/>
      <c r="AI90" s="21"/>
    </row>
    <row r="91" spans="2:35" ht="45" customHeight="1" x14ac:dyDescent="0.35">
      <c r="B91" s="213" t="s">
        <v>935</v>
      </c>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row>
    <row r="92" spans="2:35" ht="20.100000000000001" customHeight="1" x14ac:dyDescent="0.35">
      <c r="B92" s="213" t="s">
        <v>936</v>
      </c>
      <c r="C92" s="213"/>
      <c r="D92" s="213"/>
      <c r="E92" s="213"/>
      <c r="F92" s="213"/>
      <c r="G92" s="213"/>
      <c r="H92" s="213"/>
      <c r="I92" s="213"/>
      <c r="J92" s="213"/>
      <c r="K92" s="213"/>
      <c r="L92" s="213"/>
      <c r="M92" s="213"/>
      <c r="N92" s="213"/>
      <c r="O92" s="213"/>
      <c r="P92" s="213"/>
      <c r="Q92" s="213"/>
      <c r="R92" s="213"/>
      <c r="S92" s="213"/>
      <c r="T92" s="213"/>
      <c r="U92" s="213"/>
      <c r="V92" s="213"/>
      <c r="W92" s="213"/>
      <c r="X92" s="213"/>
      <c r="Y92" s="213"/>
      <c r="Z92" s="213"/>
      <c r="AA92" s="213"/>
    </row>
    <row r="93" spans="2:35" ht="30" customHeight="1" x14ac:dyDescent="0.35">
      <c r="B93" s="213" t="s">
        <v>937</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row>
    <row r="94" spans="2:35" ht="15" customHeight="1" thickBot="1" x14ac:dyDescent="0.4">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row>
    <row r="95" spans="2:35" ht="25.35" customHeight="1" x14ac:dyDescent="0.35">
      <c r="B95" s="246" t="s">
        <v>309</v>
      </c>
      <c r="C95" s="246"/>
      <c r="D95" s="246"/>
      <c r="E95" s="246"/>
      <c r="F95" s="246"/>
      <c r="G95" s="246"/>
      <c r="H95" s="246"/>
      <c r="I95" s="246"/>
      <c r="J95" s="246"/>
      <c r="K95" s="246"/>
      <c r="L95" s="246"/>
      <c r="M95" s="246"/>
      <c r="N95" s="246"/>
      <c r="O95" s="246"/>
      <c r="P95" s="246"/>
      <c r="Q95" s="246"/>
      <c r="R95" s="246"/>
      <c r="S95" s="246"/>
      <c r="T95" s="246"/>
      <c r="U95" s="246"/>
      <c r="V95" s="246"/>
      <c r="W95" s="246"/>
      <c r="X95" s="180" t="str">
        <f>Overview_Measures!N35</f>
        <v>Medium to High</v>
      </c>
      <c r="Y95" s="180"/>
      <c r="Z95" s="180"/>
      <c r="AA95" s="180"/>
    </row>
    <row r="96" spans="2:35" ht="45" customHeight="1" x14ac:dyDescent="0.35">
      <c r="B96" s="213" t="s">
        <v>938</v>
      </c>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row>
    <row r="97" spans="2:27" ht="20.100000000000001" customHeight="1" x14ac:dyDescent="0.35">
      <c r="B97" s="213" t="s">
        <v>939</v>
      </c>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row>
    <row r="98" spans="2:27" ht="15" customHeight="1" thickBot="1" x14ac:dyDescent="0.4">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row>
    <row r="99" spans="2:27" ht="25.35" customHeight="1" x14ac:dyDescent="0.35">
      <c r="B99" s="246" t="s">
        <v>367</v>
      </c>
      <c r="C99" s="246"/>
      <c r="D99" s="246"/>
      <c r="E99" s="246"/>
      <c r="F99" s="246"/>
      <c r="G99" s="246"/>
      <c r="H99" s="246"/>
      <c r="I99" s="246"/>
      <c r="J99" s="246"/>
      <c r="K99" s="246"/>
      <c r="L99" s="246"/>
      <c r="M99" s="246"/>
      <c r="N99" s="246"/>
      <c r="O99" s="246"/>
      <c r="P99" s="246"/>
      <c r="Q99" s="246"/>
      <c r="R99" s="246"/>
      <c r="S99" s="246"/>
      <c r="T99" s="246"/>
      <c r="U99" s="246"/>
      <c r="V99" s="246"/>
      <c r="W99" s="246"/>
      <c r="X99" s="180" t="str">
        <f>Overview_Measures!O35</f>
        <v>Medium</v>
      </c>
      <c r="Y99" s="180"/>
      <c r="Z99" s="180"/>
      <c r="AA99" s="180"/>
    </row>
    <row r="100" spans="2:27" ht="45" customHeight="1" x14ac:dyDescent="0.35">
      <c r="B100" s="213" t="s">
        <v>940</v>
      </c>
      <c r="C100" s="213"/>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c r="AA100" s="213"/>
    </row>
    <row r="101" spans="2:27" ht="15" customHeight="1" x14ac:dyDescent="0.35">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row>
    <row r="102" spans="2:27" ht="30" customHeight="1" x14ac:dyDescent="0.35">
      <c r="B102" s="244" t="s">
        <v>311</v>
      </c>
      <c r="C102" s="245"/>
      <c r="D102" s="245"/>
      <c r="E102" s="245"/>
      <c r="F102" s="245"/>
      <c r="G102" s="245"/>
      <c r="H102" s="245"/>
      <c r="I102" s="245"/>
      <c r="J102" s="245"/>
      <c r="K102" s="245"/>
      <c r="L102" s="245"/>
      <c r="M102" s="245"/>
      <c r="N102" s="245"/>
      <c r="O102" s="245"/>
      <c r="P102" s="245"/>
      <c r="Q102" s="245"/>
      <c r="R102" s="245"/>
      <c r="S102" s="245"/>
      <c r="T102" s="245"/>
      <c r="U102" s="245"/>
      <c r="V102" s="245"/>
      <c r="W102" s="245"/>
      <c r="X102" s="245"/>
      <c r="Y102" s="245"/>
      <c r="Z102" s="245"/>
      <c r="AA102" s="245"/>
    </row>
    <row r="103" spans="2:27" ht="20.100000000000001" customHeight="1" x14ac:dyDescent="0.35">
      <c r="B103" s="213" t="s">
        <v>941</v>
      </c>
      <c r="C103" s="213"/>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row>
    <row r="104" spans="2:27" ht="20.100000000000001" customHeight="1" x14ac:dyDescent="0.35">
      <c r="B104" s="213" t="s">
        <v>942</v>
      </c>
      <c r="C104" s="213"/>
      <c r="D104" s="213"/>
      <c r="E104" s="213"/>
      <c r="F104" s="213"/>
      <c r="G104" s="213"/>
      <c r="H104" s="213"/>
      <c r="I104" s="213"/>
      <c r="J104" s="213"/>
      <c r="K104" s="213"/>
      <c r="L104" s="213"/>
      <c r="M104" s="213"/>
      <c r="N104" s="213"/>
      <c r="O104" s="213"/>
      <c r="P104" s="213"/>
      <c r="Q104" s="213"/>
      <c r="R104" s="213"/>
      <c r="S104" s="213"/>
      <c r="T104" s="213"/>
      <c r="U104" s="213"/>
      <c r="V104" s="213"/>
      <c r="W104" s="213"/>
      <c r="X104" s="213"/>
      <c r="Y104" s="213"/>
      <c r="Z104" s="213"/>
      <c r="AA104" s="213"/>
    </row>
    <row r="105" spans="2:27" ht="20.100000000000001" customHeight="1" x14ac:dyDescent="0.35">
      <c r="B105" s="213" t="s">
        <v>943</v>
      </c>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row>
    <row r="106" spans="2:27" ht="20.100000000000001" customHeight="1" x14ac:dyDescent="0.35">
      <c r="B106" s="213" t="s">
        <v>944</v>
      </c>
      <c r="C106" s="213"/>
      <c r="D106" s="213"/>
      <c r="E106" s="213"/>
      <c r="F106" s="213"/>
      <c r="G106" s="213"/>
      <c r="H106" s="213"/>
      <c r="I106" s="213"/>
      <c r="J106" s="213"/>
      <c r="K106" s="213"/>
      <c r="L106" s="213"/>
      <c r="M106" s="213"/>
      <c r="N106" s="213"/>
      <c r="O106" s="213"/>
      <c r="P106" s="213"/>
      <c r="Q106" s="213"/>
      <c r="R106" s="213"/>
      <c r="S106" s="213"/>
      <c r="T106" s="213"/>
      <c r="U106" s="213"/>
      <c r="V106" s="213"/>
      <c r="W106" s="213"/>
      <c r="X106" s="213"/>
      <c r="Y106" s="213"/>
      <c r="Z106" s="213"/>
      <c r="AA106" s="213"/>
    </row>
    <row r="107" spans="2:27" ht="20.100000000000001" customHeight="1" x14ac:dyDescent="0.35">
      <c r="B107" s="213" t="s">
        <v>945</v>
      </c>
      <c r="C107" s="213"/>
      <c r="D107" s="213"/>
      <c r="E107" s="213"/>
      <c r="F107" s="213"/>
      <c r="G107" s="213"/>
      <c r="H107" s="213"/>
      <c r="I107" s="213"/>
      <c r="J107" s="213"/>
      <c r="K107" s="213"/>
      <c r="L107" s="213"/>
      <c r="M107" s="213"/>
      <c r="N107" s="213"/>
      <c r="O107" s="213"/>
      <c r="P107" s="213"/>
      <c r="Q107" s="213"/>
      <c r="R107" s="213"/>
      <c r="S107" s="213"/>
      <c r="T107" s="213"/>
      <c r="U107" s="213"/>
      <c r="V107" s="213"/>
      <c r="W107" s="213"/>
      <c r="X107" s="213"/>
      <c r="Y107" s="213"/>
      <c r="Z107" s="213"/>
      <c r="AA107" s="213"/>
    </row>
    <row r="108" spans="2:27" ht="20.100000000000001" customHeight="1" x14ac:dyDescent="0.35">
      <c r="B108" s="213" t="s">
        <v>946</v>
      </c>
      <c r="C108" s="213"/>
      <c r="D108" s="213"/>
      <c r="E108" s="213"/>
      <c r="F108" s="213"/>
      <c r="G108" s="213"/>
      <c r="H108" s="213"/>
      <c r="I108" s="213"/>
      <c r="J108" s="213"/>
      <c r="K108" s="213"/>
      <c r="L108" s="213"/>
      <c r="M108" s="213"/>
      <c r="N108" s="213"/>
      <c r="O108" s="213"/>
      <c r="P108" s="213"/>
      <c r="Q108" s="213"/>
      <c r="R108" s="213"/>
      <c r="S108" s="213"/>
      <c r="T108" s="213"/>
      <c r="U108" s="213"/>
      <c r="V108" s="213"/>
      <c r="W108" s="213"/>
      <c r="X108" s="213"/>
      <c r="Y108" s="213"/>
      <c r="Z108" s="213"/>
      <c r="AA108" s="213"/>
    </row>
    <row r="109" spans="2:27" ht="20.100000000000001" customHeight="1" x14ac:dyDescent="0.35">
      <c r="B109" s="213" t="s">
        <v>947</v>
      </c>
      <c r="C109" s="213"/>
      <c r="D109" s="213"/>
      <c r="E109" s="213"/>
      <c r="F109" s="213"/>
      <c r="G109" s="213"/>
      <c r="H109" s="213"/>
      <c r="I109" s="213"/>
      <c r="J109" s="213"/>
      <c r="K109" s="213"/>
      <c r="L109" s="213"/>
      <c r="M109" s="213"/>
      <c r="N109" s="213"/>
      <c r="O109" s="213"/>
      <c r="P109" s="213"/>
      <c r="Q109" s="213"/>
      <c r="R109" s="213"/>
      <c r="S109" s="213"/>
      <c r="T109" s="213"/>
      <c r="U109" s="213"/>
      <c r="V109" s="213"/>
      <c r="W109" s="213"/>
      <c r="X109" s="213"/>
      <c r="Y109" s="213"/>
      <c r="Z109" s="213"/>
      <c r="AA109" s="213"/>
    </row>
    <row r="110" spans="2:27" ht="20.100000000000001" customHeight="1" x14ac:dyDescent="0.35">
      <c r="B110" s="213" t="s">
        <v>948</v>
      </c>
      <c r="C110" s="213"/>
      <c r="D110" s="213"/>
      <c r="E110" s="213"/>
      <c r="F110" s="213"/>
      <c r="G110" s="213"/>
      <c r="H110" s="213"/>
      <c r="I110" s="213"/>
      <c r="J110" s="213"/>
      <c r="K110" s="213"/>
      <c r="L110" s="213"/>
      <c r="M110" s="213"/>
      <c r="N110" s="213"/>
      <c r="O110" s="213"/>
      <c r="P110" s="213"/>
      <c r="Q110" s="213"/>
      <c r="R110" s="213"/>
      <c r="S110" s="213"/>
      <c r="T110" s="213"/>
      <c r="U110" s="213"/>
      <c r="V110" s="213"/>
      <c r="W110" s="213"/>
      <c r="X110" s="213"/>
      <c r="Y110" s="213"/>
      <c r="Z110" s="213"/>
      <c r="AA110" s="213"/>
    </row>
    <row r="111" spans="2:27" ht="20.100000000000001" customHeight="1" x14ac:dyDescent="0.35">
      <c r="B111" s="213" t="s">
        <v>949</v>
      </c>
      <c r="C111" s="213"/>
      <c r="D111" s="213"/>
      <c r="E111" s="213"/>
      <c r="F111" s="213"/>
      <c r="G111" s="213"/>
      <c r="H111" s="213"/>
      <c r="I111" s="213"/>
      <c r="J111" s="213"/>
      <c r="K111" s="213"/>
      <c r="L111" s="213"/>
      <c r="M111" s="213"/>
      <c r="N111" s="213"/>
      <c r="O111" s="213"/>
      <c r="P111" s="213"/>
      <c r="Q111" s="213"/>
      <c r="R111" s="213"/>
      <c r="S111" s="213"/>
      <c r="T111" s="213"/>
      <c r="U111" s="213"/>
      <c r="V111" s="213"/>
      <c r="W111" s="213"/>
      <c r="X111" s="213"/>
      <c r="Y111" s="213"/>
      <c r="Z111" s="213"/>
      <c r="AA111" s="213"/>
    </row>
    <row r="112" spans="2:27" ht="20.100000000000001" customHeight="1" x14ac:dyDescent="0.35">
      <c r="B112" s="213" t="s">
        <v>950</v>
      </c>
      <c r="C112" s="213"/>
      <c r="D112" s="213"/>
      <c r="E112" s="213"/>
      <c r="F112" s="213"/>
      <c r="G112" s="213"/>
      <c r="H112" s="213"/>
      <c r="I112" s="213"/>
      <c r="J112" s="213"/>
      <c r="K112" s="213"/>
      <c r="L112" s="213"/>
      <c r="M112" s="213"/>
      <c r="N112" s="213"/>
      <c r="O112" s="213"/>
      <c r="P112" s="213"/>
      <c r="Q112" s="213"/>
      <c r="R112" s="213"/>
      <c r="S112" s="213"/>
      <c r="T112" s="213"/>
      <c r="U112" s="213"/>
      <c r="V112" s="213"/>
      <c r="W112" s="213"/>
      <c r="X112" s="213"/>
      <c r="Y112" s="213"/>
      <c r="Z112" s="213"/>
      <c r="AA112" s="213"/>
    </row>
    <row r="113" spans="2:27" ht="30" customHeight="1" x14ac:dyDescent="0.35">
      <c r="B113" s="213" t="s">
        <v>951</v>
      </c>
      <c r="C113" s="213"/>
      <c r="D113" s="213"/>
      <c r="E113" s="213"/>
      <c r="F113" s="213"/>
      <c r="G113" s="213"/>
      <c r="H113" s="213"/>
      <c r="I113" s="213"/>
      <c r="J113" s="213"/>
      <c r="K113" s="213"/>
      <c r="L113" s="213"/>
      <c r="M113" s="213"/>
      <c r="N113" s="213"/>
      <c r="O113" s="213"/>
      <c r="P113" s="213"/>
      <c r="Q113" s="213"/>
      <c r="R113" s="213"/>
      <c r="S113" s="213"/>
      <c r="T113" s="213"/>
      <c r="U113" s="213"/>
      <c r="V113" s="213"/>
      <c r="W113" s="213"/>
      <c r="X113" s="213"/>
      <c r="Y113" s="213"/>
      <c r="Z113" s="213"/>
      <c r="AA113" s="213"/>
    </row>
    <row r="114" spans="2:27" ht="20.100000000000001" customHeight="1" x14ac:dyDescent="0.35">
      <c r="B114" s="213" t="s">
        <v>952</v>
      </c>
      <c r="C114" s="213"/>
      <c r="D114" s="213"/>
      <c r="E114" s="213"/>
      <c r="F114" s="213"/>
      <c r="G114" s="213"/>
      <c r="H114" s="213"/>
      <c r="I114" s="213"/>
      <c r="J114" s="213"/>
      <c r="K114" s="213"/>
      <c r="L114" s="213"/>
      <c r="M114" s="213"/>
      <c r="N114" s="213"/>
      <c r="O114" s="213"/>
      <c r="P114" s="213"/>
      <c r="Q114" s="213"/>
      <c r="R114" s="213"/>
      <c r="S114" s="213"/>
      <c r="T114" s="213"/>
      <c r="U114" s="213"/>
      <c r="V114" s="213"/>
      <c r="W114" s="213"/>
      <c r="X114" s="213"/>
      <c r="Y114" s="213"/>
      <c r="Z114" s="213"/>
      <c r="AA114" s="213"/>
    </row>
    <row r="115" spans="2:27" ht="20.100000000000001" customHeight="1" x14ac:dyDescent="0.35">
      <c r="B115" s="213" t="s">
        <v>953</v>
      </c>
      <c r="C115" s="213"/>
      <c r="D115" s="213"/>
      <c r="E115" s="213"/>
      <c r="F115" s="213"/>
      <c r="G115" s="213"/>
      <c r="H115" s="213"/>
      <c r="I115" s="213"/>
      <c r="J115" s="213"/>
      <c r="K115" s="213"/>
      <c r="L115" s="213"/>
      <c r="M115" s="213"/>
      <c r="N115" s="213"/>
      <c r="O115" s="213"/>
      <c r="P115" s="213"/>
      <c r="Q115" s="213"/>
      <c r="R115" s="213"/>
      <c r="S115" s="213"/>
      <c r="T115" s="213"/>
      <c r="U115" s="213"/>
      <c r="V115" s="213"/>
      <c r="W115" s="213"/>
      <c r="X115" s="213"/>
      <c r="Y115" s="213"/>
      <c r="Z115" s="213"/>
      <c r="AA115" s="213"/>
    </row>
    <row r="116" spans="2:27" ht="20.100000000000001" customHeight="1" x14ac:dyDescent="0.35">
      <c r="B116" s="213" t="s">
        <v>954</v>
      </c>
      <c r="C116" s="213"/>
      <c r="D116" s="213"/>
      <c r="E116" s="213"/>
      <c r="F116" s="213"/>
      <c r="G116" s="213"/>
      <c r="H116" s="213"/>
      <c r="I116" s="213"/>
      <c r="J116" s="213"/>
      <c r="K116" s="213"/>
      <c r="L116" s="213"/>
      <c r="M116" s="213"/>
      <c r="N116" s="213"/>
      <c r="O116" s="213"/>
      <c r="P116" s="213"/>
      <c r="Q116" s="213"/>
      <c r="R116" s="213"/>
      <c r="S116" s="213"/>
      <c r="T116" s="213"/>
      <c r="U116" s="213"/>
      <c r="V116" s="213"/>
      <c r="W116" s="213"/>
      <c r="X116" s="213"/>
      <c r="Y116" s="213"/>
      <c r="Z116" s="213"/>
      <c r="AA116" s="213"/>
    </row>
    <row r="117" spans="2:27" ht="30" customHeight="1" x14ac:dyDescent="0.35">
      <c r="B117" s="213" t="s">
        <v>955</v>
      </c>
      <c r="C117" s="213"/>
      <c r="D117" s="213"/>
      <c r="E117" s="213"/>
      <c r="F117" s="213"/>
      <c r="G117" s="213"/>
      <c r="H117" s="213"/>
      <c r="I117" s="213"/>
      <c r="J117" s="213"/>
      <c r="K117" s="213"/>
      <c r="L117" s="213"/>
      <c r="M117" s="213"/>
      <c r="N117" s="213"/>
      <c r="O117" s="213"/>
      <c r="P117" s="213"/>
      <c r="Q117" s="213"/>
      <c r="R117" s="213"/>
      <c r="S117" s="213"/>
      <c r="T117" s="213"/>
      <c r="U117" s="213"/>
      <c r="V117" s="213"/>
      <c r="W117" s="213"/>
      <c r="X117" s="213"/>
      <c r="Y117" s="213"/>
      <c r="Z117" s="213"/>
      <c r="AA117" s="213"/>
    </row>
    <row r="118" spans="2:27" ht="30" customHeight="1" x14ac:dyDescent="0.35">
      <c r="B118" s="213" t="s">
        <v>956</v>
      </c>
      <c r="C118" s="213"/>
      <c r="D118" s="213"/>
      <c r="E118" s="213"/>
      <c r="F118" s="213"/>
      <c r="G118" s="213"/>
      <c r="H118" s="213"/>
      <c r="I118" s="213"/>
      <c r="J118" s="213"/>
      <c r="K118" s="213"/>
      <c r="L118" s="213"/>
      <c r="M118" s="213"/>
      <c r="N118" s="213"/>
      <c r="O118" s="213"/>
      <c r="P118" s="213"/>
      <c r="Q118" s="213"/>
      <c r="R118" s="213"/>
      <c r="S118" s="213"/>
      <c r="T118" s="213"/>
      <c r="U118" s="213"/>
      <c r="V118" s="213"/>
      <c r="W118" s="213"/>
      <c r="X118" s="213"/>
      <c r="Y118" s="213"/>
      <c r="Z118" s="213"/>
      <c r="AA118" s="213"/>
    </row>
    <row r="119" spans="2:27" ht="20.100000000000001" customHeight="1" x14ac:dyDescent="0.35">
      <c r="B119" s="213" t="s">
        <v>957</v>
      </c>
      <c r="C119" s="213"/>
      <c r="D119" s="213"/>
      <c r="E119" s="213"/>
      <c r="F119" s="213"/>
      <c r="G119" s="213"/>
      <c r="H119" s="213"/>
      <c r="I119" s="213"/>
      <c r="J119" s="213"/>
      <c r="K119" s="213"/>
      <c r="L119" s="213"/>
      <c r="M119" s="213"/>
      <c r="N119" s="213"/>
      <c r="O119" s="213"/>
      <c r="P119" s="213"/>
      <c r="Q119" s="213"/>
      <c r="R119" s="213"/>
      <c r="S119" s="213"/>
      <c r="T119" s="213"/>
      <c r="U119" s="213"/>
      <c r="V119" s="213"/>
      <c r="W119" s="213"/>
      <c r="X119" s="213"/>
      <c r="Y119" s="213"/>
      <c r="Z119" s="213"/>
      <c r="AA119" s="213"/>
    </row>
    <row r="120" spans="2:27" ht="20.100000000000001" customHeight="1" x14ac:dyDescent="0.35">
      <c r="B120" s="213" t="s">
        <v>958</v>
      </c>
      <c r="C120" s="213"/>
      <c r="D120" s="213"/>
      <c r="E120" s="213"/>
      <c r="F120" s="213"/>
      <c r="G120" s="213"/>
      <c r="H120" s="213"/>
      <c r="I120" s="213"/>
      <c r="J120" s="213"/>
      <c r="K120" s="213"/>
      <c r="L120" s="213"/>
      <c r="M120" s="213"/>
      <c r="N120" s="213"/>
      <c r="O120" s="213"/>
      <c r="P120" s="213"/>
      <c r="Q120" s="213"/>
      <c r="R120" s="213"/>
      <c r="S120" s="213"/>
      <c r="T120" s="213"/>
      <c r="U120" s="213"/>
      <c r="V120" s="213"/>
      <c r="W120" s="213"/>
      <c r="X120" s="213"/>
      <c r="Y120" s="213"/>
      <c r="Z120" s="213"/>
      <c r="AA120" s="213"/>
    </row>
    <row r="121" spans="2:27" ht="20.100000000000001" customHeight="1" x14ac:dyDescent="0.35">
      <c r="B121" s="213" t="s">
        <v>959</v>
      </c>
      <c r="C121" s="213"/>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2:27" x14ac:dyDescent="0.3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2:27" x14ac:dyDescent="0.35">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2:27" x14ac:dyDescent="0.35">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2:27" x14ac:dyDescent="0.35">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2:27" x14ac:dyDescent="0.35">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2:27" x14ac:dyDescent="0.35">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spans="2:27" x14ac:dyDescent="0.35">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row r="131" spans="2:27" x14ac:dyDescent="0.35">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spans="2:27" x14ac:dyDescent="0.35">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row r="133" spans="2:27" x14ac:dyDescent="0.35">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row>
    <row r="134" spans="2:27" x14ac:dyDescent="0.35">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row>
    <row r="135" spans="2:27" x14ac:dyDescent="0.35">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row>
    <row r="136" spans="2:27" x14ac:dyDescent="0.35">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row>
    <row r="137" spans="2:27" x14ac:dyDescent="0.35">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row>
    <row r="138" spans="2:27" x14ac:dyDescent="0.35">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row>
    <row r="139" spans="2:27" x14ac:dyDescent="0.35">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row>
    <row r="140" spans="2:27" x14ac:dyDescent="0.35">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row>
    <row r="141" spans="2:27" x14ac:dyDescent="0.35">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row>
    <row r="142" spans="2:27" x14ac:dyDescent="0.35">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row>
    <row r="143" spans="2:27" x14ac:dyDescent="0.35">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row>
    <row r="144" spans="2:27" x14ac:dyDescent="0.35">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row>
    <row r="145" spans="2:27" x14ac:dyDescent="0.35">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row>
    <row r="146" spans="2:27" x14ac:dyDescent="0.35">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row>
    <row r="147" spans="2:27" x14ac:dyDescent="0.35">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row>
    <row r="148" spans="2:27" x14ac:dyDescent="0.35">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row>
  </sheetData>
  <sheetProtection algorithmName="SHA-512" hashValue="ZzttBhjfhsdsJsruvuBqStevGNqM8oHuectvsB2OQjrowk7vivCamYMaXllmjwfEzuNfjl/5WuLnoBh2hjl7fg==" saltValue="lsQK33B1Pf2VHAEVKt1i+Q==" spinCount="100000" sheet="1" objects="1" scenarios="1"/>
  <dataConsolidate/>
  <mergeCells count="173">
    <mergeCell ref="B1:G1"/>
    <mergeCell ref="H1:M1"/>
    <mergeCell ref="N1:S1"/>
    <mergeCell ref="T1:AA1"/>
    <mergeCell ref="B3:N3"/>
    <mergeCell ref="O3:AA3"/>
    <mergeCell ref="D13:G13"/>
    <mergeCell ref="J13:M13"/>
    <mergeCell ref="N13:O13"/>
    <mergeCell ref="P13:S13"/>
    <mergeCell ref="B4:N4"/>
    <mergeCell ref="O4:AA4"/>
    <mergeCell ref="B6:N6"/>
    <mergeCell ref="O6:AA6"/>
    <mergeCell ref="B7:N7"/>
    <mergeCell ref="O7:AA7"/>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B20:G20"/>
    <mergeCell ref="H20:AA20"/>
    <mergeCell ref="X11:Y11"/>
    <mergeCell ref="Z11:AA11"/>
    <mergeCell ref="B12:AA12"/>
    <mergeCell ref="B15:E15"/>
    <mergeCell ref="H15:N15"/>
    <mergeCell ref="O15:U15"/>
    <mergeCell ref="V15:AA15"/>
    <mergeCell ref="L11:M11"/>
    <mergeCell ref="N11:O11"/>
    <mergeCell ref="P11:Q11"/>
    <mergeCell ref="R11:S11"/>
    <mergeCell ref="T11:U11"/>
    <mergeCell ref="V11:W11"/>
    <mergeCell ref="B11:C11"/>
    <mergeCell ref="D11:E11"/>
    <mergeCell ref="F11:G11"/>
    <mergeCell ref="H11:I11"/>
    <mergeCell ref="J11:K11"/>
    <mergeCell ref="B17:AA17"/>
    <mergeCell ref="B18:AA18"/>
    <mergeCell ref="B19:G19"/>
    <mergeCell ref="H19:AA19"/>
    <mergeCell ref="F47:AA47"/>
    <mergeCell ref="B50:AA50"/>
    <mergeCell ref="F31:AA31"/>
    <mergeCell ref="F34:AA34"/>
    <mergeCell ref="F41:AA41"/>
    <mergeCell ref="F43:AA43"/>
    <mergeCell ref="F37:AA37"/>
    <mergeCell ref="F35:AA35"/>
    <mergeCell ref="F38:AA38"/>
    <mergeCell ref="F40:AA40"/>
    <mergeCell ref="F42:AA42"/>
    <mergeCell ref="F44:AA44"/>
    <mergeCell ref="F45:AA45"/>
    <mergeCell ref="B48:AA48"/>
    <mergeCell ref="B49:AA49"/>
    <mergeCell ref="B41:C42"/>
    <mergeCell ref="D41:E41"/>
    <mergeCell ref="D42:E42"/>
    <mergeCell ref="F36:AA36"/>
    <mergeCell ref="D44:E47"/>
    <mergeCell ref="F39:AA39"/>
    <mergeCell ref="B43:C47"/>
    <mergeCell ref="D43:E43"/>
    <mergeCell ref="F46:AA46"/>
    <mergeCell ref="B52:AA52"/>
    <mergeCell ref="B57:AA57"/>
    <mergeCell ref="B34:C36"/>
    <mergeCell ref="D34:E34"/>
    <mergeCell ref="D35:E36"/>
    <mergeCell ref="B37:C38"/>
    <mergeCell ref="D37:E37"/>
    <mergeCell ref="D38:E38"/>
    <mergeCell ref="B39:C40"/>
    <mergeCell ref="D39:E39"/>
    <mergeCell ref="D40:E40"/>
    <mergeCell ref="B63:AA63"/>
    <mergeCell ref="B77:AA77"/>
    <mergeCell ref="B60:AA60"/>
    <mergeCell ref="B61:AA61"/>
    <mergeCell ref="B55:AA55"/>
    <mergeCell ref="B53:AA53"/>
    <mergeCell ref="B54:AA54"/>
    <mergeCell ref="B58:AA58"/>
    <mergeCell ref="B66:AA66"/>
    <mergeCell ref="B67:AA67"/>
    <mergeCell ref="B68:AA68"/>
    <mergeCell ref="B69:AA69"/>
    <mergeCell ref="B70:AA70"/>
    <mergeCell ref="B64:AA64"/>
    <mergeCell ref="B65:AA65"/>
    <mergeCell ref="B59:AA59"/>
    <mergeCell ref="B118:AA118"/>
    <mergeCell ref="B119:AA119"/>
    <mergeCell ref="B120:AA120"/>
    <mergeCell ref="B121:AA121"/>
    <mergeCell ref="B112:AA112"/>
    <mergeCell ref="B113:AA113"/>
    <mergeCell ref="B114:AA114"/>
    <mergeCell ref="B115:AA115"/>
    <mergeCell ref="B117:AA117"/>
    <mergeCell ref="B116:AA116"/>
    <mergeCell ref="B110:AA110"/>
    <mergeCell ref="B111:AA111"/>
    <mergeCell ref="B96:AA96"/>
    <mergeCell ref="B97:AA97"/>
    <mergeCell ref="B100:AA100"/>
    <mergeCell ref="B103:AA103"/>
    <mergeCell ref="B104:AA104"/>
    <mergeCell ref="B105:AA105"/>
    <mergeCell ref="B102:AA102"/>
    <mergeCell ref="X99:AA99"/>
    <mergeCell ref="B106:AA106"/>
    <mergeCell ref="B107:AA107"/>
    <mergeCell ref="B99:W99"/>
    <mergeCell ref="B108:AA108"/>
    <mergeCell ref="B109:AA109"/>
    <mergeCell ref="B87:AA87"/>
    <mergeCell ref="B90:W90"/>
    <mergeCell ref="X90:AA90"/>
    <mergeCell ref="B95:W95"/>
    <mergeCell ref="X95:AA95"/>
    <mergeCell ref="B71:AA71"/>
    <mergeCell ref="B72:AA72"/>
    <mergeCell ref="B73:AA73"/>
    <mergeCell ref="B74:AA74"/>
    <mergeCell ref="B75:AA75"/>
    <mergeCell ref="B93:AA93"/>
    <mergeCell ref="B78:AA78"/>
    <mergeCell ref="B79:AA79"/>
    <mergeCell ref="B80:AA80"/>
    <mergeCell ref="B81:AA81"/>
    <mergeCell ref="B82:AA82"/>
    <mergeCell ref="B83:AA83"/>
    <mergeCell ref="B84:AA84"/>
    <mergeCell ref="B85:AA85"/>
    <mergeCell ref="B86:AA86"/>
    <mergeCell ref="B91:AA91"/>
    <mergeCell ref="B92:AA92"/>
    <mergeCell ref="B89:AA89"/>
    <mergeCell ref="B21:G21"/>
    <mergeCell ref="B24:G24"/>
    <mergeCell ref="H24:AA24"/>
    <mergeCell ref="B25:G25"/>
    <mergeCell ref="H25:AA25"/>
    <mergeCell ref="B27:AA27"/>
    <mergeCell ref="B28:AA28"/>
    <mergeCell ref="B29:AA29"/>
    <mergeCell ref="B31:C33"/>
    <mergeCell ref="D31:E31"/>
    <mergeCell ref="D32:E33"/>
    <mergeCell ref="B30:AA30"/>
    <mergeCell ref="F32:AA32"/>
    <mergeCell ref="F33:AA33"/>
    <mergeCell ref="H21:AA21"/>
    <mergeCell ref="B22:G22"/>
    <mergeCell ref="H22:AA22"/>
    <mergeCell ref="B23:G23"/>
    <mergeCell ref="H23:AA23"/>
  </mergeCells>
  <conditionalFormatting sqref="B10:AA11">
    <cfRule type="expression" dxfId="287" priority="16" stopIfTrue="1">
      <formula>B$11=" "</formula>
    </cfRule>
    <cfRule type="expression" dxfId="286" priority="17">
      <formula>B$11="Partial"</formula>
    </cfRule>
    <cfRule type="expression" dxfId="285" priority="18">
      <formula>B$11="Strong"</formula>
    </cfRule>
  </conditionalFormatting>
  <conditionalFormatting sqref="X90">
    <cfRule type="expression" dxfId="284" priority="11" stopIfTrue="1">
      <formula>X90="High"</formula>
    </cfRule>
    <cfRule type="expression" dxfId="283" priority="12">
      <formula>X90="Medium to High"</formula>
    </cfRule>
    <cfRule type="expression" dxfId="282" priority="13" stopIfTrue="1">
      <formula>X90="Medium"</formula>
    </cfRule>
    <cfRule type="expression" dxfId="281" priority="14" stopIfTrue="1">
      <formula>X90="Low to Medium"</formula>
    </cfRule>
    <cfRule type="expression" dxfId="280" priority="15">
      <formula>X90="Low"</formula>
    </cfRule>
  </conditionalFormatting>
  <conditionalFormatting sqref="X95">
    <cfRule type="expression" dxfId="279" priority="6" stopIfTrue="1">
      <formula>X95="High"</formula>
    </cfRule>
    <cfRule type="expression" dxfId="278" priority="7">
      <formula>X95="Medium to High"</formula>
    </cfRule>
    <cfRule type="expression" dxfId="277" priority="8" stopIfTrue="1">
      <formula>X95="Medium"</formula>
    </cfRule>
    <cfRule type="expression" dxfId="276" priority="9" stopIfTrue="1">
      <formula>X95="Low to Medium"</formula>
    </cfRule>
    <cfRule type="expression" dxfId="275" priority="10">
      <formula>X95="Low"</formula>
    </cfRule>
  </conditionalFormatting>
  <conditionalFormatting sqref="X99">
    <cfRule type="expression" dxfId="274" priority="1" stopIfTrue="1">
      <formula>X99="High"</formula>
    </cfRule>
    <cfRule type="expression" dxfId="273" priority="2">
      <formula>X99="Medium to High"</formula>
    </cfRule>
    <cfRule type="expression" dxfId="272" priority="3" stopIfTrue="1">
      <formula>X99="Medium"</formula>
    </cfRule>
    <cfRule type="expression" dxfId="271" priority="4" stopIfTrue="1">
      <formula>X99="Low to Medium"</formula>
    </cfRule>
    <cfRule type="expression" dxfId="270" priority="5">
      <formula>X99="Low"</formula>
    </cfRule>
  </conditionalFormatting>
  <conditionalFormatting sqref="AB90:AI90">
    <cfRule type="colorScale" priority="19">
      <colorScale>
        <cfvo type="min"/>
        <cfvo type="percentile" val="50"/>
        <cfvo type="max"/>
        <color rgb="FFF8696B"/>
        <color rgb="FFFFEB84"/>
        <color rgb="FF63BE7B"/>
      </colorScale>
    </cfRule>
  </conditionalFormatting>
  <hyperlinks>
    <hyperlink ref="B103" r:id="rId1" display="https://doi.org/10.1257/jel.45.2.373" xr:uid="{DEBCF20F-D480-3545-8B87-FB14975A2D18}"/>
    <hyperlink ref="B104" r:id="rId2" display="https://doi.org/https:/doi.org/10.1016/j.cities.2021.103467" xr:uid="{0F2633FE-3CBB-DF49-8EA3-2845A4FCBEEC}"/>
    <hyperlink ref="B106" r:id="rId3" display="https://doi.org/10.1007/978-81-322-2313-9_2" xr:uid="{C38B384D-AA61-934E-81DE-DDD91BC28ABE}"/>
    <hyperlink ref="B109" r:id="rId4" display="https://doi.org/https:/doi.org/10.1186/s12302-022-00682-4" xr:uid="{AC612098-1772-7F49-AD3C-54AF9D0F4810}"/>
    <hyperlink ref="B112" r:id="rId5" display="https://www.livingstreets.org.uk/media/3890/pedestrian-pound-2018.pdf" xr:uid="{9E478BD7-D5A0-1E42-AF9D-436CE077B7EC}"/>
    <hyperlink ref="B117" r:id="rId6" display="https://doi.org/https:/doi.org/10.1016/j.envint.2019.105132" xr:uid="{E3D0C73E-B157-0B48-BA9F-00768422DC23}"/>
    <hyperlink ref="B78:AA78" location="PED!A1" display="PED!A1" xr:uid="{CD9EAD40-E724-3646-83A7-D4D474B8D149}"/>
    <hyperlink ref="B79:AA79" location="FSS!A1" display="FSS!A1" xr:uid="{A91EF040-7D38-E344-A52E-923747C71DC8}"/>
    <hyperlink ref="B80:AA80" location="EAC!A1" display="EAC!A1" xr:uid="{9D5A0FA3-E801-9D45-A973-1B5E81A442F3}"/>
    <hyperlink ref="B81:AA81" location="CPR!A1" display="CPR!A1" xr:uid="{8E39ED21-E4F6-1A4D-B0DF-CF928755F7B0}"/>
    <hyperlink ref="B82:AA82" location="ENR!A1" display="ENR!A1" xr:uid="{CF3C6AFB-C8DC-5A4E-9F70-9851291D5C98}"/>
    <hyperlink ref="B83:AA83" location="ULH!A1" display="ULH!A1" xr:uid="{726AC32E-0799-3848-8B2D-E094C83B4906}"/>
    <hyperlink ref="B84:AA84" location="CDS!A1" display="CDS!A1" xr:uid="{CF8C5821-67FC-124D-8322-00A0B3EFCF55}"/>
    <hyperlink ref="B85:AA85" location="FLE!A1" display="FLE!A1" xr:uid="{89CDEE8E-5DF5-C44D-BD15-F0788364CF7A}"/>
    <hyperlink ref="B86:AA86" location="CML!A1" display="CML!A1" xr:uid="{EE4EFEE6-7225-A742-8ED3-A72A873F2BC0}"/>
    <hyperlink ref="B87:AA87" location="CLA!A1" display="CLA!A1" xr:uid="{527AED07-87F7-A04D-8A23-9639329B057A}"/>
    <hyperlink ref="N1" location="Overview_Measures!A1" display="Go back to Overview" xr:uid="{8BE2A913-2696-4446-8B07-549727B4B618}"/>
    <hyperlink ref="B1" location="Instructions!A1" display="Go back to Instructions" xr:uid="{3F526126-C3A3-2046-8C6D-F35CEBDA7346}"/>
    <hyperlink ref="H1" location="Measures!A1" display="Go back to Measures List" xr:uid="{03A963ED-F4D2-6B4E-B5F8-18EBFEEEBC3E}"/>
    <hyperlink ref="T1" location="Filter_multiple_criteria!A1" display="Go back to Multiple Criteria Filter" xr:uid="{31839A1C-C0A0-F44B-AFF4-2EF15279E70B}"/>
    <hyperlink ref="B1:G1" location="Home!A1" display="Go back to Home" xr:uid="{D353791F-EC28-D542-A3E7-2739AB736001}"/>
    <hyperlink ref="T1:AA1" location="Measure_Selection_Filter!A1" display="Go back to Measure Selection Filter" xr:uid="{42B024F9-EE9B-2445-8F27-AA2845A9953A}"/>
    <hyperlink ref="H15" location="Measure_Template!B10" display="Summary" xr:uid="{98FFA3FE-15D9-5048-970D-1F9CA4FB2218}"/>
    <hyperlink ref="H15:N15" location="UVR!B17" display="Reader's Guide" xr:uid="{E8449706-90B7-1D4D-A6A3-D42606E280D0}"/>
    <hyperlink ref="O15" location="Measure_Template!B10" display="Summary" xr:uid="{05A020F0-5446-4141-B622-0384061F651E}"/>
    <hyperlink ref="O15:U15" location="UVR!B27" display="Summary" xr:uid="{AEF471B0-D9C5-2641-B11D-CD72714DCFF1}"/>
    <hyperlink ref="V15:AA15" location="UVR!B89" display="Qualification of measure" xr:uid="{5BD139BA-7797-954F-BA42-77236DF1595A}"/>
  </hyperlinks>
  <pageMargins left="0.7" right="0.7" top="0.75" bottom="0.75" header="0.3" footer="0.3"/>
  <pageSetup orientation="portrait"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D504C-735F-E948-8A7E-01577D6A8C7C}">
  <sheetPr codeName="Sheet17">
    <tabColor rgb="FF7030A0"/>
  </sheetPr>
  <dimension ref="A1:AJ105"/>
  <sheetViews>
    <sheetView showGridLines="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1" customFormat="1" ht="20.100000000000001" customHeight="1" x14ac:dyDescent="0.35">
      <c r="A1" s="90"/>
      <c r="B1" s="252" t="s">
        <v>26</v>
      </c>
      <c r="C1" s="252"/>
      <c r="D1" s="252"/>
      <c r="E1" s="252"/>
      <c r="F1" s="252"/>
      <c r="G1" s="252"/>
      <c r="H1" s="252" t="s">
        <v>312</v>
      </c>
      <c r="I1" s="252"/>
      <c r="J1" s="252"/>
      <c r="K1" s="252"/>
      <c r="L1" s="252"/>
      <c r="M1" s="252"/>
      <c r="N1" s="252" t="s">
        <v>313</v>
      </c>
      <c r="O1" s="252"/>
      <c r="P1" s="252"/>
      <c r="Q1" s="252"/>
      <c r="R1" s="252"/>
      <c r="S1" s="252"/>
      <c r="T1" s="252" t="s">
        <v>23</v>
      </c>
      <c r="U1" s="252"/>
      <c r="V1" s="252"/>
      <c r="W1" s="252"/>
      <c r="X1" s="252"/>
      <c r="Y1" s="252"/>
      <c r="Z1" s="252"/>
      <c r="AA1" s="252"/>
    </row>
    <row r="2" spans="1:36" ht="15" customHeight="1" thickBot="1" x14ac:dyDescent="0.4"/>
    <row r="3" spans="1:36" ht="25.35" customHeight="1" thickBot="1" x14ac:dyDescent="0.4">
      <c r="B3" s="203" t="s">
        <v>281</v>
      </c>
      <c r="C3" s="203"/>
      <c r="D3" s="203"/>
      <c r="E3" s="203"/>
      <c r="F3" s="203"/>
      <c r="G3" s="203"/>
      <c r="H3" s="203"/>
      <c r="I3" s="203"/>
      <c r="J3" s="203"/>
      <c r="K3" s="203"/>
      <c r="L3" s="203"/>
      <c r="M3" s="203"/>
      <c r="N3" s="203"/>
      <c r="O3" s="203" t="s">
        <v>246</v>
      </c>
      <c r="P3" s="203"/>
      <c r="Q3" s="203"/>
      <c r="R3" s="203"/>
      <c r="S3" s="203"/>
      <c r="T3" s="203"/>
      <c r="U3" s="203"/>
      <c r="V3" s="203"/>
      <c r="W3" s="203"/>
      <c r="X3" s="203"/>
      <c r="Y3" s="203"/>
      <c r="Z3" s="203"/>
      <c r="AA3" s="203"/>
      <c r="AB3" s="12"/>
      <c r="AC3" s="12"/>
      <c r="AD3" s="12"/>
      <c r="AE3" s="12"/>
      <c r="AF3" s="12"/>
      <c r="AG3" s="12"/>
      <c r="AH3" s="12"/>
      <c r="AI3" s="12"/>
      <c r="AJ3" s="12"/>
    </row>
    <row r="4" spans="1:36" ht="30" customHeight="1" thickBot="1" x14ac:dyDescent="0.4">
      <c r="B4" s="206" t="str">
        <f>Overview_Measures!B41</f>
        <v xml:space="preserve">Enforcement to avoid irregular street use </v>
      </c>
      <c r="C4" s="206"/>
      <c r="D4" s="206"/>
      <c r="E4" s="206"/>
      <c r="F4" s="206"/>
      <c r="G4" s="206"/>
      <c r="H4" s="206"/>
      <c r="I4" s="206"/>
      <c r="J4" s="206"/>
      <c r="K4" s="206"/>
      <c r="L4" s="206"/>
      <c r="M4" s="206"/>
      <c r="N4" s="206"/>
      <c r="O4" s="208" t="str">
        <f>Overview_Measures!K41</f>
        <v>Regulatory</v>
      </c>
      <c r="P4" s="208"/>
      <c r="Q4" s="208"/>
      <c r="R4" s="208"/>
      <c r="S4" s="208"/>
      <c r="T4" s="208"/>
      <c r="U4" s="208"/>
      <c r="V4" s="208"/>
      <c r="W4" s="208"/>
      <c r="X4" s="208"/>
      <c r="Y4" s="208"/>
      <c r="Z4" s="208"/>
      <c r="AA4" s="208"/>
      <c r="AB4" s="12"/>
      <c r="AC4" s="12"/>
      <c r="AD4" s="12"/>
      <c r="AE4" s="12"/>
      <c r="AF4" s="12"/>
      <c r="AG4" s="12"/>
      <c r="AH4" s="12"/>
      <c r="AI4" s="12"/>
      <c r="AJ4" s="12"/>
    </row>
    <row r="5" spans="1:36" ht="5.0999999999999996" customHeight="1" thickBot="1" x14ac:dyDescent="0.4">
      <c r="B5" s="105"/>
      <c r="C5" s="105"/>
      <c r="D5" s="105"/>
      <c r="E5" s="105"/>
      <c r="F5" s="105"/>
      <c r="G5" s="105"/>
      <c r="H5" s="105"/>
      <c r="I5" s="105"/>
      <c r="J5" s="105"/>
      <c r="K5" s="105"/>
      <c r="L5" s="105"/>
      <c r="M5" s="105"/>
      <c r="N5" s="105"/>
      <c r="O5" s="107"/>
      <c r="P5" s="107"/>
      <c r="Q5" s="107"/>
      <c r="R5" s="107"/>
      <c r="S5" s="107"/>
      <c r="T5" s="107"/>
      <c r="U5" s="107"/>
      <c r="V5" s="107"/>
      <c r="W5" s="107"/>
      <c r="X5" s="107"/>
      <c r="Y5" s="107"/>
      <c r="Z5" s="107"/>
      <c r="AA5" s="107"/>
      <c r="AB5" s="12"/>
      <c r="AC5" s="12"/>
      <c r="AD5" s="12"/>
      <c r="AE5" s="12"/>
      <c r="AF5" s="12"/>
      <c r="AG5" s="12"/>
      <c r="AH5" s="12"/>
      <c r="AI5" s="12"/>
      <c r="AJ5" s="12"/>
    </row>
    <row r="6" spans="1:36" ht="25.35" customHeight="1" thickBot="1" x14ac:dyDescent="0.4">
      <c r="B6" s="203" t="s">
        <v>173</v>
      </c>
      <c r="C6" s="203"/>
      <c r="D6" s="203"/>
      <c r="E6" s="203"/>
      <c r="F6" s="203"/>
      <c r="G6" s="203"/>
      <c r="H6" s="203"/>
      <c r="I6" s="203"/>
      <c r="J6" s="203"/>
      <c r="K6" s="203"/>
      <c r="L6" s="203"/>
      <c r="M6" s="203"/>
      <c r="N6" s="203"/>
      <c r="O6" s="203" t="s">
        <v>282</v>
      </c>
      <c r="P6" s="203"/>
      <c r="Q6" s="203"/>
      <c r="R6" s="203"/>
      <c r="S6" s="203"/>
      <c r="T6" s="203"/>
      <c r="U6" s="203"/>
      <c r="V6" s="203"/>
      <c r="W6" s="203"/>
      <c r="X6" s="203"/>
      <c r="Y6" s="203"/>
      <c r="Z6" s="203"/>
      <c r="AA6" s="203"/>
      <c r="AB6" s="12"/>
      <c r="AC6" s="12"/>
      <c r="AD6" s="12"/>
      <c r="AE6" s="12"/>
      <c r="AF6" s="12"/>
      <c r="AG6" s="12"/>
      <c r="AH6" s="12"/>
      <c r="AI6" s="12"/>
      <c r="AJ6" s="12"/>
    </row>
    <row r="7" spans="1:36" ht="30" customHeight="1" thickBot="1" x14ac:dyDescent="0.4">
      <c r="B7" s="254" t="str">
        <f>Overview_Measures!L41</f>
        <v>Passenger + Freight transport</v>
      </c>
      <c r="C7" s="254"/>
      <c r="D7" s="254"/>
      <c r="E7" s="254"/>
      <c r="F7" s="254"/>
      <c r="G7" s="254"/>
      <c r="H7" s="254"/>
      <c r="I7" s="254"/>
      <c r="J7" s="254"/>
      <c r="K7" s="254"/>
      <c r="L7" s="254"/>
      <c r="M7" s="254"/>
      <c r="N7" s="280"/>
      <c r="O7" s="211" t="s">
        <v>283</v>
      </c>
      <c r="P7" s="211"/>
      <c r="Q7" s="211"/>
      <c r="R7" s="211"/>
      <c r="S7" s="211"/>
      <c r="T7" s="211"/>
      <c r="U7" s="211"/>
      <c r="V7" s="211"/>
      <c r="W7" s="211"/>
      <c r="X7" s="211"/>
      <c r="Y7" s="211"/>
      <c r="Z7" s="211"/>
      <c r="AA7" s="211"/>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203" t="s">
        <v>234</v>
      </c>
      <c r="C9" s="203"/>
      <c r="D9" s="203"/>
      <c r="E9" s="203"/>
      <c r="F9" s="203"/>
      <c r="G9" s="203"/>
      <c r="H9" s="203"/>
      <c r="I9" s="203"/>
      <c r="J9" s="203"/>
      <c r="K9" s="203"/>
      <c r="L9" s="203"/>
      <c r="M9" s="203"/>
      <c r="N9" s="203"/>
      <c r="O9" s="203"/>
      <c r="P9" s="203"/>
      <c r="Q9" s="203"/>
      <c r="R9" s="203"/>
      <c r="S9" s="203"/>
      <c r="T9" s="203" t="s">
        <v>284</v>
      </c>
      <c r="U9" s="203"/>
      <c r="V9" s="203"/>
      <c r="W9" s="203"/>
      <c r="X9" s="203"/>
      <c r="Y9" s="203"/>
      <c r="Z9" s="203"/>
      <c r="AA9" s="203"/>
    </row>
    <row r="10" spans="1:36" ht="90" customHeight="1" x14ac:dyDescent="0.35">
      <c r="B10" s="198" t="s">
        <v>177</v>
      </c>
      <c r="C10" s="198"/>
      <c r="D10" s="198" t="s">
        <v>178</v>
      </c>
      <c r="E10" s="198"/>
      <c r="F10" s="198" t="s">
        <v>179</v>
      </c>
      <c r="G10" s="198"/>
      <c r="H10" s="198" t="s">
        <v>180</v>
      </c>
      <c r="I10" s="198"/>
      <c r="J10" s="198" t="s">
        <v>181</v>
      </c>
      <c r="K10" s="198"/>
      <c r="L10" s="198" t="s">
        <v>182</v>
      </c>
      <c r="M10" s="198"/>
      <c r="N10" s="198" t="s">
        <v>183</v>
      </c>
      <c r="O10" s="198"/>
      <c r="P10" s="198" t="s">
        <v>184</v>
      </c>
      <c r="Q10" s="198"/>
      <c r="R10" s="198" t="s">
        <v>185</v>
      </c>
      <c r="S10" s="198"/>
      <c r="T10" s="198" t="s">
        <v>186</v>
      </c>
      <c r="U10" s="198"/>
      <c r="V10" s="198" t="s">
        <v>187</v>
      </c>
      <c r="W10" s="198"/>
      <c r="X10" s="198" t="s">
        <v>188</v>
      </c>
      <c r="Y10" s="198"/>
      <c r="Z10" s="198" t="s">
        <v>189</v>
      </c>
      <c r="AA10" s="198"/>
    </row>
    <row r="11" spans="1:36" hidden="1" x14ac:dyDescent="0.35">
      <c r="B11" s="198" t="str">
        <f>Overview_Measures!P41</f>
        <v>Partial</v>
      </c>
      <c r="C11" s="198"/>
      <c r="D11" s="198" t="str">
        <f>Overview_Measures!Q41</f>
        <v>Partial</v>
      </c>
      <c r="E11" s="198"/>
      <c r="F11" s="198" t="str">
        <f>Overview_Measures!R41</f>
        <v>Strong</v>
      </c>
      <c r="G11" s="198"/>
      <c r="H11" s="198" t="str">
        <f>Overview_Measures!S41</f>
        <v>Strong</v>
      </c>
      <c r="I11" s="198"/>
      <c r="J11" s="198" t="str">
        <f>Overview_Measures!T41</f>
        <v>Strong</v>
      </c>
      <c r="K11" s="198"/>
      <c r="L11" s="198" t="str">
        <f>Overview_Measures!U41</f>
        <v>Strong</v>
      </c>
      <c r="M11" s="198"/>
      <c r="N11" s="198" t="str">
        <f>Overview_Measures!V41</f>
        <v xml:space="preserve"> </v>
      </c>
      <c r="O11" s="198"/>
      <c r="P11" s="198" t="str">
        <f>Overview_Measures!W41</f>
        <v xml:space="preserve"> </v>
      </c>
      <c r="Q11" s="198"/>
      <c r="R11" s="198" t="str">
        <f>Overview_Measures!X41</f>
        <v>Strong</v>
      </c>
      <c r="S11" s="198"/>
      <c r="T11" s="198" t="str">
        <f>Overview_Measures!Y41</f>
        <v xml:space="preserve"> </v>
      </c>
      <c r="U11" s="198"/>
      <c r="V11" s="198" t="str">
        <f>Overview_Measures!Z41</f>
        <v xml:space="preserve"> </v>
      </c>
      <c r="W11" s="198"/>
      <c r="X11" s="198" t="str">
        <f>Overview_Measures!AA41</f>
        <v>Strong</v>
      </c>
      <c r="Y11" s="198"/>
      <c r="Z11" s="198" t="str">
        <f>Overview_Measures!AB41</f>
        <v xml:space="preserve"> </v>
      </c>
      <c r="AA11" s="198"/>
    </row>
    <row r="12" spans="1:36" s="21" customFormat="1" ht="15" customHeight="1" x14ac:dyDescent="0.35">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6" s="21" customFormat="1" ht="20.100000000000001" customHeight="1" x14ac:dyDescent="0.35">
      <c r="B13" s="101"/>
      <c r="C13" s="101"/>
      <c r="D13" s="251" t="s">
        <v>315</v>
      </c>
      <c r="E13" s="251"/>
      <c r="F13" s="251"/>
      <c r="G13" s="251"/>
      <c r="H13" s="102"/>
      <c r="I13" s="102"/>
      <c r="J13" s="251" t="s">
        <v>316</v>
      </c>
      <c r="K13" s="251"/>
      <c r="L13" s="251"/>
      <c r="M13" s="251"/>
      <c r="N13" s="253"/>
      <c r="O13" s="253"/>
      <c r="P13" s="251" t="s">
        <v>317</v>
      </c>
      <c r="Q13" s="251"/>
      <c r="R13" s="251"/>
      <c r="S13" s="251"/>
      <c r="T13" s="100"/>
      <c r="U13" s="100"/>
      <c r="V13" s="100"/>
      <c r="W13" s="100"/>
      <c r="X13" s="100"/>
      <c r="Y13" s="100"/>
      <c r="Z13" s="100"/>
      <c r="AA13" s="100"/>
    </row>
    <row r="14" spans="1:36" s="21" customFormat="1" ht="15" customHeight="1" thickBot="1" x14ac:dyDescent="0.4">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row>
    <row r="15" spans="1:36" s="21" customFormat="1" ht="25.35" customHeight="1" thickBot="1" x14ac:dyDescent="0.4">
      <c r="B15" s="201" t="s">
        <v>286</v>
      </c>
      <c r="C15" s="201"/>
      <c r="D15" s="201"/>
      <c r="E15" s="201"/>
      <c r="F15" s="22"/>
      <c r="G15" s="22"/>
      <c r="H15" s="202" t="s">
        <v>290</v>
      </c>
      <c r="I15" s="202"/>
      <c r="J15" s="202"/>
      <c r="K15" s="202"/>
      <c r="L15" s="202"/>
      <c r="M15" s="202"/>
      <c r="N15" s="202"/>
      <c r="O15" s="202" t="s">
        <v>287</v>
      </c>
      <c r="P15" s="202"/>
      <c r="Q15" s="202"/>
      <c r="R15" s="202"/>
      <c r="S15" s="202"/>
      <c r="T15" s="202"/>
      <c r="U15" s="202"/>
      <c r="V15" s="202" t="s">
        <v>288</v>
      </c>
      <c r="W15" s="202"/>
      <c r="X15" s="202"/>
      <c r="Y15" s="202"/>
      <c r="Z15" s="202"/>
      <c r="AA15" s="202"/>
    </row>
    <row r="16" spans="1:36" s="21" customFormat="1" ht="15" customHeight="1" thickBot="1" x14ac:dyDescent="0.4">
      <c r="B16" s="23"/>
      <c r="C16" s="23"/>
      <c r="D16" s="24"/>
      <c r="E16" s="24"/>
    </row>
    <row r="17" spans="2:27" ht="30" customHeight="1" thickBot="1" x14ac:dyDescent="0.4">
      <c r="B17" s="189" t="s">
        <v>290</v>
      </c>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row>
    <row r="18" spans="2:27" ht="31.35" customHeight="1" x14ac:dyDescent="0.35">
      <c r="B18" s="195" t="s">
        <v>318</v>
      </c>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row>
    <row r="19" spans="2:27" ht="25.35" customHeight="1" x14ac:dyDescent="0.35">
      <c r="B19" s="250" t="s">
        <v>292</v>
      </c>
      <c r="C19" s="250"/>
      <c r="D19" s="250"/>
      <c r="E19" s="250"/>
      <c r="F19" s="250"/>
      <c r="G19" s="250"/>
      <c r="H19" s="250" t="s">
        <v>319</v>
      </c>
      <c r="I19" s="250"/>
      <c r="J19" s="250"/>
      <c r="K19" s="250"/>
      <c r="L19" s="250"/>
      <c r="M19" s="250"/>
      <c r="N19" s="250"/>
      <c r="O19" s="250"/>
      <c r="P19" s="250"/>
      <c r="Q19" s="250"/>
      <c r="R19" s="250"/>
      <c r="S19" s="250"/>
      <c r="T19" s="250"/>
      <c r="U19" s="250"/>
      <c r="V19" s="250"/>
      <c r="W19" s="250"/>
      <c r="X19" s="250"/>
      <c r="Y19" s="250"/>
      <c r="Z19" s="250"/>
      <c r="AA19" s="250"/>
    </row>
    <row r="20" spans="2:27" ht="60" customHeight="1" x14ac:dyDescent="0.35">
      <c r="B20" s="192" t="s">
        <v>166</v>
      </c>
      <c r="C20" s="192"/>
      <c r="D20" s="192"/>
      <c r="E20" s="192"/>
      <c r="F20" s="192"/>
      <c r="G20" s="192"/>
      <c r="H20" s="192" t="s">
        <v>295</v>
      </c>
      <c r="I20" s="192"/>
      <c r="J20" s="192"/>
      <c r="K20" s="192"/>
      <c r="L20" s="192"/>
      <c r="M20" s="192"/>
      <c r="N20" s="192"/>
      <c r="O20" s="192"/>
      <c r="P20" s="192"/>
      <c r="Q20" s="192"/>
      <c r="R20" s="192"/>
      <c r="S20" s="192"/>
      <c r="T20" s="192"/>
      <c r="U20" s="192"/>
      <c r="V20" s="192"/>
      <c r="W20" s="192"/>
      <c r="X20" s="192"/>
      <c r="Y20" s="192"/>
      <c r="Z20" s="192"/>
      <c r="AA20" s="192"/>
    </row>
    <row r="21" spans="2:27" ht="60" customHeight="1" x14ac:dyDescent="0.35">
      <c r="B21" s="192" t="s">
        <v>167</v>
      </c>
      <c r="C21" s="192"/>
      <c r="D21" s="192"/>
      <c r="E21" s="192"/>
      <c r="F21" s="192"/>
      <c r="G21" s="192"/>
      <c r="H21" s="192" t="s">
        <v>295</v>
      </c>
      <c r="I21" s="192"/>
      <c r="J21" s="192"/>
      <c r="K21" s="192"/>
      <c r="L21" s="192"/>
      <c r="M21" s="192"/>
      <c r="N21" s="192"/>
      <c r="O21" s="192"/>
      <c r="P21" s="192"/>
      <c r="Q21" s="192"/>
      <c r="R21" s="192"/>
      <c r="S21" s="192"/>
      <c r="T21" s="192"/>
      <c r="U21" s="192"/>
      <c r="V21" s="192"/>
      <c r="W21" s="192"/>
      <c r="X21" s="192"/>
      <c r="Y21" s="192"/>
      <c r="Z21" s="192"/>
      <c r="AA21" s="192"/>
    </row>
    <row r="22" spans="2:27" ht="30" customHeight="1" x14ac:dyDescent="0.35">
      <c r="B22" s="192" t="s">
        <v>168</v>
      </c>
      <c r="C22" s="192"/>
      <c r="D22" s="192"/>
      <c r="E22" s="192"/>
      <c r="F22" s="192"/>
      <c r="G22" s="192"/>
      <c r="H22" s="192" t="s">
        <v>296</v>
      </c>
      <c r="I22" s="192"/>
      <c r="J22" s="192"/>
      <c r="K22" s="192"/>
      <c r="L22" s="192"/>
      <c r="M22" s="192"/>
      <c r="N22" s="192"/>
      <c r="O22" s="192"/>
      <c r="P22" s="192"/>
      <c r="Q22" s="192"/>
      <c r="R22" s="192"/>
      <c r="S22" s="192"/>
      <c r="T22" s="192"/>
      <c r="U22" s="192"/>
      <c r="V22" s="192"/>
      <c r="W22" s="192"/>
      <c r="X22" s="192"/>
      <c r="Y22" s="192"/>
      <c r="Z22" s="192"/>
      <c r="AA22" s="192"/>
    </row>
    <row r="23" spans="2:27" ht="30" customHeight="1" x14ac:dyDescent="0.35">
      <c r="B23" s="192" t="s">
        <v>169</v>
      </c>
      <c r="C23" s="192"/>
      <c r="D23" s="192"/>
      <c r="E23" s="192"/>
      <c r="F23" s="192"/>
      <c r="G23" s="192"/>
      <c r="H23" s="192" t="s">
        <v>296</v>
      </c>
      <c r="I23" s="192"/>
      <c r="J23" s="192"/>
      <c r="K23" s="192"/>
      <c r="L23" s="192"/>
      <c r="M23" s="192"/>
      <c r="N23" s="192"/>
      <c r="O23" s="192"/>
      <c r="P23" s="192"/>
      <c r="Q23" s="192"/>
      <c r="R23" s="192"/>
      <c r="S23" s="192"/>
      <c r="T23" s="192"/>
      <c r="U23" s="192"/>
      <c r="V23" s="192"/>
      <c r="W23" s="192"/>
      <c r="X23" s="192"/>
      <c r="Y23" s="192"/>
      <c r="Z23" s="192"/>
      <c r="AA23" s="192"/>
    </row>
    <row r="24" spans="2:27" ht="30" customHeight="1" x14ac:dyDescent="0.35">
      <c r="B24" s="192" t="s">
        <v>170</v>
      </c>
      <c r="C24" s="192"/>
      <c r="D24" s="192"/>
      <c r="E24" s="192"/>
      <c r="F24" s="192"/>
      <c r="G24" s="192"/>
      <c r="H24" s="192" t="s">
        <v>297</v>
      </c>
      <c r="I24" s="192"/>
      <c r="J24" s="192"/>
      <c r="K24" s="192"/>
      <c r="L24" s="192"/>
      <c r="M24" s="192"/>
      <c r="N24" s="192"/>
      <c r="O24" s="192"/>
      <c r="P24" s="192"/>
      <c r="Q24" s="192"/>
      <c r="R24" s="192"/>
      <c r="S24" s="192"/>
      <c r="T24" s="192"/>
      <c r="U24" s="192"/>
      <c r="V24" s="192"/>
      <c r="W24" s="192"/>
      <c r="X24" s="192"/>
      <c r="Y24" s="192"/>
      <c r="Z24" s="192"/>
      <c r="AA24" s="192"/>
    </row>
    <row r="25" spans="2:27" ht="45" customHeight="1" x14ac:dyDescent="0.35">
      <c r="B25" s="192" t="s">
        <v>298</v>
      </c>
      <c r="C25" s="192"/>
      <c r="D25" s="192"/>
      <c r="E25" s="192"/>
      <c r="F25" s="192"/>
      <c r="G25" s="192"/>
      <c r="H25" s="192" t="s">
        <v>294</v>
      </c>
      <c r="I25" s="192"/>
      <c r="J25" s="192"/>
      <c r="K25" s="192"/>
      <c r="L25" s="192"/>
      <c r="M25" s="192"/>
      <c r="N25" s="192"/>
      <c r="O25" s="192"/>
      <c r="P25" s="192"/>
      <c r="Q25" s="192"/>
      <c r="R25" s="192"/>
      <c r="S25" s="192"/>
      <c r="T25" s="192"/>
      <c r="U25" s="192"/>
      <c r="V25" s="192"/>
      <c r="W25" s="192"/>
      <c r="X25" s="192"/>
      <c r="Y25" s="192"/>
      <c r="Z25" s="192"/>
      <c r="AA25" s="192"/>
    </row>
    <row r="26" spans="2:27"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27" ht="30" customHeight="1" thickBot="1" x14ac:dyDescent="0.4">
      <c r="B27" s="189" t="s">
        <v>299</v>
      </c>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row>
    <row r="28" spans="2:27" ht="25.35" customHeight="1" x14ac:dyDescent="0.35">
      <c r="B28" s="248" t="s">
        <v>300</v>
      </c>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row>
    <row r="29" spans="2:27" ht="36" customHeight="1" x14ac:dyDescent="0.35">
      <c r="B29" s="192" t="s">
        <v>960</v>
      </c>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2:27" ht="44.1" customHeight="1" x14ac:dyDescent="0.35">
      <c r="B30" s="192" t="s">
        <v>961</v>
      </c>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2:27" ht="30" customHeight="1" x14ac:dyDescent="0.35">
      <c r="B31" s="192" t="s">
        <v>962</v>
      </c>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2:27" ht="30" customHeight="1" thickBot="1" x14ac:dyDescent="0.4">
      <c r="B32" s="192" t="s">
        <v>963</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2:31" ht="60" customHeight="1" thickBot="1" x14ac:dyDescent="0.4">
      <c r="B33" s="275" t="s">
        <v>964</v>
      </c>
      <c r="C33" s="275"/>
      <c r="D33" s="268" t="s">
        <v>327</v>
      </c>
      <c r="E33" s="268"/>
      <c r="F33" s="192" t="s">
        <v>965</v>
      </c>
      <c r="G33" s="192"/>
      <c r="H33" s="192"/>
      <c r="I33" s="192"/>
      <c r="J33" s="192"/>
      <c r="K33" s="192"/>
      <c r="L33" s="192"/>
      <c r="M33" s="192"/>
      <c r="N33" s="192"/>
      <c r="O33" s="192"/>
      <c r="P33" s="192"/>
      <c r="Q33" s="192"/>
      <c r="R33" s="192"/>
      <c r="S33" s="192"/>
      <c r="T33" s="192"/>
      <c r="U33" s="192"/>
      <c r="V33" s="192"/>
      <c r="W33" s="192"/>
      <c r="X33" s="192"/>
      <c r="Y33" s="192"/>
      <c r="Z33" s="192"/>
      <c r="AA33" s="192"/>
    </row>
    <row r="34" spans="2:31" ht="90" customHeight="1" thickBot="1" x14ac:dyDescent="0.4">
      <c r="B34" s="275"/>
      <c r="C34" s="275"/>
      <c r="D34" s="268" t="s">
        <v>329</v>
      </c>
      <c r="E34" s="268"/>
      <c r="F34" s="192" t="s">
        <v>966</v>
      </c>
      <c r="G34" s="192"/>
      <c r="H34" s="192"/>
      <c r="I34" s="192"/>
      <c r="J34" s="192"/>
      <c r="K34" s="192"/>
      <c r="L34" s="192"/>
      <c r="M34" s="192"/>
      <c r="N34" s="192"/>
      <c r="O34" s="192"/>
      <c r="P34" s="192"/>
      <c r="Q34" s="192"/>
      <c r="R34" s="192"/>
      <c r="S34" s="192"/>
      <c r="T34" s="192"/>
      <c r="U34" s="192"/>
      <c r="V34" s="192"/>
      <c r="W34" s="192"/>
      <c r="X34" s="192"/>
      <c r="Y34" s="192"/>
      <c r="Z34" s="192"/>
      <c r="AA34" s="192"/>
      <c r="AB34" s="27"/>
      <c r="AC34" s="27"/>
      <c r="AD34" s="27"/>
      <c r="AE34" s="27"/>
    </row>
    <row r="35" spans="2:31" ht="20.100000000000001" customHeight="1" thickBot="1" x14ac:dyDescent="0.4">
      <c r="B35" s="274" t="s">
        <v>89</v>
      </c>
      <c r="C35" s="274"/>
      <c r="D35" s="272" t="s">
        <v>327</v>
      </c>
      <c r="E35" s="272"/>
      <c r="F35" s="192" t="s">
        <v>967</v>
      </c>
      <c r="G35" s="192"/>
      <c r="H35" s="192"/>
      <c r="I35" s="192"/>
      <c r="J35" s="192"/>
      <c r="K35" s="192"/>
      <c r="L35" s="192"/>
      <c r="M35" s="192"/>
      <c r="N35" s="192"/>
      <c r="O35" s="192"/>
      <c r="P35" s="192"/>
      <c r="Q35" s="192"/>
      <c r="R35" s="192"/>
      <c r="S35" s="192"/>
      <c r="T35" s="192"/>
      <c r="U35" s="192"/>
      <c r="V35" s="192"/>
      <c r="W35" s="192"/>
      <c r="X35" s="192"/>
      <c r="Y35" s="192"/>
      <c r="Z35" s="192"/>
      <c r="AA35" s="192"/>
    </row>
    <row r="36" spans="2:31" ht="105" customHeight="1" thickBot="1" x14ac:dyDescent="0.4">
      <c r="B36" s="274"/>
      <c r="C36" s="274"/>
      <c r="D36" s="272" t="s">
        <v>329</v>
      </c>
      <c r="E36" s="272"/>
      <c r="F36" s="192" t="s">
        <v>968</v>
      </c>
      <c r="G36" s="192"/>
      <c r="H36" s="192"/>
      <c r="I36" s="192"/>
      <c r="J36" s="192"/>
      <c r="K36" s="192"/>
      <c r="L36" s="192"/>
      <c r="M36" s="192"/>
      <c r="N36" s="192"/>
      <c r="O36" s="192"/>
      <c r="P36" s="192"/>
      <c r="Q36" s="192"/>
      <c r="R36" s="192"/>
      <c r="S36" s="192"/>
      <c r="T36" s="192"/>
      <c r="U36" s="192"/>
      <c r="V36" s="192"/>
      <c r="W36" s="192"/>
      <c r="X36" s="192"/>
      <c r="Y36" s="192"/>
      <c r="Z36" s="192"/>
      <c r="AA36" s="192"/>
      <c r="AB36" s="27"/>
      <c r="AC36" s="27"/>
      <c r="AD36" s="27"/>
      <c r="AE36" s="27"/>
    </row>
    <row r="37" spans="2:31" ht="135" customHeight="1" thickBot="1" x14ac:dyDescent="0.4">
      <c r="B37" s="274"/>
      <c r="C37" s="274"/>
      <c r="D37" s="272"/>
      <c r="E37" s="272"/>
      <c r="F37" s="192" t="s">
        <v>969</v>
      </c>
      <c r="G37" s="192"/>
      <c r="H37" s="192"/>
      <c r="I37" s="192"/>
      <c r="J37" s="192"/>
      <c r="K37" s="192"/>
      <c r="L37" s="192"/>
      <c r="M37" s="192"/>
      <c r="N37" s="192"/>
      <c r="O37" s="192"/>
      <c r="P37" s="192"/>
      <c r="Q37" s="192"/>
      <c r="R37" s="192"/>
      <c r="S37" s="192"/>
      <c r="T37" s="192"/>
      <c r="U37" s="192"/>
      <c r="V37" s="192"/>
      <c r="W37" s="192"/>
      <c r="X37" s="192"/>
      <c r="Y37" s="192"/>
      <c r="Z37" s="192"/>
      <c r="AA37" s="192"/>
      <c r="AB37" s="27"/>
      <c r="AC37" s="27"/>
      <c r="AD37" s="27"/>
      <c r="AE37" s="27"/>
    </row>
    <row r="38" spans="2:31" ht="30" customHeight="1" thickBot="1" x14ac:dyDescent="0.4">
      <c r="B38" s="274"/>
      <c r="C38" s="274"/>
      <c r="D38" s="272"/>
      <c r="E38" s="272"/>
      <c r="F38" s="192" t="s">
        <v>970</v>
      </c>
      <c r="G38" s="192"/>
      <c r="H38" s="192"/>
      <c r="I38" s="192"/>
      <c r="J38" s="192"/>
      <c r="K38" s="192"/>
      <c r="L38" s="192"/>
      <c r="M38" s="192"/>
      <c r="N38" s="192"/>
      <c r="O38" s="192"/>
      <c r="P38" s="192"/>
      <c r="Q38" s="192"/>
      <c r="R38" s="192"/>
      <c r="S38" s="192"/>
      <c r="T38" s="192"/>
      <c r="U38" s="192"/>
      <c r="V38" s="192"/>
      <c r="W38" s="192"/>
      <c r="X38" s="192"/>
      <c r="Y38" s="192"/>
      <c r="Z38" s="192"/>
      <c r="AA38" s="192"/>
      <c r="AB38" s="27"/>
      <c r="AC38" s="27"/>
      <c r="AD38" s="27"/>
      <c r="AE38" s="27"/>
    </row>
    <row r="39" spans="2:31" ht="27.75" customHeight="1" thickBot="1" x14ac:dyDescent="0.4">
      <c r="B39" s="275" t="s">
        <v>90</v>
      </c>
      <c r="C39" s="275"/>
      <c r="D39" s="268" t="s">
        <v>327</v>
      </c>
      <c r="E39" s="268"/>
      <c r="F39" s="192" t="s">
        <v>971</v>
      </c>
      <c r="G39" s="192"/>
      <c r="H39" s="192"/>
      <c r="I39" s="192"/>
      <c r="J39" s="192"/>
      <c r="K39" s="192"/>
      <c r="L39" s="192"/>
      <c r="M39" s="192"/>
      <c r="N39" s="192"/>
      <c r="O39" s="192"/>
      <c r="P39" s="192"/>
      <c r="Q39" s="192"/>
      <c r="R39" s="192"/>
      <c r="S39" s="192"/>
      <c r="T39" s="192"/>
      <c r="U39" s="192"/>
      <c r="V39" s="192"/>
      <c r="W39" s="192"/>
      <c r="X39" s="192"/>
      <c r="Y39" s="192"/>
      <c r="Z39" s="192"/>
      <c r="AA39" s="192"/>
    </row>
    <row r="40" spans="2:31" ht="63" customHeight="1" thickBot="1" x14ac:dyDescent="0.4">
      <c r="B40" s="275"/>
      <c r="C40" s="275"/>
      <c r="D40" s="268" t="s">
        <v>329</v>
      </c>
      <c r="E40" s="268"/>
      <c r="F40" s="192" t="s">
        <v>972</v>
      </c>
      <c r="G40" s="192"/>
      <c r="H40" s="192"/>
      <c r="I40" s="192"/>
      <c r="J40" s="192"/>
      <c r="K40" s="192"/>
      <c r="L40" s="192"/>
      <c r="M40" s="192"/>
      <c r="N40" s="192"/>
      <c r="O40" s="192"/>
      <c r="P40" s="192"/>
      <c r="Q40" s="192"/>
      <c r="R40" s="192"/>
      <c r="S40" s="192"/>
      <c r="T40" s="192"/>
      <c r="U40" s="192"/>
      <c r="V40" s="192"/>
      <c r="W40" s="192"/>
      <c r="X40" s="192"/>
      <c r="Y40" s="192"/>
      <c r="Z40" s="192"/>
      <c r="AA40" s="192"/>
      <c r="AB40" s="27"/>
      <c r="AC40" s="27"/>
      <c r="AD40" s="27"/>
      <c r="AE40" s="27"/>
    </row>
    <row r="41" spans="2:31" ht="45" customHeight="1" thickBot="1" x14ac:dyDescent="0.4">
      <c r="B41" s="275"/>
      <c r="C41" s="275"/>
      <c r="D41" s="268"/>
      <c r="E41" s="268"/>
      <c r="F41" s="192" t="s">
        <v>973</v>
      </c>
      <c r="G41" s="192"/>
      <c r="H41" s="192"/>
      <c r="I41" s="192"/>
      <c r="J41" s="192"/>
      <c r="K41" s="192"/>
      <c r="L41" s="192"/>
      <c r="M41" s="192"/>
      <c r="N41" s="192"/>
      <c r="O41" s="192"/>
      <c r="P41" s="192"/>
      <c r="Q41" s="192"/>
      <c r="R41" s="192"/>
      <c r="S41" s="192"/>
      <c r="T41" s="192"/>
      <c r="U41" s="192"/>
      <c r="V41" s="192"/>
      <c r="W41" s="192"/>
      <c r="X41" s="192"/>
      <c r="Y41" s="192"/>
      <c r="Z41" s="192"/>
      <c r="AA41" s="192"/>
      <c r="AB41" s="27"/>
      <c r="AC41" s="27"/>
      <c r="AD41" s="27"/>
      <c r="AE41" s="27"/>
    </row>
    <row r="42" spans="2:31" ht="61.35" customHeight="1" thickBot="1" x14ac:dyDescent="0.4">
      <c r="B42" s="275"/>
      <c r="C42" s="275"/>
      <c r="D42" s="268"/>
      <c r="E42" s="268"/>
      <c r="F42" s="192" t="s">
        <v>974</v>
      </c>
      <c r="G42" s="192"/>
      <c r="H42" s="192"/>
      <c r="I42" s="192"/>
      <c r="J42" s="192"/>
      <c r="K42" s="192"/>
      <c r="L42" s="192"/>
      <c r="M42" s="192"/>
      <c r="N42" s="192"/>
      <c r="O42" s="192"/>
      <c r="P42" s="192"/>
      <c r="Q42" s="192"/>
      <c r="R42" s="192"/>
      <c r="S42" s="192"/>
      <c r="T42" s="192"/>
      <c r="U42" s="192"/>
      <c r="V42" s="192"/>
      <c r="W42" s="192"/>
      <c r="X42" s="192"/>
      <c r="Y42" s="192"/>
      <c r="Z42" s="192"/>
      <c r="AA42" s="192"/>
      <c r="AB42" s="27"/>
      <c r="AC42" s="27"/>
      <c r="AD42" s="27"/>
      <c r="AE42" s="27"/>
    </row>
    <row r="43" spans="2:31" ht="30" customHeight="1" thickBot="1" x14ac:dyDescent="0.4">
      <c r="B43" s="275"/>
      <c r="C43" s="275"/>
      <c r="D43" s="268"/>
      <c r="E43" s="268"/>
      <c r="F43" s="192" t="s">
        <v>975</v>
      </c>
      <c r="G43" s="192"/>
      <c r="H43" s="192"/>
      <c r="I43" s="192"/>
      <c r="J43" s="192"/>
      <c r="K43" s="192"/>
      <c r="L43" s="192"/>
      <c r="M43" s="192"/>
      <c r="N43" s="192"/>
      <c r="O43" s="192"/>
      <c r="P43" s="192"/>
      <c r="Q43" s="192"/>
      <c r="R43" s="192"/>
      <c r="S43" s="192"/>
      <c r="T43" s="192"/>
      <c r="U43" s="192"/>
      <c r="V43" s="192"/>
      <c r="W43" s="192"/>
      <c r="X43" s="192"/>
      <c r="Y43" s="192"/>
      <c r="Z43" s="192"/>
      <c r="AA43" s="192"/>
      <c r="AB43" s="27"/>
      <c r="AC43" s="27"/>
      <c r="AD43" s="27"/>
      <c r="AE43" s="27"/>
    </row>
    <row r="44" spans="2:31" ht="30" customHeight="1" thickBot="1" x14ac:dyDescent="0.4">
      <c r="B44" s="275"/>
      <c r="C44" s="275"/>
      <c r="D44" s="268"/>
      <c r="E44" s="268"/>
      <c r="F44" s="192" t="s">
        <v>976</v>
      </c>
      <c r="G44" s="192"/>
      <c r="H44" s="192"/>
      <c r="I44" s="192"/>
      <c r="J44" s="192"/>
      <c r="K44" s="192"/>
      <c r="L44" s="192"/>
      <c r="M44" s="192"/>
      <c r="N44" s="192"/>
      <c r="O44" s="192"/>
      <c r="P44" s="192"/>
      <c r="Q44" s="192"/>
      <c r="R44" s="192"/>
      <c r="S44" s="192"/>
      <c r="T44" s="192"/>
      <c r="U44" s="192"/>
      <c r="V44" s="192"/>
      <c r="W44" s="192"/>
      <c r="X44" s="192"/>
      <c r="Y44" s="192"/>
      <c r="Z44" s="192"/>
      <c r="AA44" s="192"/>
      <c r="AB44" s="27"/>
      <c r="AC44" s="27"/>
      <c r="AD44" s="27"/>
      <c r="AE44" s="27"/>
    </row>
    <row r="45" spans="2:31" ht="15" customHeight="1" x14ac:dyDescent="0.35">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2:31" ht="25.35" customHeight="1" x14ac:dyDescent="0.35">
      <c r="B46" s="241" t="s">
        <v>339</v>
      </c>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row>
    <row r="47" spans="2:31" ht="30" customHeight="1" x14ac:dyDescent="0.35">
      <c r="B47" s="213" t="s">
        <v>977</v>
      </c>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row>
    <row r="48" spans="2:31" ht="20.100000000000001" customHeight="1" x14ac:dyDescent="0.35">
      <c r="B48" s="279" t="s">
        <v>978</v>
      </c>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row>
    <row r="49" spans="2:27" ht="20.100000000000001" customHeight="1" x14ac:dyDescent="0.35">
      <c r="B49" s="192" t="s">
        <v>344</v>
      </c>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2:27" ht="15" customHeight="1" x14ac:dyDescent="0.35">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2:27" ht="25.35" customHeight="1" x14ac:dyDescent="0.35">
      <c r="B51" s="241" t="s">
        <v>302</v>
      </c>
      <c r="C51" s="242"/>
      <c r="D51" s="242"/>
      <c r="E51" s="242"/>
      <c r="F51" s="242"/>
      <c r="G51" s="242"/>
      <c r="H51" s="242"/>
      <c r="I51" s="242"/>
      <c r="J51" s="242"/>
      <c r="K51" s="242"/>
      <c r="L51" s="242"/>
      <c r="M51" s="242"/>
      <c r="N51" s="242"/>
      <c r="O51" s="242"/>
      <c r="P51" s="242"/>
      <c r="Q51" s="242"/>
      <c r="R51" s="242"/>
      <c r="S51" s="242"/>
      <c r="T51" s="242"/>
      <c r="U51" s="242"/>
      <c r="V51" s="242"/>
      <c r="W51" s="242"/>
      <c r="X51" s="242"/>
      <c r="Y51" s="242"/>
      <c r="Z51" s="242"/>
      <c r="AA51" s="242"/>
    </row>
    <row r="52" spans="2:27" ht="45" customHeight="1" x14ac:dyDescent="0.35">
      <c r="B52" s="192" t="s">
        <v>979</v>
      </c>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row>
    <row r="53" spans="2:27" ht="30" customHeight="1" x14ac:dyDescent="0.35">
      <c r="B53" s="192" t="s">
        <v>980</v>
      </c>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row>
    <row r="54" spans="2:27" ht="30" customHeight="1" x14ac:dyDescent="0.35">
      <c r="B54" s="192" t="s">
        <v>981</v>
      </c>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row>
    <row r="55" spans="2:27" ht="15" customHeight="1" x14ac:dyDescent="0.35">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2:27" ht="25.35" customHeight="1" x14ac:dyDescent="0.35">
      <c r="B56" s="241" t="s">
        <v>303</v>
      </c>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row>
    <row r="57" spans="2:27" ht="20.100000000000001" customHeight="1" x14ac:dyDescent="0.35">
      <c r="B57" s="213" t="s">
        <v>982</v>
      </c>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row>
    <row r="58" spans="2:27" ht="20.100000000000001" customHeight="1" x14ac:dyDescent="0.35">
      <c r="B58" s="192" t="s">
        <v>983</v>
      </c>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row>
    <row r="59" spans="2:27" ht="20.100000000000001" customHeight="1" x14ac:dyDescent="0.35">
      <c r="B59" s="192" t="s">
        <v>984</v>
      </c>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row>
    <row r="60" spans="2:27" ht="20.100000000000001" customHeight="1" x14ac:dyDescent="0.35">
      <c r="B60" s="192" t="s">
        <v>985</v>
      </c>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row>
    <row r="61" spans="2:27" ht="20.100000000000001" customHeight="1" x14ac:dyDescent="0.35">
      <c r="B61" s="192" t="s">
        <v>986</v>
      </c>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row>
    <row r="62" spans="2:27" ht="20.100000000000001" customHeight="1" x14ac:dyDescent="0.35">
      <c r="B62" s="192" t="s">
        <v>987</v>
      </c>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row>
    <row r="63" spans="2:27" ht="20.100000000000001" customHeight="1" x14ac:dyDescent="0.35">
      <c r="B63" s="192" t="s">
        <v>988</v>
      </c>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row>
    <row r="64" spans="2:27" ht="20.100000000000001" customHeight="1" x14ac:dyDescent="0.35">
      <c r="B64" s="192" t="s">
        <v>989</v>
      </c>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row>
    <row r="65" spans="2:35" ht="20.100000000000001" customHeight="1" x14ac:dyDescent="0.35">
      <c r="B65" s="192" t="s">
        <v>990</v>
      </c>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row>
    <row r="66" spans="2:35" ht="15" customHeight="1" x14ac:dyDescent="0.35">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2:35" ht="25.35" customHeight="1" x14ac:dyDescent="0.35">
      <c r="B67" s="241" t="s">
        <v>306</v>
      </c>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242"/>
    </row>
    <row r="68" spans="2:35" ht="20.100000000000001" customHeight="1" x14ac:dyDescent="0.35">
      <c r="B68" s="263" t="str">
        <f>Measures!B7</f>
        <v xml:space="preserve">High-quality public transport services and infrastructure for local bus services </v>
      </c>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row>
    <row r="69" spans="2:35" ht="20.100000000000001" customHeight="1" x14ac:dyDescent="0.35">
      <c r="B69" s="263" t="str">
        <f>Measures!B24</f>
        <v xml:space="preserve">Vehicle occupancy incentives for passenger transport </v>
      </c>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row>
    <row r="70" spans="2:35" ht="20.100000000000001" customHeight="1" x14ac:dyDescent="0.35">
      <c r="B70" s="263" t="str">
        <f>Measures!B26</f>
        <v xml:space="preserve">Traffic management: Speed limitations </v>
      </c>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row>
    <row r="71" spans="2:35" ht="20.100000000000001" customHeight="1" x14ac:dyDescent="0.35">
      <c r="B71" s="263" t="str">
        <f>Measures!B27</f>
        <v xml:space="preserve">Congestion pricing, road charging and tolls </v>
      </c>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row>
    <row r="72" spans="2:35" ht="20.100000000000001" customHeight="1" x14ac:dyDescent="0.35">
      <c r="B72" s="263" t="str">
        <f>Measures!B30</f>
        <v xml:space="preserve">Parking regulation </v>
      </c>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row>
    <row r="73" spans="2:35" ht="20.100000000000001" customHeight="1" x14ac:dyDescent="0.35">
      <c r="B73" s="263" t="str">
        <f>Measures!B35</f>
        <v xml:space="preserve">Urban vehicle access regulation schemes </v>
      </c>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row>
    <row r="74" spans="2:35" ht="20.100000000000001" customHeight="1" x14ac:dyDescent="0.35">
      <c r="B74" s="263" t="str">
        <f>Measures!B73</f>
        <v>Curb management for logistics</v>
      </c>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row>
    <row r="75" spans="2:35" ht="15" customHeight="1" thickBot="1" x14ac:dyDescent="0.4">
      <c r="B75" s="87"/>
      <c r="C75" s="87"/>
      <c r="D75" s="87"/>
      <c r="E75" s="87"/>
      <c r="F75" s="87"/>
      <c r="G75" s="87"/>
      <c r="H75" s="87"/>
      <c r="I75" s="87"/>
      <c r="J75" s="87"/>
      <c r="K75" s="87"/>
      <c r="L75" s="87"/>
      <c r="M75" s="87"/>
      <c r="N75" s="87"/>
      <c r="O75" s="87"/>
      <c r="P75" s="87"/>
      <c r="Q75" s="87"/>
      <c r="R75" s="87"/>
      <c r="S75" s="87"/>
      <c r="T75" s="87"/>
      <c r="U75" s="87"/>
      <c r="V75" s="87"/>
      <c r="W75" s="87"/>
      <c r="X75" s="87"/>
      <c r="Y75" s="87"/>
      <c r="Z75" s="87"/>
      <c r="AA75" s="87"/>
    </row>
    <row r="76" spans="2:35" ht="30" customHeight="1" thickBot="1" x14ac:dyDescent="0.4">
      <c r="B76" s="189" t="s">
        <v>288</v>
      </c>
      <c r="C76" s="190"/>
      <c r="D76" s="190"/>
      <c r="E76" s="190"/>
      <c r="F76" s="190"/>
      <c r="G76" s="190"/>
      <c r="H76" s="190"/>
      <c r="I76" s="190"/>
      <c r="J76" s="190"/>
      <c r="K76" s="190"/>
      <c r="L76" s="190"/>
      <c r="M76" s="190"/>
      <c r="N76" s="190"/>
      <c r="O76" s="190"/>
      <c r="P76" s="190"/>
      <c r="Q76" s="190"/>
      <c r="R76" s="190"/>
      <c r="S76" s="190"/>
      <c r="T76" s="190"/>
      <c r="U76" s="190"/>
      <c r="V76" s="190"/>
      <c r="W76" s="190"/>
      <c r="X76" s="190"/>
      <c r="Y76" s="190"/>
      <c r="Z76" s="190"/>
      <c r="AA76" s="191"/>
    </row>
    <row r="77" spans="2:35" ht="25.35" customHeight="1" x14ac:dyDescent="0.35">
      <c r="B77" s="242" t="s">
        <v>308</v>
      </c>
      <c r="C77" s="242"/>
      <c r="D77" s="242"/>
      <c r="E77" s="242"/>
      <c r="F77" s="242"/>
      <c r="G77" s="242"/>
      <c r="H77" s="242"/>
      <c r="I77" s="242"/>
      <c r="J77" s="242"/>
      <c r="K77" s="242"/>
      <c r="L77" s="242"/>
      <c r="M77" s="242"/>
      <c r="N77" s="242"/>
      <c r="O77" s="242"/>
      <c r="P77" s="242"/>
      <c r="Q77" s="242"/>
      <c r="R77" s="242"/>
      <c r="S77" s="242"/>
      <c r="T77" s="242"/>
      <c r="U77" s="242"/>
      <c r="V77" s="242"/>
      <c r="W77" s="242"/>
      <c r="X77" s="180" t="str">
        <f>Overview_Measures!M41</f>
        <v>Low to Medium</v>
      </c>
      <c r="Y77" s="180"/>
      <c r="Z77" s="180"/>
      <c r="AA77" s="180"/>
      <c r="AB77" s="21"/>
      <c r="AC77" s="21"/>
      <c r="AD77" s="21"/>
      <c r="AE77" s="21"/>
      <c r="AF77" s="21"/>
      <c r="AG77" s="21"/>
      <c r="AH77" s="21"/>
      <c r="AI77" s="21"/>
    </row>
    <row r="78" spans="2:35" ht="45" customHeight="1" x14ac:dyDescent="0.35">
      <c r="B78" s="192" t="s">
        <v>991</v>
      </c>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row>
    <row r="79" spans="2:35" ht="30" customHeight="1" x14ac:dyDescent="0.35">
      <c r="B79" s="192" t="s">
        <v>992</v>
      </c>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row>
    <row r="80" spans="2:35" ht="45" customHeight="1" x14ac:dyDescent="0.35">
      <c r="B80" s="192" t="s">
        <v>993</v>
      </c>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row>
    <row r="81" spans="2:27" ht="20.100000000000001" customHeight="1" x14ac:dyDescent="0.35">
      <c r="B81" s="192" t="s">
        <v>994</v>
      </c>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row>
    <row r="82" spans="2:27" ht="15" customHeight="1" thickBot="1" x14ac:dyDescent="0.4">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2:27" ht="25.35" customHeight="1" x14ac:dyDescent="0.35">
      <c r="B83" s="246" t="s">
        <v>309</v>
      </c>
      <c r="C83" s="246"/>
      <c r="D83" s="246"/>
      <c r="E83" s="246"/>
      <c r="F83" s="246"/>
      <c r="G83" s="246"/>
      <c r="H83" s="246"/>
      <c r="I83" s="246"/>
      <c r="J83" s="246"/>
      <c r="K83" s="246"/>
      <c r="L83" s="246"/>
      <c r="M83" s="246"/>
      <c r="N83" s="246"/>
      <c r="O83" s="246"/>
      <c r="P83" s="246"/>
      <c r="Q83" s="246"/>
      <c r="R83" s="246"/>
      <c r="S83" s="246"/>
      <c r="T83" s="246"/>
      <c r="U83" s="246"/>
      <c r="V83" s="246"/>
      <c r="W83" s="246"/>
      <c r="X83" s="180" t="str">
        <f>Overview_Measures!N41</f>
        <v>Low to Medium</v>
      </c>
      <c r="Y83" s="180"/>
      <c r="Z83" s="180"/>
      <c r="AA83" s="180"/>
    </row>
    <row r="84" spans="2:27" ht="30" customHeight="1" x14ac:dyDescent="0.35">
      <c r="B84" s="192" t="s">
        <v>995</v>
      </c>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row>
    <row r="85" spans="2:27" ht="15" customHeight="1" thickBot="1" x14ac:dyDescent="0.4">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2:27" ht="25.35" customHeight="1" x14ac:dyDescent="0.35">
      <c r="B86" s="246" t="s">
        <v>367</v>
      </c>
      <c r="C86" s="246"/>
      <c r="D86" s="246"/>
      <c r="E86" s="246"/>
      <c r="F86" s="246"/>
      <c r="G86" s="246"/>
      <c r="H86" s="246"/>
      <c r="I86" s="246"/>
      <c r="J86" s="246"/>
      <c r="K86" s="246"/>
      <c r="L86" s="246"/>
      <c r="M86" s="246"/>
      <c r="N86" s="246"/>
      <c r="O86" s="246"/>
      <c r="P86" s="246"/>
      <c r="Q86" s="246"/>
      <c r="R86" s="246"/>
      <c r="S86" s="246"/>
      <c r="T86" s="246"/>
      <c r="U86" s="246"/>
      <c r="V86" s="246"/>
      <c r="W86" s="246"/>
      <c r="X86" s="180" t="str">
        <f>Overview_Measures!O41</f>
        <v>Low to Medium</v>
      </c>
      <c r="Y86" s="180"/>
      <c r="Z86" s="180"/>
      <c r="AA86" s="180"/>
    </row>
    <row r="87" spans="2:27" ht="30" customHeight="1" x14ac:dyDescent="0.35">
      <c r="B87" s="192" t="s">
        <v>996</v>
      </c>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row>
    <row r="88" spans="2:27" ht="15" customHeight="1" x14ac:dyDescent="0.35">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2:27" ht="30" customHeight="1" x14ac:dyDescent="0.35">
      <c r="B89" s="244" t="s">
        <v>311</v>
      </c>
      <c r="C89" s="245"/>
      <c r="D89" s="245"/>
      <c r="E89" s="245"/>
      <c r="F89" s="245"/>
      <c r="G89" s="245"/>
      <c r="H89" s="245"/>
      <c r="I89" s="245"/>
      <c r="J89" s="245"/>
      <c r="K89" s="245"/>
      <c r="L89" s="245"/>
      <c r="M89" s="245"/>
      <c r="N89" s="245"/>
      <c r="O89" s="245"/>
      <c r="P89" s="245"/>
      <c r="Q89" s="245"/>
      <c r="R89" s="245"/>
      <c r="S89" s="245"/>
      <c r="T89" s="245"/>
      <c r="U89" s="245"/>
      <c r="V89" s="245"/>
      <c r="W89" s="245"/>
      <c r="X89" s="245"/>
      <c r="Y89" s="245"/>
      <c r="Z89" s="245"/>
      <c r="AA89" s="245"/>
    </row>
    <row r="90" spans="2:27" ht="20.100000000000001" customHeight="1" x14ac:dyDescent="0.35">
      <c r="B90" s="192" t="s">
        <v>997</v>
      </c>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row>
    <row r="91" spans="2:27" ht="20.100000000000001" customHeight="1" x14ac:dyDescent="0.35">
      <c r="B91" s="192" t="s">
        <v>998</v>
      </c>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row>
    <row r="92" spans="2:27" ht="20.100000000000001" customHeight="1" x14ac:dyDescent="0.35">
      <c r="B92" s="192" t="s">
        <v>999</v>
      </c>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row>
    <row r="93" spans="2:27" ht="30" customHeight="1" x14ac:dyDescent="0.35">
      <c r="B93" s="192" t="s">
        <v>1000</v>
      </c>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row>
    <row r="94" spans="2:27" ht="20.100000000000001" customHeight="1" x14ac:dyDescent="0.35">
      <c r="B94" s="192" t="s">
        <v>1001</v>
      </c>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row>
    <row r="95" spans="2:27" ht="20.100000000000001" customHeight="1" x14ac:dyDescent="0.35">
      <c r="B95" s="192" t="s">
        <v>1002</v>
      </c>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row>
    <row r="96" spans="2:27" ht="20.100000000000001" customHeight="1" x14ac:dyDescent="0.35">
      <c r="B96" s="192" t="s">
        <v>1003</v>
      </c>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row>
    <row r="97" spans="2:27" ht="20.100000000000001" customHeight="1" x14ac:dyDescent="0.35">
      <c r="B97" s="192" t="s">
        <v>1004</v>
      </c>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row>
    <row r="98" spans="2:27" ht="20.100000000000001" customHeight="1" x14ac:dyDescent="0.35">
      <c r="B98" s="192" t="s">
        <v>1005</v>
      </c>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row>
    <row r="99" spans="2:27" ht="20.100000000000001" customHeight="1" x14ac:dyDescent="0.35">
      <c r="B99" s="192" t="s">
        <v>1006</v>
      </c>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row>
    <row r="100" spans="2:27" ht="20.100000000000001" customHeight="1" x14ac:dyDescent="0.35">
      <c r="B100" s="192" t="s">
        <v>1007</v>
      </c>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row>
    <row r="101" spans="2:27" ht="20.100000000000001" customHeight="1" x14ac:dyDescent="0.35">
      <c r="B101" s="192" t="s">
        <v>1008</v>
      </c>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row>
    <row r="102" spans="2:27" ht="20.100000000000001" customHeight="1" x14ac:dyDescent="0.35">
      <c r="B102" s="192" t="s">
        <v>1009</v>
      </c>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row>
    <row r="103" spans="2:27" ht="20.100000000000001" customHeight="1" x14ac:dyDescent="0.35">
      <c r="B103" s="192" t="s">
        <v>1010</v>
      </c>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row>
    <row r="104" spans="2:27" ht="20.100000000000001" customHeight="1" x14ac:dyDescent="0.35">
      <c r="B104" s="192" t="s">
        <v>1011</v>
      </c>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row>
    <row r="105" spans="2:27" x14ac:dyDescent="0.35">
      <c r="B105" s="192" t="s">
        <v>1012</v>
      </c>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row>
  </sheetData>
  <sheetProtection algorithmName="SHA-512" hashValue="VNcIGh0H4pIKv3h1QIWEoAOd6cnD6bZfhLo8Agsz9mPqe+sG/1/rlqfp2nhBORuZjiZF+EFnAaFpYpHnnNolfQ==" saltValue="zDdysZXD++Du4IEySLXphQ==" spinCount="100000" sheet="1" objects="1" scenarios="1"/>
  <dataConsolidate/>
  <mergeCells count="148">
    <mergeCell ref="B105:AA105"/>
    <mergeCell ref="B4:N4"/>
    <mergeCell ref="O4:AA4"/>
    <mergeCell ref="B6:N6"/>
    <mergeCell ref="O6:AA6"/>
    <mergeCell ref="B7:N7"/>
    <mergeCell ref="O7:AA7"/>
    <mergeCell ref="B1:G1"/>
    <mergeCell ref="H1:M1"/>
    <mergeCell ref="N1:S1"/>
    <mergeCell ref="T1:AA1"/>
    <mergeCell ref="B3:N3"/>
    <mergeCell ref="O3:AA3"/>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B11:C11"/>
    <mergeCell ref="D11:E11"/>
    <mergeCell ref="F11:G11"/>
    <mergeCell ref="H11:I11"/>
    <mergeCell ref="J11:K11"/>
    <mergeCell ref="X11:Y11"/>
    <mergeCell ref="Z11:AA11"/>
    <mergeCell ref="B12:AA12"/>
    <mergeCell ref="B15:E15"/>
    <mergeCell ref="H15:N15"/>
    <mergeCell ref="O15:U15"/>
    <mergeCell ref="V15:AA15"/>
    <mergeCell ref="L11:M11"/>
    <mergeCell ref="N11:O11"/>
    <mergeCell ref="P11:Q11"/>
    <mergeCell ref="R11:S11"/>
    <mergeCell ref="T11:U11"/>
    <mergeCell ref="V11:W11"/>
    <mergeCell ref="D13:G13"/>
    <mergeCell ref="J13:M13"/>
    <mergeCell ref="N13:O13"/>
    <mergeCell ref="P13:S13"/>
    <mergeCell ref="B87:AA87"/>
    <mergeCell ref="B86:W86"/>
    <mergeCell ref="B81:AA81"/>
    <mergeCell ref="B17:AA17"/>
    <mergeCell ref="B18:AA18"/>
    <mergeCell ref="B19:G19"/>
    <mergeCell ref="H19:AA19"/>
    <mergeCell ref="B20:G20"/>
    <mergeCell ref="H20:AA20"/>
    <mergeCell ref="X86:AA86"/>
    <mergeCell ref="B77:W77"/>
    <mergeCell ref="X77:AA77"/>
    <mergeCell ref="B83:W83"/>
    <mergeCell ref="X83:AA83"/>
    <mergeCell ref="B78:AA78"/>
    <mergeCell ref="B79:AA79"/>
    <mergeCell ref="B80:AA80"/>
    <mergeCell ref="B84:AA84"/>
    <mergeCell ref="B71:AA71"/>
    <mergeCell ref="B72:AA72"/>
    <mergeCell ref="B73:AA73"/>
    <mergeCell ref="B47:AA47"/>
    <mergeCell ref="B52:AA52"/>
    <mergeCell ref="B53:AA53"/>
    <mergeCell ref="B67:AA67"/>
    <mergeCell ref="B69:AA69"/>
    <mergeCell ref="B76:AA76"/>
    <mergeCell ref="B74:AA74"/>
    <mergeCell ref="D40:E44"/>
    <mergeCell ref="B39:C44"/>
    <mergeCell ref="F40:AA40"/>
    <mergeCell ref="F41:AA41"/>
    <mergeCell ref="F42:AA42"/>
    <mergeCell ref="F43:AA43"/>
    <mergeCell ref="F44:AA44"/>
    <mergeCell ref="B57:AA57"/>
    <mergeCell ref="B46:AA46"/>
    <mergeCell ref="B48:AA48"/>
    <mergeCell ref="B51:AA51"/>
    <mergeCell ref="B54:AA54"/>
    <mergeCell ref="B56:AA56"/>
    <mergeCell ref="B58:AA58"/>
    <mergeCell ref="B59:AA59"/>
    <mergeCell ref="B60:AA60"/>
    <mergeCell ref="B90:AA90"/>
    <mergeCell ref="B91:AA91"/>
    <mergeCell ref="B49:AA49"/>
    <mergeCell ref="B103:AA103"/>
    <mergeCell ref="B104:AA104"/>
    <mergeCell ref="B97:AA97"/>
    <mergeCell ref="B98:AA98"/>
    <mergeCell ref="B99:AA99"/>
    <mergeCell ref="B100:AA100"/>
    <mergeCell ref="B101:AA101"/>
    <mergeCell ref="B102:AA102"/>
    <mergeCell ref="B92:AA92"/>
    <mergeCell ref="B93:AA93"/>
    <mergeCell ref="B94:AA94"/>
    <mergeCell ref="B95:AA95"/>
    <mergeCell ref="B96:AA96"/>
    <mergeCell ref="B89:AA89"/>
    <mergeCell ref="B63:AA63"/>
    <mergeCell ref="B64:AA64"/>
    <mergeCell ref="B65:AA65"/>
    <mergeCell ref="B68:AA68"/>
    <mergeCell ref="B62:AA62"/>
    <mergeCell ref="B61:AA61"/>
    <mergeCell ref="B70:AA70"/>
    <mergeCell ref="B35:C38"/>
    <mergeCell ref="D36:E38"/>
    <mergeCell ref="F35:AA35"/>
    <mergeCell ref="F39:AA39"/>
    <mergeCell ref="B33:C34"/>
    <mergeCell ref="D33:E33"/>
    <mergeCell ref="D34:E34"/>
    <mergeCell ref="D35:E35"/>
    <mergeCell ref="D39:E39"/>
    <mergeCell ref="F33:AA33"/>
    <mergeCell ref="F34:AA34"/>
    <mergeCell ref="F36:AA36"/>
    <mergeCell ref="F37:AA37"/>
    <mergeCell ref="F38:AA38"/>
    <mergeCell ref="B32:AA32"/>
    <mergeCell ref="B21:G21"/>
    <mergeCell ref="H21:AA21"/>
    <mergeCell ref="B22:G22"/>
    <mergeCell ref="H22:AA22"/>
    <mergeCell ref="B23:G23"/>
    <mergeCell ref="H23:AA23"/>
    <mergeCell ref="B24:G24"/>
    <mergeCell ref="H24:AA24"/>
    <mergeCell ref="B25:G25"/>
    <mergeCell ref="H25:AA25"/>
    <mergeCell ref="B27:AA27"/>
    <mergeCell ref="B28:AA28"/>
    <mergeCell ref="B29:AA29"/>
    <mergeCell ref="B30:AA30"/>
    <mergeCell ref="B31:AA31"/>
  </mergeCells>
  <conditionalFormatting sqref="B10:AA11">
    <cfRule type="expression" dxfId="269" priority="26" stopIfTrue="1">
      <formula>B$11=" "</formula>
    </cfRule>
    <cfRule type="expression" dxfId="268" priority="27">
      <formula>B$11="Partial"</formula>
    </cfRule>
    <cfRule type="expression" dxfId="267" priority="28">
      <formula>B$11="Strong"</formula>
    </cfRule>
  </conditionalFormatting>
  <conditionalFormatting sqref="X77">
    <cfRule type="expression" dxfId="266" priority="21" stopIfTrue="1">
      <formula>X77="High"</formula>
    </cfRule>
    <cfRule type="expression" dxfId="265" priority="22">
      <formula>X77="Medium to High"</formula>
    </cfRule>
    <cfRule type="expression" dxfId="264" priority="23" stopIfTrue="1">
      <formula>X77="Medium"</formula>
    </cfRule>
    <cfRule type="expression" dxfId="263" priority="24" stopIfTrue="1">
      <formula>X77="Low to Medium"</formula>
    </cfRule>
    <cfRule type="expression" dxfId="262" priority="25">
      <formula>X77="Low"</formula>
    </cfRule>
  </conditionalFormatting>
  <conditionalFormatting sqref="X83">
    <cfRule type="expression" dxfId="261" priority="6" stopIfTrue="1">
      <formula>X83="High"</formula>
    </cfRule>
    <cfRule type="expression" dxfId="260" priority="7">
      <formula>X83="Medium to High"</formula>
    </cfRule>
    <cfRule type="expression" dxfId="259" priority="8" stopIfTrue="1">
      <formula>X83="Medium"</formula>
    </cfRule>
    <cfRule type="expression" dxfId="258" priority="9" stopIfTrue="1">
      <formula>X83="Low to Medium"</formula>
    </cfRule>
    <cfRule type="expression" dxfId="257" priority="10">
      <formula>X83="Low"</formula>
    </cfRule>
  </conditionalFormatting>
  <conditionalFormatting sqref="X86">
    <cfRule type="expression" dxfId="256" priority="1" stopIfTrue="1">
      <formula>X86="High"</formula>
    </cfRule>
    <cfRule type="expression" dxfId="255" priority="2">
      <formula>X86="Medium to High"</formula>
    </cfRule>
    <cfRule type="expression" dxfId="254" priority="3" stopIfTrue="1">
      <formula>X86="Medium"</formula>
    </cfRule>
    <cfRule type="expression" dxfId="253" priority="4" stopIfTrue="1">
      <formula>X86="Low to Medium"</formula>
    </cfRule>
    <cfRule type="expression" dxfId="252" priority="5">
      <formula>X86="Low"</formula>
    </cfRule>
  </conditionalFormatting>
  <conditionalFormatting sqref="AB77:AI77">
    <cfRule type="colorScale" priority="32">
      <colorScale>
        <cfvo type="min"/>
        <cfvo type="percentile" val="50"/>
        <cfvo type="max"/>
        <color rgb="FFF8696B"/>
        <color rgb="FFFFEB84"/>
        <color rgb="FF63BE7B"/>
      </colorScale>
    </cfRule>
  </conditionalFormatting>
  <hyperlinks>
    <hyperlink ref="B96" r:id="rId1" display="https://doi.org/10.1787/0b98fac1-en" xr:uid="{83E4F493-CD3D-324E-817B-63E1DFD88DC1}"/>
    <hyperlink ref="B68:AA68" location="LPT!A1" display="LPT!A1" xr:uid="{15A2A44A-6803-A740-B775-1E0FD5540B32}"/>
    <hyperlink ref="B69:AA69" location="VOI!A1" display="VOI!A1" xr:uid="{B8746B67-B9C0-EC4A-A45D-D473A6F57211}"/>
    <hyperlink ref="B70:AA70" location="TMS!A1" display="TMS!A1" xr:uid="{A97FADD3-D0FB-5242-9E88-AA248923DE35}"/>
    <hyperlink ref="B71:AA71" location="CPR!A1" display="CPR!A1" xr:uid="{2F10A99D-8C76-C34C-AA05-694396DC3D7D}"/>
    <hyperlink ref="B72:AA72" location="PRR!A1" display="PRR!A1" xr:uid="{22544427-3361-AE4B-8031-2CD84BB13AAF}"/>
    <hyperlink ref="B73:AA73" location="UVR!A1" display="UVR!A1" xr:uid="{3C68F59D-66CA-2043-BD80-F595AB157632}"/>
    <hyperlink ref="B74:AA74" location="CML!A1" display="CML!A1" xr:uid="{7CC82694-0225-A541-A4F9-70ACA4C021BB}"/>
    <hyperlink ref="N1" location="Overview_Measures!A1" display="Go back to Overview" xr:uid="{9D8BFF21-BC61-2A46-BC3A-CFFB5A8E65C8}"/>
    <hyperlink ref="B1" location="Instructions!A1" display="Go back to Instructions" xr:uid="{724E531F-4D15-7948-BC53-D83B53C39251}"/>
    <hyperlink ref="H1" location="Measures!A1" display="Go back to Measures List" xr:uid="{3DD0812A-8CC7-FD49-A2B1-638510D40C41}"/>
    <hyperlink ref="T1" location="Filter_multiple_criteria!A1" display="Go back to Multiple Criteria Filter" xr:uid="{3FF4A366-0987-2E4D-B298-54EB47C84F11}"/>
    <hyperlink ref="B1:G1" location="Home!A1" display="Go back to Home" xr:uid="{480FFB95-5E04-3947-BE4B-F8D38E3676EA}"/>
    <hyperlink ref="T1:AA1" location="Measure_Selection_Filter!A1" display="Go back to Measure Selection Filter" xr:uid="{EE8C7296-A024-8948-BAB2-97EB90EBA509}"/>
    <hyperlink ref="H15" location="Measure_Template!B10" display="Summary" xr:uid="{3707E50F-5865-E444-8AE7-4899BEECF33C}"/>
    <hyperlink ref="H15:N15" location="ENR!B17" display="Reader's Guide" xr:uid="{65EBAD2F-9ADB-3E48-8A89-AF8D559C50BE}"/>
    <hyperlink ref="O15" location="Measure_Template!B10" display="Summary" xr:uid="{6EA84B4F-ACEA-DE48-B9E7-D07EAEC0A927}"/>
    <hyperlink ref="O15:U15" location="ENR!B27" display="Summary" xr:uid="{1BEBB931-5464-AF42-94DA-3AD3609592B0}"/>
    <hyperlink ref="V15:AA15" location="ENR!B76" display="Qualification of measure" xr:uid="{3350A487-2A18-A742-9A89-68EB525676D0}"/>
  </hyperlinks>
  <pageMargins left="0.7" right="0.7" top="0.75" bottom="0.75" header="0.3" footer="0.3"/>
  <pageSetup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7623D-97A8-9F46-ADAE-15B5FE2F6903}">
  <sheetPr codeName="Sheet18">
    <tabColor rgb="FF7030A0"/>
  </sheetPr>
  <dimension ref="A1:AJ150"/>
  <sheetViews>
    <sheetView showGridLines="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1" customFormat="1" ht="20.100000000000001" customHeight="1" x14ac:dyDescent="0.35">
      <c r="A1" s="90"/>
      <c r="B1" s="252" t="s">
        <v>26</v>
      </c>
      <c r="C1" s="252"/>
      <c r="D1" s="252"/>
      <c r="E1" s="252"/>
      <c r="F1" s="252"/>
      <c r="G1" s="252"/>
      <c r="H1" s="252" t="s">
        <v>312</v>
      </c>
      <c r="I1" s="252"/>
      <c r="J1" s="252"/>
      <c r="K1" s="252"/>
      <c r="L1" s="252"/>
      <c r="M1" s="252"/>
      <c r="N1" s="252" t="s">
        <v>313</v>
      </c>
      <c r="O1" s="252"/>
      <c r="P1" s="252"/>
      <c r="Q1" s="252"/>
      <c r="R1" s="252"/>
      <c r="S1" s="252"/>
      <c r="T1" s="252" t="s">
        <v>23</v>
      </c>
      <c r="U1" s="252"/>
      <c r="V1" s="252"/>
      <c r="W1" s="252"/>
      <c r="X1" s="252"/>
      <c r="Y1" s="252"/>
      <c r="Z1" s="252"/>
      <c r="AA1" s="252"/>
    </row>
    <row r="2" spans="1:36" ht="15" customHeight="1" thickBot="1" x14ac:dyDescent="0.4"/>
    <row r="3" spans="1:36" ht="25.35" customHeight="1" thickBot="1" x14ac:dyDescent="0.4">
      <c r="B3" s="203" t="s">
        <v>281</v>
      </c>
      <c r="C3" s="204"/>
      <c r="D3" s="204"/>
      <c r="E3" s="204"/>
      <c r="F3" s="204"/>
      <c r="G3" s="204"/>
      <c r="H3" s="204"/>
      <c r="I3" s="204"/>
      <c r="J3" s="204"/>
      <c r="K3" s="204"/>
      <c r="L3" s="204"/>
      <c r="M3" s="204"/>
      <c r="N3" s="204"/>
      <c r="O3" s="203" t="s">
        <v>246</v>
      </c>
      <c r="P3" s="204"/>
      <c r="Q3" s="204"/>
      <c r="R3" s="204"/>
      <c r="S3" s="204"/>
      <c r="T3" s="204"/>
      <c r="U3" s="204"/>
      <c r="V3" s="204"/>
      <c r="W3" s="204"/>
      <c r="X3" s="204"/>
      <c r="Y3" s="204"/>
      <c r="Z3" s="204"/>
      <c r="AA3" s="205"/>
      <c r="AB3" s="12"/>
      <c r="AC3" s="12"/>
      <c r="AD3" s="12"/>
      <c r="AE3" s="12"/>
      <c r="AF3" s="12"/>
      <c r="AG3" s="12"/>
      <c r="AH3" s="12"/>
      <c r="AI3" s="12"/>
      <c r="AJ3" s="12"/>
    </row>
    <row r="4" spans="1:36" ht="30" customHeight="1" thickBot="1" x14ac:dyDescent="0.4">
      <c r="B4" s="206" t="str">
        <f>Overview_Measures!B45</f>
        <v xml:space="preserve">Wide availability of high-quality active and micromobility infrastructure </v>
      </c>
      <c r="C4" s="207"/>
      <c r="D4" s="207"/>
      <c r="E4" s="207"/>
      <c r="F4" s="207"/>
      <c r="G4" s="207"/>
      <c r="H4" s="207"/>
      <c r="I4" s="207"/>
      <c r="J4" s="207"/>
      <c r="K4" s="207"/>
      <c r="L4" s="207"/>
      <c r="M4" s="207"/>
      <c r="N4" s="207"/>
      <c r="O4" s="208" t="str">
        <f>Overview_Measures!K45</f>
        <v>Infrastructure</v>
      </c>
      <c r="P4" s="209"/>
      <c r="Q4" s="209"/>
      <c r="R4" s="209"/>
      <c r="S4" s="209"/>
      <c r="T4" s="209"/>
      <c r="U4" s="209"/>
      <c r="V4" s="209"/>
      <c r="W4" s="209"/>
      <c r="X4" s="209"/>
      <c r="Y4" s="209"/>
      <c r="Z4" s="209"/>
      <c r="AA4" s="210"/>
      <c r="AB4" s="12"/>
      <c r="AC4" s="12"/>
      <c r="AD4" s="12"/>
      <c r="AE4" s="12"/>
      <c r="AF4" s="12"/>
      <c r="AG4" s="12"/>
      <c r="AH4" s="12"/>
      <c r="AI4" s="12"/>
      <c r="AJ4" s="12"/>
    </row>
    <row r="5" spans="1:36" ht="5.0999999999999996" customHeight="1" thickBot="1" x14ac:dyDescent="0.4">
      <c r="B5" s="105"/>
      <c r="C5" s="106"/>
      <c r="D5" s="106"/>
      <c r="E5" s="106"/>
      <c r="F5" s="106"/>
      <c r="G5" s="106"/>
      <c r="H5" s="106"/>
      <c r="I5" s="106"/>
      <c r="J5" s="106"/>
      <c r="K5" s="106"/>
      <c r="L5" s="106"/>
      <c r="M5" s="106"/>
      <c r="N5" s="106"/>
      <c r="O5" s="107"/>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203" t="s">
        <v>173</v>
      </c>
      <c r="C6" s="204"/>
      <c r="D6" s="204"/>
      <c r="E6" s="204"/>
      <c r="F6" s="204"/>
      <c r="G6" s="204"/>
      <c r="H6" s="204"/>
      <c r="I6" s="204"/>
      <c r="J6" s="204"/>
      <c r="K6" s="204"/>
      <c r="L6" s="204"/>
      <c r="M6" s="204"/>
      <c r="N6" s="204"/>
      <c r="O6" s="203" t="s">
        <v>282</v>
      </c>
      <c r="P6" s="204"/>
      <c r="Q6" s="204"/>
      <c r="R6" s="204"/>
      <c r="S6" s="204"/>
      <c r="T6" s="204"/>
      <c r="U6" s="204"/>
      <c r="V6" s="204"/>
      <c r="W6" s="204"/>
      <c r="X6" s="204"/>
      <c r="Y6" s="204"/>
      <c r="Z6" s="204"/>
      <c r="AA6" s="205"/>
      <c r="AB6" s="12"/>
      <c r="AC6" s="12"/>
      <c r="AD6" s="12"/>
      <c r="AE6" s="12"/>
      <c r="AF6" s="12"/>
      <c r="AG6" s="12"/>
      <c r="AH6" s="12"/>
      <c r="AI6" s="12"/>
      <c r="AJ6" s="12"/>
    </row>
    <row r="7" spans="1:36" ht="30" customHeight="1" thickBot="1" x14ac:dyDescent="0.4">
      <c r="B7" s="254" t="str">
        <f>Overview_Measures!L45</f>
        <v>Passenger transport</v>
      </c>
      <c r="C7" s="255"/>
      <c r="D7" s="255"/>
      <c r="E7" s="255"/>
      <c r="F7" s="255"/>
      <c r="G7" s="255"/>
      <c r="H7" s="255"/>
      <c r="I7" s="255"/>
      <c r="J7" s="255"/>
      <c r="K7" s="255"/>
      <c r="L7" s="255"/>
      <c r="M7" s="255"/>
      <c r="N7" s="256"/>
      <c r="O7" s="211" t="s">
        <v>1013</v>
      </c>
      <c r="P7" s="209"/>
      <c r="Q7" s="209"/>
      <c r="R7" s="209"/>
      <c r="S7" s="209"/>
      <c r="T7" s="209"/>
      <c r="U7" s="209"/>
      <c r="V7" s="209"/>
      <c r="W7" s="209"/>
      <c r="X7" s="209"/>
      <c r="Y7" s="209"/>
      <c r="Z7" s="209"/>
      <c r="AA7" s="21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203" t="s">
        <v>234</v>
      </c>
      <c r="C9" s="204"/>
      <c r="D9" s="204"/>
      <c r="E9" s="204"/>
      <c r="F9" s="204"/>
      <c r="G9" s="204"/>
      <c r="H9" s="204"/>
      <c r="I9" s="204"/>
      <c r="J9" s="204"/>
      <c r="K9" s="204"/>
      <c r="L9" s="204"/>
      <c r="M9" s="204"/>
      <c r="N9" s="204"/>
      <c r="O9" s="204"/>
      <c r="P9" s="204"/>
      <c r="Q9" s="204"/>
      <c r="R9" s="204"/>
      <c r="S9" s="204"/>
      <c r="T9" s="203" t="s">
        <v>284</v>
      </c>
      <c r="U9" s="204"/>
      <c r="V9" s="204"/>
      <c r="W9" s="204"/>
      <c r="X9" s="204"/>
      <c r="Y9" s="204"/>
      <c r="Z9" s="204"/>
      <c r="AA9" s="205"/>
    </row>
    <row r="10" spans="1:36" ht="90" customHeight="1" x14ac:dyDescent="0.35">
      <c r="B10" s="198" t="s">
        <v>177</v>
      </c>
      <c r="C10" s="199"/>
      <c r="D10" s="198" t="s">
        <v>178</v>
      </c>
      <c r="E10" s="199"/>
      <c r="F10" s="198" t="s">
        <v>179</v>
      </c>
      <c r="G10" s="199"/>
      <c r="H10" s="198" t="s">
        <v>180</v>
      </c>
      <c r="I10" s="199"/>
      <c r="J10" s="198" t="s">
        <v>181</v>
      </c>
      <c r="K10" s="199"/>
      <c r="L10" s="198" t="s">
        <v>182</v>
      </c>
      <c r="M10" s="199"/>
      <c r="N10" s="198" t="s">
        <v>183</v>
      </c>
      <c r="O10" s="199"/>
      <c r="P10" s="198" t="s">
        <v>184</v>
      </c>
      <c r="Q10" s="199"/>
      <c r="R10" s="198" t="s">
        <v>185</v>
      </c>
      <c r="S10" s="199"/>
      <c r="T10" s="198" t="s">
        <v>186</v>
      </c>
      <c r="U10" s="199"/>
      <c r="V10" s="198" t="s">
        <v>187</v>
      </c>
      <c r="W10" s="199"/>
      <c r="X10" s="198" t="s">
        <v>188</v>
      </c>
      <c r="Y10" s="199"/>
      <c r="Z10" s="198" t="s">
        <v>189</v>
      </c>
      <c r="AA10" s="199"/>
    </row>
    <row r="11" spans="1:36" ht="12" hidden="1" customHeight="1" x14ac:dyDescent="0.35">
      <c r="B11" s="198" t="str">
        <f>Overview_Measures!P45</f>
        <v xml:space="preserve"> </v>
      </c>
      <c r="C11" s="199"/>
      <c r="D11" s="198" t="str">
        <f>Overview_Measures!Q45</f>
        <v>Strong</v>
      </c>
      <c r="E11" s="199"/>
      <c r="F11" s="198" t="str">
        <f>Overview_Measures!R45</f>
        <v>Partial</v>
      </c>
      <c r="G11" s="199"/>
      <c r="H11" s="198" t="str">
        <f>Overview_Measures!S45</f>
        <v xml:space="preserve"> </v>
      </c>
      <c r="I11" s="199"/>
      <c r="J11" s="198" t="str">
        <f>Overview_Measures!T45</f>
        <v>Partial</v>
      </c>
      <c r="K11" s="199"/>
      <c r="L11" s="198" t="str">
        <f>Overview_Measures!U45</f>
        <v>Partial</v>
      </c>
      <c r="M11" s="199"/>
      <c r="N11" s="198" t="str">
        <f>Overview_Measures!V45</f>
        <v xml:space="preserve"> </v>
      </c>
      <c r="O11" s="199"/>
      <c r="P11" s="198" t="str">
        <f>Overview_Measures!W45</f>
        <v xml:space="preserve"> </v>
      </c>
      <c r="Q11" s="199"/>
      <c r="R11" s="198" t="str">
        <f>Overview_Measures!X45</f>
        <v xml:space="preserve"> </v>
      </c>
      <c r="S11" s="199"/>
      <c r="T11" s="198" t="str">
        <f>Overview_Measures!Y45</f>
        <v>Partial</v>
      </c>
      <c r="U11" s="199"/>
      <c r="V11" s="198" t="str">
        <f>Overview_Measures!Z45</f>
        <v>Partial</v>
      </c>
      <c r="W11" s="199"/>
      <c r="X11" s="198" t="str">
        <f>Overview_Measures!AA45</f>
        <v>Strong</v>
      </c>
      <c r="Y11" s="199"/>
      <c r="Z11" s="198" t="str">
        <f>Overview_Measures!AB45</f>
        <v xml:space="preserve"> </v>
      </c>
      <c r="AA11" s="199"/>
    </row>
    <row r="12" spans="1:36" s="21" customFormat="1" ht="15" customHeight="1" x14ac:dyDescent="0.35">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6" s="21" customFormat="1" ht="20.100000000000001" customHeight="1" x14ac:dyDescent="0.35">
      <c r="B13" s="101"/>
      <c r="C13" s="101"/>
      <c r="D13" s="251" t="s">
        <v>315</v>
      </c>
      <c r="E13" s="251"/>
      <c r="F13" s="251"/>
      <c r="G13" s="251"/>
      <c r="H13" s="102"/>
      <c r="I13" s="102"/>
      <c r="J13" s="251" t="s">
        <v>316</v>
      </c>
      <c r="K13" s="251"/>
      <c r="L13" s="251"/>
      <c r="M13" s="251"/>
      <c r="N13" s="253"/>
      <c r="O13" s="253"/>
      <c r="P13" s="251" t="s">
        <v>317</v>
      </c>
      <c r="Q13" s="251"/>
      <c r="R13" s="251"/>
      <c r="S13" s="251"/>
      <c r="T13" s="100"/>
      <c r="U13" s="100"/>
      <c r="V13" s="100"/>
      <c r="W13" s="100"/>
      <c r="X13" s="100"/>
      <c r="Y13" s="100"/>
      <c r="Z13" s="100"/>
      <c r="AA13" s="100"/>
    </row>
    <row r="14" spans="1:36" s="21" customFormat="1" ht="15" customHeight="1" thickBot="1" x14ac:dyDescent="0.4">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row>
    <row r="15" spans="1:36" s="21" customFormat="1" ht="25.35" customHeight="1" thickBot="1" x14ac:dyDescent="0.4">
      <c r="B15" s="201" t="s">
        <v>286</v>
      </c>
      <c r="C15" s="201"/>
      <c r="D15" s="201"/>
      <c r="E15" s="201"/>
      <c r="F15" s="22"/>
      <c r="G15" s="22"/>
      <c r="H15" s="202" t="s">
        <v>290</v>
      </c>
      <c r="I15" s="202"/>
      <c r="J15" s="202"/>
      <c r="K15" s="202"/>
      <c r="L15" s="202"/>
      <c r="M15" s="202"/>
      <c r="N15" s="202"/>
      <c r="O15" s="202" t="s">
        <v>287</v>
      </c>
      <c r="P15" s="202"/>
      <c r="Q15" s="202"/>
      <c r="R15" s="202"/>
      <c r="S15" s="202"/>
      <c r="T15" s="202"/>
      <c r="U15" s="202"/>
      <c r="V15" s="202" t="s">
        <v>288</v>
      </c>
      <c r="W15" s="202"/>
      <c r="X15" s="202"/>
      <c r="Y15" s="202"/>
      <c r="Z15" s="202"/>
      <c r="AA15" s="202"/>
    </row>
    <row r="16" spans="1:36" s="21" customFormat="1" ht="15" customHeight="1" thickBot="1" x14ac:dyDescent="0.4">
      <c r="B16" s="23"/>
      <c r="C16" s="23"/>
      <c r="D16" s="24"/>
      <c r="E16" s="24"/>
    </row>
    <row r="17" spans="2:31" ht="30" customHeight="1" thickBot="1" x14ac:dyDescent="0.4">
      <c r="B17" s="189" t="s">
        <v>290</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1"/>
    </row>
    <row r="18" spans="2:31" ht="30" customHeight="1" x14ac:dyDescent="0.35">
      <c r="B18" s="195" t="s">
        <v>318</v>
      </c>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2:31" ht="25.35" customHeight="1" x14ac:dyDescent="0.35">
      <c r="B19" s="250" t="s">
        <v>292</v>
      </c>
      <c r="C19" s="250"/>
      <c r="D19" s="250"/>
      <c r="E19" s="250"/>
      <c r="F19" s="250"/>
      <c r="G19" s="250"/>
      <c r="H19" s="250" t="s">
        <v>319</v>
      </c>
      <c r="I19" s="250"/>
      <c r="J19" s="250"/>
      <c r="K19" s="250"/>
      <c r="L19" s="250"/>
      <c r="M19" s="250"/>
      <c r="N19" s="250"/>
      <c r="O19" s="250"/>
      <c r="P19" s="250"/>
      <c r="Q19" s="250"/>
      <c r="R19" s="250"/>
      <c r="S19" s="250"/>
      <c r="T19" s="250"/>
      <c r="U19" s="250"/>
      <c r="V19" s="250"/>
      <c r="W19" s="250"/>
      <c r="X19" s="250"/>
      <c r="Y19" s="250"/>
      <c r="Z19" s="250"/>
      <c r="AA19" s="250"/>
    </row>
    <row r="20" spans="2:31" ht="45" customHeight="1" x14ac:dyDescent="0.35">
      <c r="B20" s="192" t="s">
        <v>166</v>
      </c>
      <c r="C20" s="192"/>
      <c r="D20" s="192"/>
      <c r="E20" s="192"/>
      <c r="F20" s="192"/>
      <c r="G20" s="192"/>
      <c r="H20" s="192" t="s">
        <v>1014</v>
      </c>
      <c r="I20" s="192"/>
      <c r="J20" s="192"/>
      <c r="K20" s="192"/>
      <c r="L20" s="192"/>
      <c r="M20" s="192"/>
      <c r="N20" s="192"/>
      <c r="O20" s="192"/>
      <c r="P20" s="192"/>
      <c r="Q20" s="192"/>
      <c r="R20" s="192"/>
      <c r="S20" s="192"/>
      <c r="T20" s="192"/>
      <c r="U20" s="192"/>
      <c r="V20" s="192"/>
      <c r="W20" s="192"/>
      <c r="X20" s="192"/>
      <c r="Y20" s="192"/>
      <c r="Z20" s="192"/>
      <c r="AA20" s="192"/>
    </row>
    <row r="21" spans="2:31" ht="45" customHeight="1" x14ac:dyDescent="0.35">
      <c r="B21" s="192" t="s">
        <v>167</v>
      </c>
      <c r="C21" s="192"/>
      <c r="D21" s="192"/>
      <c r="E21" s="192"/>
      <c r="F21" s="192"/>
      <c r="G21" s="192"/>
      <c r="H21" s="192" t="s">
        <v>1014</v>
      </c>
      <c r="I21" s="192"/>
      <c r="J21" s="192"/>
      <c r="K21" s="192"/>
      <c r="L21" s="192"/>
      <c r="M21" s="192"/>
      <c r="N21" s="192"/>
      <c r="O21" s="192"/>
      <c r="P21" s="192"/>
      <c r="Q21" s="192"/>
      <c r="R21" s="192"/>
      <c r="S21" s="192"/>
      <c r="T21" s="192"/>
      <c r="U21" s="192"/>
      <c r="V21" s="192"/>
      <c r="W21" s="192"/>
      <c r="X21" s="192"/>
      <c r="Y21" s="192"/>
      <c r="Z21" s="192"/>
      <c r="AA21" s="192"/>
    </row>
    <row r="22" spans="2:31" ht="45" customHeight="1" x14ac:dyDescent="0.35">
      <c r="B22" s="192" t="s">
        <v>168</v>
      </c>
      <c r="C22" s="192"/>
      <c r="D22" s="192"/>
      <c r="E22" s="192"/>
      <c r="F22" s="192"/>
      <c r="G22" s="192"/>
      <c r="H22" s="192" t="s">
        <v>1014</v>
      </c>
      <c r="I22" s="192"/>
      <c r="J22" s="192"/>
      <c r="K22" s="192"/>
      <c r="L22" s="192"/>
      <c r="M22" s="192"/>
      <c r="N22" s="192"/>
      <c r="O22" s="192"/>
      <c r="P22" s="192"/>
      <c r="Q22" s="192"/>
      <c r="R22" s="192"/>
      <c r="S22" s="192"/>
      <c r="T22" s="192"/>
      <c r="U22" s="192"/>
      <c r="V22" s="192"/>
      <c r="W22" s="192"/>
      <c r="X22" s="192"/>
      <c r="Y22" s="192"/>
      <c r="Z22" s="192"/>
      <c r="AA22" s="192"/>
    </row>
    <row r="23" spans="2:31" ht="45" customHeight="1" x14ac:dyDescent="0.35">
      <c r="B23" s="192" t="s">
        <v>169</v>
      </c>
      <c r="C23" s="192"/>
      <c r="D23" s="192"/>
      <c r="E23" s="192"/>
      <c r="F23" s="192"/>
      <c r="G23" s="192"/>
      <c r="H23" s="192" t="s">
        <v>1014</v>
      </c>
      <c r="I23" s="192"/>
      <c r="J23" s="192"/>
      <c r="K23" s="192"/>
      <c r="L23" s="192"/>
      <c r="M23" s="192"/>
      <c r="N23" s="192"/>
      <c r="O23" s="192"/>
      <c r="P23" s="192"/>
      <c r="Q23" s="192"/>
      <c r="R23" s="192"/>
      <c r="S23" s="192"/>
      <c r="T23" s="192"/>
      <c r="U23" s="192"/>
      <c r="V23" s="192"/>
      <c r="W23" s="192"/>
      <c r="X23" s="192"/>
      <c r="Y23" s="192"/>
      <c r="Z23" s="192"/>
      <c r="AA23" s="192"/>
    </row>
    <row r="24" spans="2:31" ht="20.100000000000001" customHeight="1" x14ac:dyDescent="0.35">
      <c r="B24" s="192" t="s">
        <v>170</v>
      </c>
      <c r="C24" s="192"/>
      <c r="D24" s="192"/>
      <c r="E24" s="192"/>
      <c r="F24" s="192"/>
      <c r="G24" s="192"/>
      <c r="H24" s="192" t="s">
        <v>305</v>
      </c>
      <c r="I24" s="192"/>
      <c r="J24" s="192"/>
      <c r="K24" s="192"/>
      <c r="L24" s="192"/>
      <c r="M24" s="192"/>
      <c r="N24" s="192"/>
      <c r="O24" s="192"/>
      <c r="P24" s="192"/>
      <c r="Q24" s="192"/>
      <c r="R24" s="192"/>
      <c r="S24" s="192"/>
      <c r="T24" s="192"/>
      <c r="U24" s="192"/>
      <c r="V24" s="192"/>
      <c r="W24" s="192"/>
      <c r="X24" s="192"/>
      <c r="Y24" s="192"/>
      <c r="Z24" s="192"/>
      <c r="AA24" s="192"/>
    </row>
    <row r="25" spans="2:31" ht="45" customHeight="1" x14ac:dyDescent="0.35">
      <c r="B25" s="192" t="s">
        <v>298</v>
      </c>
      <c r="C25" s="192"/>
      <c r="D25" s="192"/>
      <c r="E25" s="192"/>
      <c r="F25" s="192"/>
      <c r="G25" s="192"/>
      <c r="H25" s="192" t="s">
        <v>1014</v>
      </c>
      <c r="I25" s="192"/>
      <c r="J25" s="192"/>
      <c r="K25" s="192"/>
      <c r="L25" s="192"/>
      <c r="M25" s="192"/>
      <c r="N25" s="192"/>
      <c r="O25" s="192"/>
      <c r="P25" s="192"/>
      <c r="Q25" s="192"/>
      <c r="R25" s="192"/>
      <c r="S25" s="192"/>
      <c r="T25" s="192"/>
      <c r="U25" s="192"/>
      <c r="V25" s="192"/>
      <c r="W25" s="192"/>
      <c r="X25" s="192"/>
      <c r="Y25" s="192"/>
      <c r="Z25" s="192"/>
      <c r="AA25" s="192"/>
    </row>
    <row r="26" spans="2:31"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31" ht="30" customHeight="1" thickBot="1" x14ac:dyDescent="0.4">
      <c r="B27" s="189" t="s">
        <v>299</v>
      </c>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1"/>
    </row>
    <row r="28" spans="2:31" ht="25.35" customHeight="1" x14ac:dyDescent="0.35">
      <c r="B28" s="248" t="s">
        <v>300</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9"/>
    </row>
    <row r="29" spans="2:31" ht="75" customHeight="1" x14ac:dyDescent="0.35">
      <c r="B29" s="192" t="s">
        <v>1015</v>
      </c>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2:31" ht="60" customHeight="1" thickBot="1" x14ac:dyDescent="0.4">
      <c r="B30" s="192" t="s">
        <v>1016</v>
      </c>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2:31" ht="20.100000000000001" customHeight="1" thickBot="1" x14ac:dyDescent="0.4">
      <c r="B31" s="275" t="s">
        <v>93</v>
      </c>
      <c r="C31" s="275"/>
      <c r="D31" s="268" t="s">
        <v>327</v>
      </c>
      <c r="E31" s="268"/>
      <c r="F31" s="281" t="s">
        <v>1017</v>
      </c>
      <c r="G31" s="281"/>
      <c r="H31" s="281"/>
      <c r="I31" s="281"/>
      <c r="J31" s="281"/>
      <c r="K31" s="281"/>
      <c r="L31" s="281"/>
      <c r="M31" s="281"/>
      <c r="N31" s="281"/>
      <c r="O31" s="281"/>
      <c r="P31" s="281"/>
      <c r="Q31" s="281"/>
      <c r="R31" s="281"/>
      <c r="S31" s="281"/>
      <c r="T31" s="281"/>
      <c r="U31" s="281"/>
      <c r="V31" s="281"/>
      <c r="W31" s="281"/>
      <c r="X31" s="281"/>
      <c r="Y31" s="281"/>
      <c r="Z31" s="281"/>
      <c r="AA31" s="281"/>
    </row>
    <row r="32" spans="2:31" ht="105" customHeight="1" thickBot="1" x14ac:dyDescent="0.4">
      <c r="B32" s="275"/>
      <c r="C32" s="275"/>
      <c r="D32" s="268" t="s">
        <v>329</v>
      </c>
      <c r="E32" s="268"/>
      <c r="F32" s="192" t="s">
        <v>1018</v>
      </c>
      <c r="G32" s="192"/>
      <c r="H32" s="192"/>
      <c r="I32" s="192"/>
      <c r="J32" s="192"/>
      <c r="K32" s="192"/>
      <c r="L32" s="192"/>
      <c r="M32" s="192"/>
      <c r="N32" s="192"/>
      <c r="O32" s="192"/>
      <c r="P32" s="192"/>
      <c r="Q32" s="192"/>
      <c r="R32" s="192"/>
      <c r="S32" s="192"/>
      <c r="T32" s="192"/>
      <c r="U32" s="192"/>
      <c r="V32" s="192"/>
      <c r="W32" s="192"/>
      <c r="X32" s="192"/>
      <c r="Y32" s="192"/>
      <c r="Z32" s="192"/>
      <c r="AA32" s="192"/>
      <c r="AB32" s="94"/>
      <c r="AC32" s="94"/>
      <c r="AD32" s="94"/>
      <c r="AE32" s="94"/>
    </row>
    <row r="33" spans="2:31" ht="60" customHeight="1" thickBot="1" x14ac:dyDescent="0.4">
      <c r="B33" s="275"/>
      <c r="C33" s="275"/>
      <c r="D33" s="268"/>
      <c r="E33" s="268"/>
      <c r="F33" s="192" t="s">
        <v>1019</v>
      </c>
      <c r="G33" s="192"/>
      <c r="H33" s="192"/>
      <c r="I33" s="192"/>
      <c r="J33" s="192"/>
      <c r="K33" s="192"/>
      <c r="L33" s="192"/>
      <c r="M33" s="192"/>
      <c r="N33" s="192"/>
      <c r="O33" s="192"/>
      <c r="P33" s="192"/>
      <c r="Q33" s="192"/>
      <c r="R33" s="192"/>
      <c r="S33" s="192"/>
      <c r="T33" s="192"/>
      <c r="U33" s="192"/>
      <c r="V33" s="192"/>
      <c r="W33" s="192"/>
      <c r="X33" s="192"/>
      <c r="Y33" s="192"/>
      <c r="Z33" s="192"/>
      <c r="AA33" s="192"/>
      <c r="AB33" s="27"/>
      <c r="AC33" s="27"/>
      <c r="AD33" s="27"/>
      <c r="AE33" s="27"/>
    </row>
    <row r="34" spans="2:31" ht="20.100000000000001" customHeight="1" thickBot="1" x14ac:dyDescent="0.4">
      <c r="B34" s="274" t="s">
        <v>94</v>
      </c>
      <c r="C34" s="274"/>
      <c r="D34" s="272" t="s">
        <v>327</v>
      </c>
      <c r="E34" s="272"/>
      <c r="F34" s="281" t="s">
        <v>1020</v>
      </c>
      <c r="G34" s="281"/>
      <c r="H34" s="281"/>
      <c r="I34" s="281"/>
      <c r="J34" s="281"/>
      <c r="K34" s="281"/>
      <c r="L34" s="281"/>
      <c r="M34" s="281"/>
      <c r="N34" s="281"/>
      <c r="O34" s="281"/>
      <c r="P34" s="281"/>
      <c r="Q34" s="281"/>
      <c r="R34" s="281"/>
      <c r="S34" s="281"/>
      <c r="T34" s="281"/>
      <c r="U34" s="281"/>
      <c r="V34" s="281"/>
      <c r="W34" s="281"/>
      <c r="X34" s="281"/>
      <c r="Y34" s="281"/>
      <c r="Z34" s="281"/>
      <c r="AA34" s="281"/>
    </row>
    <row r="35" spans="2:31" ht="90" customHeight="1" thickBot="1" x14ac:dyDescent="0.4">
      <c r="B35" s="274"/>
      <c r="C35" s="274"/>
      <c r="D35" s="272" t="s">
        <v>329</v>
      </c>
      <c r="E35" s="272"/>
      <c r="F35" s="192" t="s">
        <v>1021</v>
      </c>
      <c r="G35" s="192"/>
      <c r="H35" s="192"/>
      <c r="I35" s="192"/>
      <c r="J35" s="192"/>
      <c r="K35" s="192"/>
      <c r="L35" s="192"/>
      <c r="M35" s="192"/>
      <c r="N35" s="192"/>
      <c r="O35" s="192"/>
      <c r="P35" s="192"/>
      <c r="Q35" s="192"/>
      <c r="R35" s="192"/>
      <c r="S35" s="192"/>
      <c r="T35" s="192"/>
      <c r="U35" s="192"/>
      <c r="V35" s="192"/>
      <c r="W35" s="192"/>
      <c r="X35" s="192"/>
      <c r="Y35" s="192"/>
      <c r="Z35" s="192"/>
      <c r="AA35" s="192"/>
      <c r="AB35" s="94"/>
      <c r="AC35" s="94"/>
      <c r="AD35" s="94"/>
      <c r="AE35" s="94"/>
    </row>
    <row r="36" spans="2:31" ht="20.100000000000001" customHeight="1" thickBot="1" x14ac:dyDescent="0.4">
      <c r="B36" s="275" t="s">
        <v>95</v>
      </c>
      <c r="C36" s="275"/>
      <c r="D36" s="268" t="s">
        <v>327</v>
      </c>
      <c r="E36" s="268"/>
      <c r="F36" s="281" t="s">
        <v>1022</v>
      </c>
      <c r="G36" s="281"/>
      <c r="H36" s="281"/>
      <c r="I36" s="281"/>
      <c r="J36" s="281"/>
      <c r="K36" s="281"/>
      <c r="L36" s="281"/>
      <c r="M36" s="281"/>
      <c r="N36" s="281"/>
      <c r="O36" s="281"/>
      <c r="P36" s="281"/>
      <c r="Q36" s="281"/>
      <c r="R36" s="281"/>
      <c r="S36" s="281"/>
      <c r="T36" s="281"/>
      <c r="U36" s="281"/>
      <c r="V36" s="281"/>
      <c r="W36" s="281"/>
      <c r="X36" s="281"/>
      <c r="Y36" s="281"/>
      <c r="Z36" s="281"/>
      <c r="AA36" s="281"/>
    </row>
    <row r="37" spans="2:31" ht="60" customHeight="1" thickBot="1" x14ac:dyDescent="0.4">
      <c r="B37" s="275"/>
      <c r="C37" s="275"/>
      <c r="D37" s="268" t="s">
        <v>329</v>
      </c>
      <c r="E37" s="268"/>
      <c r="F37" s="192" t="s">
        <v>1023</v>
      </c>
      <c r="G37" s="192"/>
      <c r="H37" s="192"/>
      <c r="I37" s="192"/>
      <c r="J37" s="192"/>
      <c r="K37" s="192"/>
      <c r="L37" s="192"/>
      <c r="M37" s="192"/>
      <c r="N37" s="192"/>
      <c r="O37" s="192"/>
      <c r="P37" s="192"/>
      <c r="Q37" s="192"/>
      <c r="R37" s="192"/>
      <c r="S37" s="192"/>
      <c r="T37" s="192"/>
      <c r="U37" s="192"/>
      <c r="V37" s="192"/>
      <c r="W37" s="192"/>
      <c r="X37" s="192"/>
      <c r="Y37" s="192"/>
      <c r="Z37" s="192"/>
      <c r="AA37" s="192"/>
      <c r="AB37" s="94"/>
      <c r="AC37" s="94"/>
      <c r="AD37" s="94"/>
      <c r="AE37" s="94"/>
    </row>
    <row r="38" spans="2:31" ht="15" customHeight="1" x14ac:dyDescent="0.35">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row>
    <row r="39" spans="2:31" ht="25.35" customHeight="1" x14ac:dyDescent="0.35">
      <c r="B39" s="241" t="s">
        <v>339</v>
      </c>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row>
    <row r="40" spans="2:31" ht="20.100000000000001" customHeight="1" x14ac:dyDescent="0.35">
      <c r="B40" s="192" t="s">
        <v>1024</v>
      </c>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row>
    <row r="41" spans="2:31" ht="120" customHeight="1" x14ac:dyDescent="0.35">
      <c r="B41" s="129" t="s">
        <v>1025</v>
      </c>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row>
    <row r="42" spans="2:31" ht="20.100000000000001" customHeight="1" x14ac:dyDescent="0.35">
      <c r="B42" s="192" t="s">
        <v>1026</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row>
    <row r="43" spans="2:31" ht="20.100000000000001" customHeight="1" x14ac:dyDescent="0.35">
      <c r="B43" s="192" t="s">
        <v>344</v>
      </c>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row>
    <row r="44" spans="2:31" ht="15" customHeight="1" x14ac:dyDescent="0.35">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2:31" ht="25.35" customHeight="1" x14ac:dyDescent="0.35">
      <c r="B45" s="241" t="s">
        <v>302</v>
      </c>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row>
    <row r="46" spans="2:31" ht="90" customHeight="1" x14ac:dyDescent="0.35">
      <c r="B46" s="192" t="s">
        <v>1027</v>
      </c>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row>
    <row r="47" spans="2:31" ht="45" customHeight="1" x14ac:dyDescent="0.35">
      <c r="B47" s="192" t="s">
        <v>1028</v>
      </c>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row>
    <row r="48" spans="2:31" ht="15" customHeight="1" x14ac:dyDescent="0.35">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2:27" ht="25.35" customHeight="1" x14ac:dyDescent="0.35">
      <c r="B49" s="241" t="s">
        <v>303</v>
      </c>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row>
    <row r="50" spans="2:27" ht="20.100000000000001" customHeight="1" x14ac:dyDescent="0.35">
      <c r="B50" s="192" t="s">
        <v>1029</v>
      </c>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row>
    <row r="51" spans="2:27" ht="20.100000000000001" customHeight="1" x14ac:dyDescent="0.35">
      <c r="B51" s="192" t="s">
        <v>1030</v>
      </c>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row>
    <row r="52" spans="2:27" ht="20.100000000000001" customHeight="1" x14ac:dyDescent="0.35">
      <c r="B52" s="192" t="s">
        <v>1031</v>
      </c>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row>
    <row r="53" spans="2:27" ht="20.100000000000001" customHeight="1" x14ac:dyDescent="0.35">
      <c r="B53" s="192" t="s">
        <v>1032</v>
      </c>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row>
    <row r="54" spans="2:27" ht="20.100000000000001" customHeight="1" x14ac:dyDescent="0.35">
      <c r="B54" s="192" t="s">
        <v>1033</v>
      </c>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row>
    <row r="55" spans="2:27" ht="20.100000000000001" customHeight="1" x14ac:dyDescent="0.35">
      <c r="B55" s="192" t="s">
        <v>1034</v>
      </c>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row>
    <row r="56" spans="2:27" ht="20.100000000000001" customHeight="1" x14ac:dyDescent="0.35">
      <c r="B56" s="192" t="s">
        <v>1035</v>
      </c>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row>
    <row r="57" spans="2:27" ht="20.100000000000001" customHeight="1" x14ac:dyDescent="0.35">
      <c r="B57" s="192" t="s">
        <v>1036</v>
      </c>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row>
    <row r="58" spans="2:27" ht="20.100000000000001" customHeight="1" x14ac:dyDescent="0.35">
      <c r="B58" s="192" t="s">
        <v>1037</v>
      </c>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row>
    <row r="59" spans="2:27" ht="20.100000000000001" customHeight="1" x14ac:dyDescent="0.35">
      <c r="B59" s="192" t="s">
        <v>1038</v>
      </c>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row>
    <row r="60" spans="2:27" ht="15" customHeight="1" x14ac:dyDescent="0.35">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2:27" ht="25.35" customHeight="1" x14ac:dyDescent="0.35">
      <c r="B61" s="241" t="s">
        <v>306</v>
      </c>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row>
    <row r="62" spans="2:27" ht="20.100000000000001" customHeight="1" x14ac:dyDescent="0.35">
      <c r="B62" s="263" t="str">
        <f>Measures!B48</f>
        <v>Pedestrianisation schemes and urban realm improvements</v>
      </c>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row>
    <row r="63" spans="2:27" ht="20.100000000000001" customHeight="1" x14ac:dyDescent="0.35">
      <c r="B63" s="263" t="str">
        <f>Measures!B60</f>
        <v xml:space="preserve">High-quality multimodal connections </v>
      </c>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row>
    <row r="64" spans="2:27" ht="20.100000000000001" customHeight="1" x14ac:dyDescent="0.35">
      <c r="B64" s="263" t="str">
        <f>Measures!B58</f>
        <v>Education programmes and awareness campaigns</v>
      </c>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row>
    <row r="65" spans="2:35" ht="20.100000000000001" customHeight="1" x14ac:dyDescent="0.35">
      <c r="B65" s="263" t="str">
        <f>Measures!B26</f>
        <v xml:space="preserve">Traffic management: Speed limitations </v>
      </c>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row>
    <row r="66" spans="2:35" ht="20.100000000000001" customHeight="1" x14ac:dyDescent="0.35">
      <c r="B66" s="263" t="str">
        <f>Measures!B35</f>
        <v xml:space="preserve">Urban vehicle access regulation schemes </v>
      </c>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row>
    <row r="67" spans="2:35" ht="20.100000000000001" customHeight="1" x14ac:dyDescent="0.35">
      <c r="B67" s="263" t="str">
        <f>Measures!B73</f>
        <v>Curb management for logistics</v>
      </c>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row>
    <row r="68" spans="2:35" ht="15" customHeight="1" thickBot="1" x14ac:dyDescent="0.4">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row>
    <row r="69" spans="2:35" ht="30" customHeight="1" thickBot="1" x14ac:dyDescent="0.4">
      <c r="B69" s="189" t="s">
        <v>288</v>
      </c>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1"/>
    </row>
    <row r="70" spans="2:35" ht="25.35" customHeight="1" x14ac:dyDescent="0.35">
      <c r="B70" s="242" t="s">
        <v>308</v>
      </c>
      <c r="C70" s="242"/>
      <c r="D70" s="242"/>
      <c r="E70" s="242"/>
      <c r="F70" s="242"/>
      <c r="G70" s="242"/>
      <c r="H70" s="242"/>
      <c r="I70" s="242"/>
      <c r="J70" s="242"/>
      <c r="K70" s="242"/>
      <c r="L70" s="242"/>
      <c r="M70" s="242"/>
      <c r="N70" s="242"/>
      <c r="O70" s="242"/>
      <c r="P70" s="242"/>
      <c r="Q70" s="242"/>
      <c r="R70" s="242"/>
      <c r="S70" s="242"/>
      <c r="T70" s="242"/>
      <c r="U70" s="242"/>
      <c r="V70" s="242"/>
      <c r="W70" s="242"/>
      <c r="X70" s="180" t="str">
        <f>Overview_Measures!M45</f>
        <v>Low to Medium</v>
      </c>
      <c r="Y70" s="180"/>
      <c r="Z70" s="180"/>
      <c r="AA70" s="180"/>
      <c r="AB70" s="21"/>
      <c r="AC70" s="21"/>
      <c r="AD70" s="21"/>
      <c r="AE70" s="21"/>
      <c r="AF70" s="21"/>
      <c r="AG70" s="21"/>
      <c r="AH70" s="21"/>
      <c r="AI70" s="21"/>
    </row>
    <row r="71" spans="2:35" ht="30" customHeight="1" x14ac:dyDescent="0.35">
      <c r="B71" s="192" t="s">
        <v>1039</v>
      </c>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row>
    <row r="72" spans="2:35" ht="20.100000000000001" customHeight="1" x14ac:dyDescent="0.35">
      <c r="B72" s="192" t="s">
        <v>1040</v>
      </c>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row>
    <row r="73" spans="2:35" ht="20.100000000000001" customHeight="1" x14ac:dyDescent="0.35">
      <c r="B73" s="129" t="s">
        <v>1041</v>
      </c>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row>
    <row r="74" spans="2:35" ht="20.100000000000001" customHeight="1" x14ac:dyDescent="0.35">
      <c r="B74" s="129" t="s">
        <v>1042</v>
      </c>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row>
    <row r="75" spans="2:35" ht="20.100000000000001" customHeight="1" x14ac:dyDescent="0.35">
      <c r="B75" s="129" t="s">
        <v>1043</v>
      </c>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row>
    <row r="76" spans="2:35" ht="20.100000000000001" customHeight="1" x14ac:dyDescent="0.35">
      <c r="B76" s="129" t="s">
        <v>1044</v>
      </c>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row>
    <row r="77" spans="2:35" ht="20.100000000000001" customHeight="1" x14ac:dyDescent="0.35">
      <c r="B77" s="129" t="s">
        <v>1045</v>
      </c>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row>
    <row r="78" spans="2:35" ht="20.100000000000001" customHeight="1" x14ac:dyDescent="0.35">
      <c r="B78" s="129" t="s">
        <v>1046</v>
      </c>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row>
    <row r="79" spans="2:35" ht="20.100000000000001" customHeight="1" x14ac:dyDescent="0.35">
      <c r="B79" s="129" t="s">
        <v>1047</v>
      </c>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row>
    <row r="80" spans="2:35" ht="20.100000000000001" customHeight="1" x14ac:dyDescent="0.35">
      <c r="B80" s="129" t="s">
        <v>1048</v>
      </c>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row>
    <row r="81" spans="2:27" ht="20.100000000000001" customHeight="1" x14ac:dyDescent="0.35">
      <c r="B81" s="129" t="s">
        <v>1049</v>
      </c>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row>
    <row r="82" spans="2:27" ht="20.100000000000001" customHeight="1" x14ac:dyDescent="0.35">
      <c r="B82" s="192" t="s">
        <v>94</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row>
    <row r="83" spans="2:27" ht="20.100000000000001" customHeight="1" x14ac:dyDescent="0.35">
      <c r="B83" s="129" t="s">
        <v>1050</v>
      </c>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row>
    <row r="84" spans="2:27" ht="20.100000000000001" customHeight="1" x14ac:dyDescent="0.35">
      <c r="B84" s="129" t="s">
        <v>1051</v>
      </c>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row>
    <row r="85" spans="2:27" ht="20.100000000000001" customHeight="1" x14ac:dyDescent="0.35">
      <c r="B85" s="129" t="s">
        <v>1052</v>
      </c>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row>
    <row r="86" spans="2:27" ht="20.100000000000001" customHeight="1" x14ac:dyDescent="0.35">
      <c r="B86" s="129" t="s">
        <v>1053</v>
      </c>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row>
    <row r="87" spans="2:27" ht="20.100000000000001" customHeight="1" x14ac:dyDescent="0.35">
      <c r="B87" s="129" t="s">
        <v>1054</v>
      </c>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row>
    <row r="88" spans="2:27" ht="20.100000000000001" customHeight="1" x14ac:dyDescent="0.35">
      <c r="B88" s="192" t="s">
        <v>1055</v>
      </c>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row>
    <row r="89" spans="2:27" ht="20.100000000000001" customHeight="1" x14ac:dyDescent="0.35">
      <c r="B89" s="129" t="s">
        <v>1056</v>
      </c>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row>
    <row r="90" spans="2:27" ht="20.100000000000001" customHeight="1" x14ac:dyDescent="0.35">
      <c r="B90" s="129" t="s">
        <v>1057</v>
      </c>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row>
    <row r="91" spans="2:27" ht="20.100000000000001" customHeight="1" x14ac:dyDescent="0.35">
      <c r="B91" s="129" t="s">
        <v>1058</v>
      </c>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row>
    <row r="92" spans="2:27" ht="20.100000000000001" customHeight="1" x14ac:dyDescent="0.35">
      <c r="B92" s="129" t="s">
        <v>1059</v>
      </c>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row>
    <row r="93" spans="2:27" ht="20.100000000000001" customHeight="1" x14ac:dyDescent="0.35">
      <c r="B93" s="129" t="s">
        <v>1060</v>
      </c>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row>
    <row r="94" spans="2:27" ht="20.100000000000001" customHeight="1" x14ac:dyDescent="0.35">
      <c r="B94" s="129" t="s">
        <v>1061</v>
      </c>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row>
    <row r="95" spans="2:27" ht="20.100000000000001" customHeight="1" x14ac:dyDescent="0.35">
      <c r="B95" s="129" t="s">
        <v>1062</v>
      </c>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row>
    <row r="96" spans="2:27" ht="20.100000000000001" customHeight="1" x14ac:dyDescent="0.35">
      <c r="B96" s="129" t="s">
        <v>1063</v>
      </c>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row>
    <row r="97" spans="2:27" ht="15" customHeight="1" thickBot="1" x14ac:dyDescent="0.4">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2:27" ht="25.35" customHeight="1" x14ac:dyDescent="0.35">
      <c r="B98" s="246" t="s">
        <v>309</v>
      </c>
      <c r="C98" s="246"/>
      <c r="D98" s="246"/>
      <c r="E98" s="246"/>
      <c r="F98" s="246"/>
      <c r="G98" s="246"/>
      <c r="H98" s="246"/>
      <c r="I98" s="246"/>
      <c r="J98" s="246"/>
      <c r="K98" s="246"/>
      <c r="L98" s="246"/>
      <c r="M98" s="246"/>
      <c r="N98" s="246"/>
      <c r="O98" s="246"/>
      <c r="P98" s="246"/>
      <c r="Q98" s="246"/>
      <c r="R98" s="246"/>
      <c r="S98" s="246"/>
      <c r="T98" s="246"/>
      <c r="U98" s="246"/>
      <c r="V98" s="246"/>
      <c r="W98" s="246"/>
      <c r="X98" s="180" t="str">
        <f>Overview_Measures!N45</f>
        <v>Low to Medium</v>
      </c>
      <c r="Y98" s="180"/>
      <c r="Z98" s="180"/>
      <c r="AA98" s="180"/>
    </row>
    <row r="99" spans="2:27" ht="30" customHeight="1" x14ac:dyDescent="0.35">
      <c r="B99" s="192" t="s">
        <v>1064</v>
      </c>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row>
    <row r="100" spans="2:27" ht="15" customHeight="1" thickBot="1" x14ac:dyDescent="0.4">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2:27" ht="25.35" customHeight="1" x14ac:dyDescent="0.35">
      <c r="B101" s="246" t="s">
        <v>367</v>
      </c>
      <c r="C101" s="246"/>
      <c r="D101" s="246"/>
      <c r="E101" s="246"/>
      <c r="F101" s="246"/>
      <c r="G101" s="246"/>
      <c r="H101" s="246"/>
      <c r="I101" s="246"/>
      <c r="J101" s="246"/>
      <c r="K101" s="246"/>
      <c r="L101" s="246"/>
      <c r="M101" s="246"/>
      <c r="N101" s="246"/>
      <c r="O101" s="246"/>
      <c r="P101" s="246"/>
      <c r="Q101" s="246"/>
      <c r="R101" s="246"/>
      <c r="S101" s="246"/>
      <c r="T101" s="246"/>
      <c r="U101" s="246"/>
      <c r="V101" s="246"/>
      <c r="W101" s="246"/>
      <c r="X101" s="180" t="str">
        <f>Overview_Measures!O45</f>
        <v>Medium</v>
      </c>
      <c r="Y101" s="180"/>
      <c r="Z101" s="180"/>
      <c r="AA101" s="180"/>
    </row>
    <row r="102" spans="2:27" ht="30" customHeight="1" x14ac:dyDescent="0.35">
      <c r="B102" s="192" t="s">
        <v>1065</v>
      </c>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row>
    <row r="103" spans="2:27" ht="15" customHeight="1" x14ac:dyDescent="0.35">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2:27" ht="30" customHeight="1" x14ac:dyDescent="0.35">
      <c r="B104" s="244" t="s">
        <v>311</v>
      </c>
      <c r="C104" s="245"/>
      <c r="D104" s="245"/>
      <c r="E104" s="245"/>
      <c r="F104" s="245"/>
      <c r="G104" s="245"/>
      <c r="H104" s="245"/>
      <c r="I104" s="245"/>
      <c r="J104" s="245"/>
      <c r="K104" s="245"/>
      <c r="L104" s="245"/>
      <c r="M104" s="245"/>
      <c r="N104" s="245"/>
      <c r="O104" s="245"/>
      <c r="P104" s="245"/>
      <c r="Q104" s="245"/>
      <c r="R104" s="245"/>
      <c r="S104" s="245"/>
      <c r="T104" s="245"/>
      <c r="U104" s="245"/>
      <c r="V104" s="245"/>
      <c r="W104" s="245"/>
      <c r="X104" s="245"/>
      <c r="Y104" s="245"/>
      <c r="Z104" s="245"/>
      <c r="AA104" s="245"/>
    </row>
    <row r="105" spans="2:27" ht="20.100000000000001" customHeight="1" x14ac:dyDescent="0.35">
      <c r="B105" s="192" t="s">
        <v>1066</v>
      </c>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row>
    <row r="106" spans="2:27" ht="20.100000000000001" customHeight="1" x14ac:dyDescent="0.35">
      <c r="B106" s="192" t="s">
        <v>1067</v>
      </c>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row>
    <row r="107" spans="2:27" ht="20.100000000000001" customHeight="1" x14ac:dyDescent="0.35">
      <c r="B107" s="192" t="s">
        <v>1068</v>
      </c>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row>
    <row r="108" spans="2:27" ht="20.100000000000001" customHeight="1" x14ac:dyDescent="0.35">
      <c r="B108" s="192" t="s">
        <v>1069</v>
      </c>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row>
    <row r="109" spans="2:27" ht="20.100000000000001" customHeight="1" x14ac:dyDescent="0.35">
      <c r="B109" s="192" t="s">
        <v>1070</v>
      </c>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row>
    <row r="110" spans="2:27" ht="20.100000000000001" customHeight="1" x14ac:dyDescent="0.35">
      <c r="B110" s="192" t="s">
        <v>1071</v>
      </c>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row>
    <row r="111" spans="2:27" ht="20.100000000000001" customHeight="1" x14ac:dyDescent="0.35">
      <c r="B111" s="192" t="s">
        <v>1072</v>
      </c>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row>
    <row r="112" spans="2:27" ht="20.100000000000001" customHeight="1" x14ac:dyDescent="0.35">
      <c r="B112" s="192" t="s">
        <v>1073</v>
      </c>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row>
    <row r="113" spans="2:27" ht="20.100000000000001" customHeight="1" x14ac:dyDescent="0.35">
      <c r="B113" s="192" t="s">
        <v>1074</v>
      </c>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row>
    <row r="114" spans="2:27" ht="20.100000000000001" customHeight="1" x14ac:dyDescent="0.35">
      <c r="B114" s="192" t="s">
        <v>1075</v>
      </c>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row>
    <row r="115" spans="2:27" ht="30" customHeight="1" x14ac:dyDescent="0.35">
      <c r="B115" s="192" t="s">
        <v>1076</v>
      </c>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row>
    <row r="116" spans="2:27" ht="30" customHeight="1" x14ac:dyDescent="0.35">
      <c r="B116" s="192" t="s">
        <v>1077</v>
      </c>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row>
    <row r="117" spans="2:27" ht="30" customHeight="1" x14ac:dyDescent="0.35">
      <c r="B117" s="192" t="s">
        <v>1078</v>
      </c>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row>
    <row r="118" spans="2:27" ht="20.100000000000001" customHeight="1" x14ac:dyDescent="0.35">
      <c r="B118" s="192" t="s">
        <v>1079</v>
      </c>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row>
    <row r="119" spans="2:27" ht="20.100000000000001" customHeight="1" x14ac:dyDescent="0.35">
      <c r="B119" s="192" t="s">
        <v>1080</v>
      </c>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row>
    <row r="120" spans="2:27" ht="20.100000000000001" customHeight="1" x14ac:dyDescent="0.35">
      <c r="B120" s="192" t="s">
        <v>1081</v>
      </c>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row>
    <row r="121" spans="2:27" ht="20.100000000000001" customHeight="1" x14ac:dyDescent="0.35">
      <c r="B121" s="192" t="s">
        <v>1082</v>
      </c>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row>
    <row r="122" spans="2:27" ht="20.100000000000001" customHeight="1" x14ac:dyDescent="0.35">
      <c r="B122" s="192" t="s">
        <v>1083</v>
      </c>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row>
    <row r="123" spans="2:27" ht="20.100000000000001" customHeight="1" x14ac:dyDescent="0.35">
      <c r="B123" s="192" t="s">
        <v>1084</v>
      </c>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row>
    <row r="124" spans="2:27" ht="20.100000000000001" customHeight="1" x14ac:dyDescent="0.35">
      <c r="B124" s="192" t="s">
        <v>1085</v>
      </c>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row>
    <row r="125" spans="2:27" ht="20.100000000000001" customHeight="1" x14ac:dyDescent="0.35">
      <c r="B125" s="192" t="s">
        <v>1086</v>
      </c>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row>
    <row r="126" spans="2:27" ht="20.100000000000001" customHeight="1" x14ac:dyDescent="0.35">
      <c r="B126" s="192" t="s">
        <v>1087</v>
      </c>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row>
    <row r="127" spans="2:27" ht="20.100000000000001" customHeight="1" x14ac:dyDescent="0.35">
      <c r="B127" s="192" t="s">
        <v>1088</v>
      </c>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row>
    <row r="128" spans="2:27" ht="20.100000000000001" customHeight="1" x14ac:dyDescent="0.35">
      <c r="B128" s="192" t="s">
        <v>1089</v>
      </c>
      <c r="C128" s="192"/>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row>
    <row r="129" spans="2:27" ht="20.100000000000001" customHeight="1" x14ac:dyDescent="0.35">
      <c r="B129" s="192" t="s">
        <v>1090</v>
      </c>
      <c r="C129" s="192"/>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row>
    <row r="130" spans="2:27" ht="20.100000000000001" customHeight="1" x14ac:dyDescent="0.35">
      <c r="B130" s="192" t="s">
        <v>1091</v>
      </c>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row>
    <row r="131" spans="2:27" ht="20.100000000000001" customHeight="1" x14ac:dyDescent="0.35">
      <c r="B131" s="192" t="s">
        <v>1092</v>
      </c>
      <c r="C131" s="192"/>
      <c r="D131" s="192"/>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row>
    <row r="132" spans="2:27" ht="20.100000000000001" customHeight="1" x14ac:dyDescent="0.35">
      <c r="B132" s="192" t="s">
        <v>1093</v>
      </c>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row>
    <row r="133" spans="2:27" ht="20.100000000000001" customHeight="1" x14ac:dyDescent="0.35">
      <c r="B133" s="192" t="s">
        <v>1094</v>
      </c>
      <c r="C133" s="192"/>
      <c r="D133" s="192"/>
      <c r="E133" s="192"/>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row>
    <row r="134" spans="2:27" ht="20.100000000000001" customHeight="1" x14ac:dyDescent="0.35">
      <c r="B134" s="192" t="s">
        <v>1095</v>
      </c>
      <c r="C134" s="192"/>
      <c r="D134" s="192"/>
      <c r="E134" s="192"/>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row>
    <row r="135" spans="2:27" ht="20.100000000000001" customHeight="1" x14ac:dyDescent="0.35">
      <c r="B135" s="192" t="s">
        <v>1096</v>
      </c>
      <c r="C135" s="192"/>
      <c r="D135" s="192"/>
      <c r="E135" s="192"/>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row>
    <row r="136" spans="2:27" ht="20.100000000000001" customHeight="1" x14ac:dyDescent="0.35">
      <c r="B136" s="192" t="s">
        <v>1097</v>
      </c>
      <c r="C136" s="192"/>
      <c r="D136" s="192"/>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row>
    <row r="137" spans="2:27" ht="20.100000000000001" customHeight="1" x14ac:dyDescent="0.35">
      <c r="B137" s="192" t="s">
        <v>1098</v>
      </c>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row>
    <row r="138" spans="2:27" ht="20.100000000000001" customHeight="1" x14ac:dyDescent="0.35">
      <c r="B138" s="192" t="s">
        <v>1099</v>
      </c>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row>
    <row r="139" spans="2:27" ht="20.100000000000001" customHeight="1" x14ac:dyDescent="0.35">
      <c r="B139" s="192" t="s">
        <v>1100</v>
      </c>
      <c r="C139" s="192"/>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row>
    <row r="140" spans="2:27" x14ac:dyDescent="0.35">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row>
    <row r="141" spans="2:27" x14ac:dyDescent="0.35">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row>
    <row r="142" spans="2:27" x14ac:dyDescent="0.35">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row>
    <row r="143" spans="2:27" x14ac:dyDescent="0.35">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row>
    <row r="144" spans="2:27" x14ac:dyDescent="0.35">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row>
    <row r="145" spans="2:27" x14ac:dyDescent="0.35">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row>
    <row r="146" spans="2:27" x14ac:dyDescent="0.35">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row>
    <row r="147" spans="2:27" x14ac:dyDescent="0.35">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row>
    <row r="148" spans="2:27" x14ac:dyDescent="0.35">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row>
    <row r="149" spans="2:27" x14ac:dyDescent="0.35">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row>
    <row r="150" spans="2:27" x14ac:dyDescent="0.35">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row>
  </sheetData>
  <sheetProtection algorithmName="SHA-512" hashValue="wiDyym0/B3XWuRzQD5y8sPht9jESMMwiAOzJcUmRts9ibp4gHxIcFXG2iMGAAmydfNz+4ucexrB4Vaf4a/tAjg==" saltValue="0yhvGfp2d9kIe/24EEkDfQ==" spinCount="100000" sheet="1" objects="1" scenarios="1"/>
  <dataConsolidate/>
  <mergeCells count="182">
    <mergeCell ref="B137:AA137"/>
    <mergeCell ref="B138:AA138"/>
    <mergeCell ref="B139:AA139"/>
    <mergeCell ref="B131:AA131"/>
    <mergeCell ref="B132:AA132"/>
    <mergeCell ref="B133:AA133"/>
    <mergeCell ref="B134:AA134"/>
    <mergeCell ref="B135:AA135"/>
    <mergeCell ref="B136:AA136"/>
    <mergeCell ref="B125:AA125"/>
    <mergeCell ref="B126:AA126"/>
    <mergeCell ref="B127:AA127"/>
    <mergeCell ref="B128:AA128"/>
    <mergeCell ref="B129:AA129"/>
    <mergeCell ref="B130:AA130"/>
    <mergeCell ref="B119:AA119"/>
    <mergeCell ref="B120:AA120"/>
    <mergeCell ref="B121:AA121"/>
    <mergeCell ref="B122:AA122"/>
    <mergeCell ref="B123:AA123"/>
    <mergeCell ref="B124:AA124"/>
    <mergeCell ref="B113:AA113"/>
    <mergeCell ref="B114:AA114"/>
    <mergeCell ref="B115:AA115"/>
    <mergeCell ref="B116:AA116"/>
    <mergeCell ref="B117:AA117"/>
    <mergeCell ref="B118:AA118"/>
    <mergeCell ref="B107:AA107"/>
    <mergeCell ref="B108:AA108"/>
    <mergeCell ref="B109:AA109"/>
    <mergeCell ref="B110:AA110"/>
    <mergeCell ref="B112:AA112"/>
    <mergeCell ref="B111:AA111"/>
    <mergeCell ref="B95:AA95"/>
    <mergeCell ref="B96:AA96"/>
    <mergeCell ref="B99:AA99"/>
    <mergeCell ref="B102:AA102"/>
    <mergeCell ref="B105:AA105"/>
    <mergeCell ref="B106:AA106"/>
    <mergeCell ref="B89:AA89"/>
    <mergeCell ref="B90:AA90"/>
    <mergeCell ref="B91:AA91"/>
    <mergeCell ref="B92:AA92"/>
    <mergeCell ref="B93:AA93"/>
    <mergeCell ref="B94:AA94"/>
    <mergeCell ref="B104:AA104"/>
    <mergeCell ref="B98:W98"/>
    <mergeCell ref="X98:AA98"/>
    <mergeCell ref="B101:W101"/>
    <mergeCell ref="X101:AA101"/>
    <mergeCell ref="B83:AA83"/>
    <mergeCell ref="B84:AA84"/>
    <mergeCell ref="B85:AA85"/>
    <mergeCell ref="B86:AA86"/>
    <mergeCell ref="B87:AA87"/>
    <mergeCell ref="B88:AA88"/>
    <mergeCell ref="B77:AA77"/>
    <mergeCell ref="B78:AA78"/>
    <mergeCell ref="B79:AA79"/>
    <mergeCell ref="B80:AA80"/>
    <mergeCell ref="B81:AA81"/>
    <mergeCell ref="B82:AA82"/>
    <mergeCell ref="B29:AA29"/>
    <mergeCell ref="B30:AA30"/>
    <mergeCell ref="B40:AA40"/>
    <mergeCell ref="B41:AA41"/>
    <mergeCell ref="B69:AA69"/>
    <mergeCell ref="B57:AA57"/>
    <mergeCell ref="B58:AA58"/>
    <mergeCell ref="B59:AA59"/>
    <mergeCell ref="B51:AA51"/>
    <mergeCell ref="B52:AA52"/>
    <mergeCell ref="B53:AA53"/>
    <mergeCell ref="B54:AA54"/>
    <mergeCell ref="B55:AA55"/>
    <mergeCell ref="B56:AA56"/>
    <mergeCell ref="B31:C33"/>
    <mergeCell ref="D31:E31"/>
    <mergeCell ref="D32:E33"/>
    <mergeCell ref="B34:C35"/>
    <mergeCell ref="D34:E34"/>
    <mergeCell ref="D35:E35"/>
    <mergeCell ref="F31:AA31"/>
    <mergeCell ref="F34:AA34"/>
    <mergeCell ref="F36:AA36"/>
    <mergeCell ref="B36:C37"/>
    <mergeCell ref="B74:AA74"/>
    <mergeCell ref="B75:AA75"/>
    <mergeCell ref="B76:AA76"/>
    <mergeCell ref="B39:AA39"/>
    <mergeCell ref="B45:AA45"/>
    <mergeCell ref="B49:AA49"/>
    <mergeCell ref="B61:AA61"/>
    <mergeCell ref="B42:AA42"/>
    <mergeCell ref="B46:AA46"/>
    <mergeCell ref="B47:AA47"/>
    <mergeCell ref="B50:AA50"/>
    <mergeCell ref="B71:AA71"/>
    <mergeCell ref="B72:AA72"/>
    <mergeCell ref="B73:AA73"/>
    <mergeCell ref="B70:W70"/>
    <mergeCell ref="X70:AA70"/>
    <mergeCell ref="B62:AA62"/>
    <mergeCell ref="B63:AA63"/>
    <mergeCell ref="B64:AA64"/>
    <mergeCell ref="B66:AA66"/>
    <mergeCell ref="B65:AA65"/>
    <mergeCell ref="B67:AA67"/>
    <mergeCell ref="B43:AA43"/>
    <mergeCell ref="B18:AA18"/>
    <mergeCell ref="B19:G19"/>
    <mergeCell ref="H19:AA19"/>
    <mergeCell ref="B24:G24"/>
    <mergeCell ref="H24:AA24"/>
    <mergeCell ref="B25:G25"/>
    <mergeCell ref="H25:AA25"/>
    <mergeCell ref="B27:AA27"/>
    <mergeCell ref="B28:AA28"/>
    <mergeCell ref="B21:G21"/>
    <mergeCell ref="H21:AA21"/>
    <mergeCell ref="B22:G22"/>
    <mergeCell ref="H22:AA22"/>
    <mergeCell ref="B23:G23"/>
    <mergeCell ref="H23:AA23"/>
    <mergeCell ref="R11:S11"/>
    <mergeCell ref="T11:U11"/>
    <mergeCell ref="V11:W11"/>
    <mergeCell ref="B11:C11"/>
    <mergeCell ref="D11:E11"/>
    <mergeCell ref="F11:G11"/>
    <mergeCell ref="H11:I11"/>
    <mergeCell ref="J11:K11"/>
    <mergeCell ref="B17:AA17"/>
    <mergeCell ref="D13:G13"/>
    <mergeCell ref="J13:M13"/>
    <mergeCell ref="N13:O13"/>
    <mergeCell ref="P13:S13"/>
    <mergeCell ref="B1:G1"/>
    <mergeCell ref="H1:M1"/>
    <mergeCell ref="N1:S1"/>
    <mergeCell ref="T1:AA1"/>
    <mergeCell ref="B3:N3"/>
    <mergeCell ref="O3:AA3"/>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D36:E36"/>
    <mergeCell ref="D37:E37"/>
    <mergeCell ref="F32:AA32"/>
    <mergeCell ref="F33:AA33"/>
    <mergeCell ref="F35:AA35"/>
    <mergeCell ref="F37:AA37"/>
    <mergeCell ref="B4:N4"/>
    <mergeCell ref="O4:AA4"/>
    <mergeCell ref="B6:N6"/>
    <mergeCell ref="O6:AA6"/>
    <mergeCell ref="B7:N7"/>
    <mergeCell ref="O7:AA7"/>
    <mergeCell ref="B20:G20"/>
    <mergeCell ref="H20:AA20"/>
    <mergeCell ref="X11:Y11"/>
    <mergeCell ref="Z11:AA11"/>
    <mergeCell ref="B12:AA12"/>
    <mergeCell ref="B15:E15"/>
    <mergeCell ref="H15:N15"/>
    <mergeCell ref="O15:U15"/>
    <mergeCell ref="V15:AA15"/>
    <mergeCell ref="L11:M11"/>
    <mergeCell ref="N11:O11"/>
    <mergeCell ref="P11:Q11"/>
  </mergeCells>
  <conditionalFormatting sqref="B10:AA11">
    <cfRule type="expression" dxfId="251" priority="16" stopIfTrue="1">
      <formula>B$11=" "</formula>
    </cfRule>
    <cfRule type="expression" dxfId="250" priority="17">
      <formula>B$11="Partial"</formula>
    </cfRule>
    <cfRule type="expression" dxfId="249" priority="18">
      <formula>B$11="Strong"</formula>
    </cfRule>
  </conditionalFormatting>
  <conditionalFormatting sqref="X70">
    <cfRule type="expression" dxfId="248" priority="11" stopIfTrue="1">
      <formula>X70="High"</formula>
    </cfRule>
    <cfRule type="expression" dxfId="247" priority="12">
      <formula>X70="Medium to High"</formula>
    </cfRule>
    <cfRule type="expression" dxfId="246" priority="13" stopIfTrue="1">
      <formula>X70="Medium"</formula>
    </cfRule>
    <cfRule type="expression" dxfId="245" priority="14" stopIfTrue="1">
      <formula>X70="Low to Medium"</formula>
    </cfRule>
    <cfRule type="expression" dxfId="244" priority="15">
      <formula>X70="Low"</formula>
    </cfRule>
  </conditionalFormatting>
  <conditionalFormatting sqref="X98">
    <cfRule type="expression" dxfId="243" priority="6" stopIfTrue="1">
      <formula>X98="High"</formula>
    </cfRule>
    <cfRule type="expression" dxfId="242" priority="7">
      <formula>X98="Medium to High"</formula>
    </cfRule>
    <cfRule type="expression" dxfId="241" priority="8" stopIfTrue="1">
      <formula>X98="Medium"</formula>
    </cfRule>
    <cfRule type="expression" dxfId="240" priority="9" stopIfTrue="1">
      <formula>X98="Low to Medium"</formula>
    </cfRule>
    <cfRule type="expression" dxfId="239" priority="10">
      <formula>X98="Low"</formula>
    </cfRule>
  </conditionalFormatting>
  <conditionalFormatting sqref="X101">
    <cfRule type="expression" dxfId="238" priority="1" stopIfTrue="1">
      <formula>X101="High"</formula>
    </cfRule>
    <cfRule type="expression" dxfId="237" priority="2">
      <formula>X101="Medium to High"</formula>
    </cfRule>
    <cfRule type="expression" dxfId="236" priority="3" stopIfTrue="1">
      <formula>X101="Medium"</formula>
    </cfRule>
    <cfRule type="expression" dxfId="235" priority="4" stopIfTrue="1">
      <formula>X101="Low to Medium"</formula>
    </cfRule>
    <cfRule type="expression" dxfId="234" priority="5">
      <formula>X101="Low"</formula>
    </cfRule>
  </conditionalFormatting>
  <conditionalFormatting sqref="AB70:AI70">
    <cfRule type="colorScale" priority="19">
      <colorScale>
        <cfvo type="min"/>
        <cfvo type="percentile" val="50"/>
        <cfvo type="max"/>
        <color rgb="FFF8696B"/>
        <color rgb="FFFFEB84"/>
        <color rgb="FF63BE7B"/>
      </colorScale>
    </cfRule>
  </conditionalFormatting>
  <hyperlinks>
    <hyperlink ref="B130" r:id="rId1" display="https://en.wikipedia.org/wiki/Category:Cycling_by_city" xr:uid="{10F8CE9C-1360-0B41-84EE-C102CEED1501}"/>
    <hyperlink ref="B62:AA62" location="PED!A1" display="PED!A1" xr:uid="{75CE8942-B264-8148-BE51-272E626FBE3A}"/>
    <hyperlink ref="B63:AA63" location="MMC!A1" display="MMC!A1" xr:uid="{2519AA32-FB1F-1948-B713-4CF8C644B4DA}"/>
    <hyperlink ref="B64:AA64" location="EAC!A1" display="EAC!A1" xr:uid="{53A4077D-0614-EC43-8824-043A1ED6892F}"/>
    <hyperlink ref="B65:AA65" location="TMS!A1" display="TMS!A1" xr:uid="{643AE89B-BA4B-3244-9C63-8812D0B64797}"/>
    <hyperlink ref="B66:AA66" location="UVR!A1" display="UVR!A1" xr:uid="{87396431-3188-0C46-A46E-21A223CF5EAA}"/>
    <hyperlink ref="B67:AA67" location="CML!A1" display="CML!A1" xr:uid="{B3C579B0-654E-AC47-8100-713EC56ACF20}"/>
    <hyperlink ref="N1" location="Overview_Measures!A1" display="Go back to Overview" xr:uid="{005879BF-FEA5-3C40-A9D0-EC1E410AFA0A}"/>
    <hyperlink ref="B1" location="Instructions!A1" display="Go back to Instructions" xr:uid="{4F4D3D0D-F8BF-0244-87E4-ADC73413AF95}"/>
    <hyperlink ref="H1" location="Measures!A1" display="Go back to Measures List" xr:uid="{D8B522DC-E15F-8D47-9495-0BDFB5F6F219}"/>
    <hyperlink ref="T1" location="Filter_multiple_criteria!A1" display="Go back to Multiple Criteria Filter" xr:uid="{0A037559-C4E6-E841-981A-2EC227C9019A}"/>
    <hyperlink ref="B1:G1" location="Home!A1" display="Go back to Home" xr:uid="{57556277-28B3-0D48-BBE7-1E14CB95F18B}"/>
    <hyperlink ref="T1:AA1" location="Measure_Selection_Filter!A1" display="Go back to Measure Selection Filter" xr:uid="{4A07E59A-49C1-1C4E-9765-62A8D77D0CB7}"/>
    <hyperlink ref="H15" location="Measure_Template!B10" display="Summary" xr:uid="{CFC58623-581C-A444-9A89-5916360B12B9}"/>
    <hyperlink ref="H15:N15" location="ACM!B17" display="Reader's Guide" xr:uid="{79F8CD32-C107-854B-9DDA-FA9064AF4C44}"/>
    <hyperlink ref="O15" location="Measure_Template!B10" display="Summary" xr:uid="{92408D1E-FFBA-7A4E-A6F5-A8A9665024CC}"/>
    <hyperlink ref="O15:U15" location="ACM!B27" display="Summary" xr:uid="{D3EC03F7-1EDF-6E4F-9D08-37439D1EE5F9}"/>
    <hyperlink ref="V15:AA15" location="ACM!B69" display="Qualification of measure" xr:uid="{6A3BC6E6-9394-0F4D-824F-785AC79448A5}"/>
  </hyperlinks>
  <pageMargins left="0.7" right="0.7" top="0.75" bottom="0.75" header="0.3" footer="0.3"/>
  <pageSetup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DB6A1-8452-3B4B-959B-DD3C97A092A6}">
  <sheetPr codeName="Sheet19">
    <tabColor rgb="FF7030A0"/>
  </sheetPr>
  <dimension ref="A1:AJ134"/>
  <sheetViews>
    <sheetView showGridLines="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1" customFormat="1" ht="20.100000000000001" customHeight="1" x14ac:dyDescent="0.35">
      <c r="A1" s="90"/>
      <c r="B1" s="252" t="s">
        <v>26</v>
      </c>
      <c r="C1" s="252"/>
      <c r="D1" s="252"/>
      <c r="E1" s="252"/>
      <c r="F1" s="252"/>
      <c r="G1" s="252"/>
      <c r="H1" s="252" t="s">
        <v>312</v>
      </c>
      <c r="I1" s="252"/>
      <c r="J1" s="252"/>
      <c r="K1" s="252"/>
      <c r="L1" s="252"/>
      <c r="M1" s="252"/>
      <c r="N1" s="252" t="s">
        <v>313</v>
      </c>
      <c r="O1" s="252"/>
      <c r="P1" s="252"/>
      <c r="Q1" s="252"/>
      <c r="R1" s="252"/>
      <c r="S1" s="252"/>
      <c r="T1" s="252" t="s">
        <v>23</v>
      </c>
      <c r="U1" s="252"/>
      <c r="V1" s="252"/>
      <c r="W1" s="252"/>
      <c r="X1" s="252"/>
      <c r="Y1" s="252"/>
      <c r="Z1" s="252"/>
      <c r="AA1" s="252"/>
    </row>
    <row r="2" spans="1:36" ht="15" customHeight="1" thickBot="1" x14ac:dyDescent="0.4"/>
    <row r="3" spans="1:36" ht="25.35" customHeight="1" thickBot="1" x14ac:dyDescent="0.4">
      <c r="B3" s="203" t="s">
        <v>281</v>
      </c>
      <c r="C3" s="204"/>
      <c r="D3" s="204"/>
      <c r="E3" s="204"/>
      <c r="F3" s="204"/>
      <c r="G3" s="204"/>
      <c r="H3" s="204"/>
      <c r="I3" s="204"/>
      <c r="J3" s="204"/>
      <c r="K3" s="204"/>
      <c r="L3" s="204"/>
      <c r="M3" s="204"/>
      <c r="N3" s="204"/>
      <c r="O3" s="203" t="s">
        <v>246</v>
      </c>
      <c r="P3" s="204"/>
      <c r="Q3" s="204"/>
      <c r="R3" s="204"/>
      <c r="S3" s="204"/>
      <c r="T3" s="204"/>
      <c r="U3" s="204"/>
      <c r="V3" s="204"/>
      <c r="W3" s="204"/>
      <c r="X3" s="204"/>
      <c r="Y3" s="204"/>
      <c r="Z3" s="204"/>
      <c r="AA3" s="205"/>
      <c r="AB3" s="12"/>
      <c r="AC3" s="12"/>
      <c r="AD3" s="12"/>
      <c r="AE3" s="12"/>
      <c r="AF3" s="12"/>
      <c r="AG3" s="12"/>
      <c r="AH3" s="12"/>
      <c r="AI3" s="12"/>
      <c r="AJ3" s="12"/>
    </row>
    <row r="4" spans="1:36" ht="30" customHeight="1" thickBot="1" x14ac:dyDescent="0.4">
      <c r="B4" s="206" t="str">
        <f>Overview_Measures!B48</f>
        <v>Pedestrianisation schemes and urban realm improvements</v>
      </c>
      <c r="C4" s="207"/>
      <c r="D4" s="207"/>
      <c r="E4" s="207"/>
      <c r="F4" s="207"/>
      <c r="G4" s="207"/>
      <c r="H4" s="207"/>
      <c r="I4" s="207"/>
      <c r="J4" s="207"/>
      <c r="K4" s="207"/>
      <c r="L4" s="207"/>
      <c r="M4" s="207"/>
      <c r="N4" s="207"/>
      <c r="O4" s="208" t="str">
        <f>Overview_Measures!K48</f>
        <v>Infrastructure + Regulatory</v>
      </c>
      <c r="P4" s="209"/>
      <c r="Q4" s="209"/>
      <c r="R4" s="209"/>
      <c r="S4" s="209"/>
      <c r="T4" s="209"/>
      <c r="U4" s="209"/>
      <c r="V4" s="209"/>
      <c r="W4" s="209"/>
      <c r="X4" s="209"/>
      <c r="Y4" s="209"/>
      <c r="Z4" s="209"/>
      <c r="AA4" s="210"/>
      <c r="AB4" s="12"/>
      <c r="AC4" s="12"/>
      <c r="AD4" s="12"/>
      <c r="AE4" s="12"/>
      <c r="AF4" s="12"/>
      <c r="AG4" s="12"/>
      <c r="AH4" s="12"/>
      <c r="AI4" s="12"/>
      <c r="AJ4" s="12"/>
    </row>
    <row r="5" spans="1:36" ht="5.0999999999999996" customHeight="1" thickBot="1" x14ac:dyDescent="0.4">
      <c r="B5" s="105"/>
      <c r="C5" s="106"/>
      <c r="D5" s="106"/>
      <c r="E5" s="106"/>
      <c r="F5" s="106"/>
      <c r="G5" s="106"/>
      <c r="H5" s="106"/>
      <c r="I5" s="106"/>
      <c r="J5" s="106"/>
      <c r="K5" s="106"/>
      <c r="L5" s="106"/>
      <c r="M5" s="106"/>
      <c r="N5" s="106"/>
      <c r="O5" s="107"/>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203" t="s">
        <v>173</v>
      </c>
      <c r="C6" s="204"/>
      <c r="D6" s="204"/>
      <c r="E6" s="204"/>
      <c r="F6" s="204"/>
      <c r="G6" s="204"/>
      <c r="H6" s="204"/>
      <c r="I6" s="204"/>
      <c r="J6" s="204"/>
      <c r="K6" s="204"/>
      <c r="L6" s="204"/>
      <c r="M6" s="204"/>
      <c r="N6" s="204"/>
      <c r="O6" s="203" t="s">
        <v>282</v>
      </c>
      <c r="P6" s="204"/>
      <c r="Q6" s="204"/>
      <c r="R6" s="204"/>
      <c r="S6" s="204"/>
      <c r="T6" s="204"/>
      <c r="U6" s="204"/>
      <c r="V6" s="204"/>
      <c r="W6" s="204"/>
      <c r="X6" s="204"/>
      <c r="Y6" s="204"/>
      <c r="Z6" s="204"/>
      <c r="AA6" s="205"/>
      <c r="AB6" s="12"/>
      <c r="AC6" s="12"/>
      <c r="AD6" s="12"/>
      <c r="AE6" s="12"/>
      <c r="AF6" s="12"/>
      <c r="AG6" s="12"/>
      <c r="AH6" s="12"/>
      <c r="AI6" s="12"/>
      <c r="AJ6" s="12"/>
    </row>
    <row r="7" spans="1:36" ht="30" customHeight="1" thickBot="1" x14ac:dyDescent="0.4">
      <c r="B7" s="254" t="str">
        <f>Overview_Measures!L48</f>
        <v>Passenger transport</v>
      </c>
      <c r="C7" s="255"/>
      <c r="D7" s="255"/>
      <c r="E7" s="255"/>
      <c r="F7" s="255"/>
      <c r="G7" s="255"/>
      <c r="H7" s="255"/>
      <c r="I7" s="255"/>
      <c r="J7" s="255"/>
      <c r="K7" s="255"/>
      <c r="L7" s="255"/>
      <c r="M7" s="255"/>
      <c r="N7" s="256"/>
      <c r="O7" s="211" t="s">
        <v>1013</v>
      </c>
      <c r="P7" s="209"/>
      <c r="Q7" s="209"/>
      <c r="R7" s="209"/>
      <c r="S7" s="209"/>
      <c r="T7" s="209"/>
      <c r="U7" s="209"/>
      <c r="V7" s="209"/>
      <c r="W7" s="209"/>
      <c r="X7" s="209"/>
      <c r="Y7" s="209"/>
      <c r="Z7" s="209"/>
      <c r="AA7" s="21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203" t="s">
        <v>234</v>
      </c>
      <c r="C9" s="204"/>
      <c r="D9" s="204"/>
      <c r="E9" s="204"/>
      <c r="F9" s="204"/>
      <c r="G9" s="204"/>
      <c r="H9" s="204"/>
      <c r="I9" s="204"/>
      <c r="J9" s="204"/>
      <c r="K9" s="204"/>
      <c r="L9" s="204"/>
      <c r="M9" s="204"/>
      <c r="N9" s="204"/>
      <c r="O9" s="204"/>
      <c r="P9" s="204"/>
      <c r="Q9" s="204"/>
      <c r="R9" s="204"/>
      <c r="S9" s="204"/>
      <c r="T9" s="203" t="s">
        <v>284</v>
      </c>
      <c r="U9" s="204"/>
      <c r="V9" s="204"/>
      <c r="W9" s="204"/>
      <c r="X9" s="204"/>
      <c r="Y9" s="204"/>
      <c r="Z9" s="204"/>
      <c r="AA9" s="205"/>
    </row>
    <row r="10" spans="1:36" ht="90" customHeight="1" x14ac:dyDescent="0.35">
      <c r="B10" s="198" t="s">
        <v>177</v>
      </c>
      <c r="C10" s="199"/>
      <c r="D10" s="198" t="s">
        <v>178</v>
      </c>
      <c r="E10" s="199"/>
      <c r="F10" s="198" t="s">
        <v>179</v>
      </c>
      <c r="G10" s="199"/>
      <c r="H10" s="198" t="s">
        <v>180</v>
      </c>
      <c r="I10" s="199"/>
      <c r="J10" s="198" t="s">
        <v>181</v>
      </c>
      <c r="K10" s="199"/>
      <c r="L10" s="198" t="s">
        <v>182</v>
      </c>
      <c r="M10" s="199"/>
      <c r="N10" s="198" t="s">
        <v>183</v>
      </c>
      <c r="O10" s="199"/>
      <c r="P10" s="198" t="s">
        <v>184</v>
      </c>
      <c r="Q10" s="199"/>
      <c r="R10" s="198" t="s">
        <v>185</v>
      </c>
      <c r="S10" s="199"/>
      <c r="T10" s="198" t="s">
        <v>186</v>
      </c>
      <c r="U10" s="199"/>
      <c r="V10" s="198" t="s">
        <v>187</v>
      </c>
      <c r="W10" s="199"/>
      <c r="X10" s="198" t="s">
        <v>188</v>
      </c>
      <c r="Y10" s="199"/>
      <c r="Z10" s="198" t="s">
        <v>189</v>
      </c>
      <c r="AA10" s="199"/>
    </row>
    <row r="11" spans="1:36" ht="12" hidden="1" customHeight="1" x14ac:dyDescent="0.35">
      <c r="B11" s="198" t="str">
        <f>Overview_Measures!P48</f>
        <v xml:space="preserve"> </v>
      </c>
      <c r="C11" s="199"/>
      <c r="D11" s="198" t="str">
        <f>Overview_Measures!Q48</f>
        <v>Strong</v>
      </c>
      <c r="E11" s="199"/>
      <c r="F11" s="198" t="str">
        <f>Overview_Measures!R48</f>
        <v>Partial</v>
      </c>
      <c r="G11" s="199"/>
      <c r="H11" s="198" t="str">
        <f>Overview_Measures!S48</f>
        <v xml:space="preserve"> </v>
      </c>
      <c r="I11" s="199"/>
      <c r="J11" s="198" t="str">
        <f>Overview_Measures!T48</f>
        <v>Partial</v>
      </c>
      <c r="K11" s="199"/>
      <c r="L11" s="198" t="str">
        <f>Overview_Measures!U48</f>
        <v>Partial</v>
      </c>
      <c r="M11" s="199"/>
      <c r="N11" s="198" t="str">
        <f>Overview_Measures!V48</f>
        <v xml:space="preserve"> </v>
      </c>
      <c r="O11" s="199"/>
      <c r="P11" s="198" t="str">
        <f>Overview_Measures!W48</f>
        <v xml:space="preserve"> </v>
      </c>
      <c r="Q11" s="199"/>
      <c r="R11" s="198" t="str">
        <f>Overview_Measures!X48</f>
        <v xml:space="preserve"> </v>
      </c>
      <c r="S11" s="199"/>
      <c r="T11" s="198" t="str">
        <f>Overview_Measures!Y48</f>
        <v>Partial</v>
      </c>
      <c r="U11" s="199"/>
      <c r="V11" s="198" t="str">
        <f>Overview_Measures!Z48</f>
        <v>Partial</v>
      </c>
      <c r="W11" s="199"/>
      <c r="X11" s="198" t="str">
        <f>Overview_Measures!AA48</f>
        <v>Strong</v>
      </c>
      <c r="Y11" s="199"/>
      <c r="Z11" s="198" t="str">
        <f>Overview_Measures!AB48</f>
        <v xml:space="preserve"> </v>
      </c>
      <c r="AA11" s="199"/>
    </row>
    <row r="12" spans="1:36" s="21" customFormat="1" ht="15" customHeight="1" x14ac:dyDescent="0.35">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6" s="21" customFormat="1" ht="20.100000000000001" customHeight="1" x14ac:dyDescent="0.35">
      <c r="B13" s="101"/>
      <c r="C13" s="101"/>
      <c r="D13" s="251" t="s">
        <v>315</v>
      </c>
      <c r="E13" s="251"/>
      <c r="F13" s="251"/>
      <c r="G13" s="251"/>
      <c r="H13" s="102"/>
      <c r="I13" s="102"/>
      <c r="J13" s="251" t="s">
        <v>316</v>
      </c>
      <c r="K13" s="251"/>
      <c r="L13" s="251"/>
      <c r="M13" s="251"/>
      <c r="N13" s="253"/>
      <c r="O13" s="253"/>
      <c r="P13" s="251" t="s">
        <v>317</v>
      </c>
      <c r="Q13" s="251"/>
      <c r="R13" s="251"/>
      <c r="S13" s="251"/>
      <c r="T13" s="100"/>
      <c r="U13" s="100"/>
      <c r="V13" s="100"/>
      <c r="W13" s="100"/>
      <c r="X13" s="100"/>
      <c r="Y13" s="100"/>
      <c r="Z13" s="100"/>
      <c r="AA13" s="100"/>
    </row>
    <row r="14" spans="1:36" s="21" customFormat="1" ht="15" customHeight="1" thickBot="1" x14ac:dyDescent="0.4">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row>
    <row r="15" spans="1:36" s="21" customFormat="1" ht="25.35" customHeight="1" thickBot="1" x14ac:dyDescent="0.4">
      <c r="B15" s="201" t="s">
        <v>286</v>
      </c>
      <c r="C15" s="201"/>
      <c r="D15" s="201"/>
      <c r="E15" s="201"/>
      <c r="F15" s="22"/>
      <c r="G15" s="22"/>
      <c r="H15" s="202" t="s">
        <v>290</v>
      </c>
      <c r="I15" s="202"/>
      <c r="J15" s="202"/>
      <c r="K15" s="202"/>
      <c r="L15" s="202"/>
      <c r="M15" s="202"/>
      <c r="N15" s="202"/>
      <c r="O15" s="202" t="s">
        <v>287</v>
      </c>
      <c r="P15" s="202"/>
      <c r="Q15" s="202"/>
      <c r="R15" s="202"/>
      <c r="S15" s="202"/>
      <c r="T15" s="202"/>
      <c r="U15" s="202"/>
      <c r="V15" s="202" t="s">
        <v>288</v>
      </c>
      <c r="W15" s="202"/>
      <c r="X15" s="202"/>
      <c r="Y15" s="202"/>
      <c r="Z15" s="202"/>
      <c r="AA15" s="202"/>
    </row>
    <row r="16" spans="1:36" s="21" customFormat="1" ht="15" customHeight="1" thickBot="1" x14ac:dyDescent="0.4">
      <c r="B16" s="23"/>
      <c r="C16" s="23"/>
      <c r="D16" s="24"/>
      <c r="E16" s="24"/>
    </row>
    <row r="17" spans="2:31" ht="30" customHeight="1" thickBot="1" x14ac:dyDescent="0.4">
      <c r="B17" s="189" t="s">
        <v>290</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1"/>
    </row>
    <row r="18" spans="2:31" ht="30" customHeight="1" x14ac:dyDescent="0.35">
      <c r="B18" s="195" t="s">
        <v>318</v>
      </c>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2:31" ht="25.35" customHeight="1" x14ac:dyDescent="0.35">
      <c r="B19" s="250" t="s">
        <v>292</v>
      </c>
      <c r="C19" s="250"/>
      <c r="D19" s="250"/>
      <c r="E19" s="250"/>
      <c r="F19" s="250"/>
      <c r="G19" s="250"/>
      <c r="H19" s="250" t="s">
        <v>319</v>
      </c>
      <c r="I19" s="250"/>
      <c r="J19" s="250"/>
      <c r="K19" s="250"/>
      <c r="L19" s="250"/>
      <c r="M19" s="250"/>
      <c r="N19" s="250"/>
      <c r="O19" s="250"/>
      <c r="P19" s="250"/>
      <c r="Q19" s="250"/>
      <c r="R19" s="250"/>
      <c r="S19" s="250"/>
      <c r="T19" s="250"/>
      <c r="U19" s="250"/>
      <c r="V19" s="250"/>
      <c r="W19" s="250"/>
      <c r="X19" s="250"/>
      <c r="Y19" s="250"/>
      <c r="Z19" s="250"/>
      <c r="AA19" s="250"/>
    </row>
    <row r="20" spans="2:31" ht="30" customHeight="1" x14ac:dyDescent="0.35">
      <c r="B20" s="192" t="s">
        <v>166</v>
      </c>
      <c r="C20" s="192"/>
      <c r="D20" s="192"/>
      <c r="E20" s="192"/>
      <c r="F20" s="192"/>
      <c r="G20" s="192"/>
      <c r="H20" s="192" t="s">
        <v>1101</v>
      </c>
      <c r="I20" s="192"/>
      <c r="J20" s="192"/>
      <c r="K20" s="192"/>
      <c r="L20" s="192"/>
      <c r="M20" s="192"/>
      <c r="N20" s="192"/>
      <c r="O20" s="192"/>
      <c r="P20" s="192"/>
      <c r="Q20" s="192"/>
      <c r="R20" s="192"/>
      <c r="S20" s="192"/>
      <c r="T20" s="192"/>
      <c r="U20" s="192"/>
      <c r="V20" s="192"/>
      <c r="W20" s="192"/>
      <c r="X20" s="192"/>
      <c r="Y20" s="192"/>
      <c r="Z20" s="192"/>
      <c r="AA20" s="192"/>
    </row>
    <row r="21" spans="2:31" ht="30" customHeight="1" x14ac:dyDescent="0.35">
      <c r="B21" s="192" t="s">
        <v>167</v>
      </c>
      <c r="C21" s="192"/>
      <c r="D21" s="192"/>
      <c r="E21" s="192"/>
      <c r="F21" s="192"/>
      <c r="G21" s="192"/>
      <c r="H21" s="192" t="s">
        <v>1101</v>
      </c>
      <c r="I21" s="192"/>
      <c r="J21" s="192"/>
      <c r="K21" s="192"/>
      <c r="L21" s="192"/>
      <c r="M21" s="192"/>
      <c r="N21" s="192"/>
      <c r="O21" s="192"/>
      <c r="P21" s="192"/>
      <c r="Q21" s="192"/>
      <c r="R21" s="192"/>
      <c r="S21" s="192"/>
      <c r="T21" s="192"/>
      <c r="U21" s="192"/>
      <c r="V21" s="192"/>
      <c r="W21" s="192"/>
      <c r="X21" s="192"/>
      <c r="Y21" s="192"/>
      <c r="Z21" s="192"/>
      <c r="AA21" s="192"/>
    </row>
    <row r="22" spans="2:31" ht="30" customHeight="1" x14ac:dyDescent="0.35">
      <c r="B22" s="192" t="s">
        <v>168</v>
      </c>
      <c r="C22" s="192"/>
      <c r="D22" s="192"/>
      <c r="E22" s="192"/>
      <c r="F22" s="192"/>
      <c r="G22" s="192"/>
      <c r="H22" s="192" t="s">
        <v>1101</v>
      </c>
      <c r="I22" s="192"/>
      <c r="J22" s="192"/>
      <c r="K22" s="192"/>
      <c r="L22" s="192"/>
      <c r="M22" s="192"/>
      <c r="N22" s="192"/>
      <c r="O22" s="192"/>
      <c r="P22" s="192"/>
      <c r="Q22" s="192"/>
      <c r="R22" s="192"/>
      <c r="S22" s="192"/>
      <c r="T22" s="192"/>
      <c r="U22" s="192"/>
      <c r="V22" s="192"/>
      <c r="W22" s="192"/>
      <c r="X22" s="192"/>
      <c r="Y22" s="192"/>
      <c r="Z22" s="192"/>
      <c r="AA22" s="192"/>
    </row>
    <row r="23" spans="2:31" ht="30" customHeight="1" x14ac:dyDescent="0.35">
      <c r="B23" s="192" t="s">
        <v>169</v>
      </c>
      <c r="C23" s="192"/>
      <c r="D23" s="192"/>
      <c r="E23" s="192"/>
      <c r="F23" s="192"/>
      <c r="G23" s="192"/>
      <c r="H23" s="192" t="s">
        <v>1101</v>
      </c>
      <c r="I23" s="192"/>
      <c r="J23" s="192"/>
      <c r="K23" s="192"/>
      <c r="L23" s="192"/>
      <c r="M23" s="192"/>
      <c r="N23" s="192"/>
      <c r="O23" s="192"/>
      <c r="P23" s="192"/>
      <c r="Q23" s="192"/>
      <c r="R23" s="192"/>
      <c r="S23" s="192"/>
      <c r="T23" s="192"/>
      <c r="U23" s="192"/>
      <c r="V23" s="192"/>
      <c r="W23" s="192"/>
      <c r="X23" s="192"/>
      <c r="Y23" s="192"/>
      <c r="Z23" s="192"/>
      <c r="AA23" s="192"/>
    </row>
    <row r="24" spans="2:31" ht="20.100000000000001" customHeight="1" x14ac:dyDescent="0.35">
      <c r="B24" s="192" t="s">
        <v>170</v>
      </c>
      <c r="C24" s="192"/>
      <c r="D24" s="192"/>
      <c r="E24" s="192"/>
      <c r="F24" s="192"/>
      <c r="G24" s="192"/>
      <c r="H24" s="192" t="s">
        <v>305</v>
      </c>
      <c r="I24" s="192"/>
      <c r="J24" s="192"/>
      <c r="K24" s="192"/>
      <c r="L24" s="192"/>
      <c r="M24" s="192"/>
      <c r="N24" s="192"/>
      <c r="O24" s="192"/>
      <c r="P24" s="192"/>
      <c r="Q24" s="192"/>
      <c r="R24" s="192"/>
      <c r="S24" s="192"/>
      <c r="T24" s="192"/>
      <c r="U24" s="192"/>
      <c r="V24" s="192"/>
      <c r="W24" s="192"/>
      <c r="X24" s="192"/>
      <c r="Y24" s="192"/>
      <c r="Z24" s="192"/>
      <c r="AA24" s="192"/>
    </row>
    <row r="25" spans="2:31" ht="30" customHeight="1" x14ac:dyDescent="0.35">
      <c r="B25" s="192" t="s">
        <v>298</v>
      </c>
      <c r="C25" s="192"/>
      <c r="D25" s="192"/>
      <c r="E25" s="192"/>
      <c r="F25" s="192"/>
      <c r="G25" s="192"/>
      <c r="H25" s="192" t="s">
        <v>1101</v>
      </c>
      <c r="I25" s="192"/>
      <c r="J25" s="192"/>
      <c r="K25" s="192"/>
      <c r="L25" s="192"/>
      <c r="M25" s="192"/>
      <c r="N25" s="192"/>
      <c r="O25" s="192"/>
      <c r="P25" s="192"/>
      <c r="Q25" s="192"/>
      <c r="R25" s="192"/>
      <c r="S25" s="192"/>
      <c r="T25" s="192"/>
      <c r="U25" s="192"/>
      <c r="V25" s="192"/>
      <c r="W25" s="192"/>
      <c r="X25" s="192"/>
      <c r="Y25" s="192"/>
      <c r="Z25" s="192"/>
      <c r="AA25" s="192"/>
    </row>
    <row r="26" spans="2:31"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31" ht="30" customHeight="1" thickBot="1" x14ac:dyDescent="0.4">
      <c r="B27" s="189" t="s">
        <v>299</v>
      </c>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1"/>
    </row>
    <row r="28" spans="2:31" ht="25.35" customHeight="1" x14ac:dyDescent="0.35">
      <c r="B28" s="248" t="s">
        <v>300</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9"/>
    </row>
    <row r="29" spans="2:31" ht="45" customHeight="1" x14ac:dyDescent="0.35">
      <c r="B29" s="192" t="s">
        <v>1102</v>
      </c>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2:31" ht="45" customHeight="1" thickBot="1" x14ac:dyDescent="0.4">
      <c r="B30" s="192" t="s">
        <v>1103</v>
      </c>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2:31" ht="20.100000000000001" customHeight="1" thickBot="1" x14ac:dyDescent="0.4">
      <c r="B31" s="275" t="s">
        <v>98</v>
      </c>
      <c r="C31" s="275"/>
      <c r="D31" s="268" t="s">
        <v>327</v>
      </c>
      <c r="E31" s="268"/>
      <c r="F31" s="281" t="s">
        <v>1104</v>
      </c>
      <c r="G31" s="281"/>
      <c r="H31" s="281"/>
      <c r="I31" s="281"/>
      <c r="J31" s="281"/>
      <c r="K31" s="281"/>
      <c r="L31" s="281"/>
      <c r="M31" s="281"/>
      <c r="N31" s="281"/>
      <c r="O31" s="281"/>
      <c r="P31" s="281"/>
      <c r="Q31" s="281"/>
      <c r="R31" s="281"/>
      <c r="S31" s="281"/>
      <c r="T31" s="281"/>
      <c r="U31" s="281"/>
      <c r="V31" s="281"/>
      <c r="W31" s="281"/>
      <c r="X31" s="281"/>
      <c r="Y31" s="281"/>
      <c r="Z31" s="281"/>
      <c r="AA31" s="281"/>
    </row>
    <row r="32" spans="2:31" ht="135" customHeight="1" thickBot="1" x14ac:dyDescent="0.4">
      <c r="B32" s="275"/>
      <c r="C32" s="275"/>
      <c r="D32" s="268" t="s">
        <v>329</v>
      </c>
      <c r="E32" s="268"/>
      <c r="F32" s="129" t="s">
        <v>1105</v>
      </c>
      <c r="G32" s="129"/>
      <c r="H32" s="129"/>
      <c r="I32" s="129"/>
      <c r="J32" s="129"/>
      <c r="K32" s="129"/>
      <c r="L32" s="129"/>
      <c r="M32" s="129"/>
      <c r="N32" s="129"/>
      <c r="O32" s="129"/>
      <c r="P32" s="129"/>
      <c r="Q32" s="129"/>
      <c r="R32" s="129"/>
      <c r="S32" s="129"/>
      <c r="T32" s="129"/>
      <c r="U32" s="129"/>
      <c r="V32" s="129"/>
      <c r="W32" s="129"/>
      <c r="X32" s="129"/>
      <c r="Y32" s="129"/>
      <c r="Z32" s="129"/>
      <c r="AA32" s="129"/>
      <c r="AB32" s="94"/>
      <c r="AC32" s="94"/>
      <c r="AD32" s="94"/>
      <c r="AE32" s="94"/>
    </row>
    <row r="33" spans="2:31" ht="90" customHeight="1" thickBot="1" x14ac:dyDescent="0.4">
      <c r="B33" s="275"/>
      <c r="C33" s="275"/>
      <c r="D33" s="268"/>
      <c r="E33" s="268"/>
      <c r="F33" s="192" t="s">
        <v>1106</v>
      </c>
      <c r="G33" s="192"/>
      <c r="H33" s="192"/>
      <c r="I33" s="192"/>
      <c r="J33" s="192"/>
      <c r="K33" s="192"/>
      <c r="L33" s="192"/>
      <c r="M33" s="192"/>
      <c r="N33" s="192"/>
      <c r="O33" s="192"/>
      <c r="P33" s="192"/>
      <c r="Q33" s="192"/>
      <c r="R33" s="192"/>
      <c r="S33" s="192"/>
      <c r="T33" s="192"/>
      <c r="U33" s="192"/>
      <c r="V33" s="192"/>
      <c r="W33" s="192"/>
      <c r="X33" s="192"/>
      <c r="Y33" s="192"/>
      <c r="Z33" s="192"/>
      <c r="AA33" s="192"/>
      <c r="AB33" s="27"/>
      <c r="AC33" s="27"/>
      <c r="AD33" s="27"/>
      <c r="AE33" s="27"/>
    </row>
    <row r="34" spans="2:31" ht="20.100000000000001" customHeight="1" thickBot="1" x14ac:dyDescent="0.4">
      <c r="B34" s="274" t="s">
        <v>99</v>
      </c>
      <c r="C34" s="274"/>
      <c r="D34" s="272" t="s">
        <v>327</v>
      </c>
      <c r="E34" s="272"/>
      <c r="F34" s="281" t="s">
        <v>1107</v>
      </c>
      <c r="G34" s="281"/>
      <c r="H34" s="281"/>
      <c r="I34" s="281"/>
      <c r="J34" s="281"/>
      <c r="K34" s="281"/>
      <c r="L34" s="281"/>
      <c r="M34" s="281"/>
      <c r="N34" s="281"/>
      <c r="O34" s="281"/>
      <c r="P34" s="281"/>
      <c r="Q34" s="281"/>
      <c r="R34" s="281"/>
      <c r="S34" s="281"/>
      <c r="T34" s="281"/>
      <c r="U34" s="281"/>
      <c r="V34" s="281"/>
      <c r="W34" s="281"/>
      <c r="X34" s="281"/>
      <c r="Y34" s="281"/>
      <c r="Z34" s="281"/>
      <c r="AA34" s="281"/>
    </row>
    <row r="35" spans="2:31" ht="90" customHeight="1" thickBot="1" x14ac:dyDescent="0.4">
      <c r="B35" s="274"/>
      <c r="C35" s="274"/>
      <c r="D35" s="272" t="s">
        <v>329</v>
      </c>
      <c r="E35" s="272"/>
      <c r="F35" s="192" t="s">
        <v>1108</v>
      </c>
      <c r="G35" s="192"/>
      <c r="H35" s="192"/>
      <c r="I35" s="192"/>
      <c r="J35" s="192"/>
      <c r="K35" s="192"/>
      <c r="L35" s="192"/>
      <c r="M35" s="192"/>
      <c r="N35" s="192"/>
      <c r="O35" s="192"/>
      <c r="P35" s="192"/>
      <c r="Q35" s="192"/>
      <c r="R35" s="192"/>
      <c r="S35" s="192"/>
      <c r="T35" s="192"/>
      <c r="U35" s="192"/>
      <c r="V35" s="192"/>
      <c r="W35" s="192"/>
      <c r="X35" s="192"/>
      <c r="Y35" s="192"/>
      <c r="Z35" s="192"/>
      <c r="AA35" s="192"/>
      <c r="AB35" s="94"/>
      <c r="AC35" s="94"/>
      <c r="AD35" s="94"/>
      <c r="AE35" s="94"/>
    </row>
    <row r="36" spans="2:31" ht="45" customHeight="1" thickBot="1" x14ac:dyDescent="0.4">
      <c r="B36" s="274"/>
      <c r="C36" s="274"/>
      <c r="D36" s="272"/>
      <c r="E36" s="272"/>
      <c r="F36" s="192" t="s">
        <v>1109</v>
      </c>
      <c r="G36" s="192"/>
      <c r="H36" s="192"/>
      <c r="I36" s="192"/>
      <c r="J36" s="192"/>
      <c r="K36" s="192"/>
      <c r="L36" s="192"/>
      <c r="M36" s="192"/>
      <c r="N36" s="192"/>
      <c r="O36" s="192"/>
      <c r="P36" s="192"/>
      <c r="Q36" s="192"/>
      <c r="R36" s="192"/>
      <c r="S36" s="192"/>
      <c r="T36" s="192"/>
      <c r="U36" s="192"/>
      <c r="V36" s="192"/>
      <c r="W36" s="192"/>
      <c r="X36" s="192"/>
      <c r="Y36" s="192"/>
      <c r="Z36" s="192"/>
      <c r="AA36" s="192"/>
      <c r="AB36" s="27"/>
      <c r="AC36" s="27"/>
      <c r="AD36" s="27"/>
      <c r="AE36" s="27"/>
    </row>
    <row r="37" spans="2:31" s="33" customFormat="1" ht="20.100000000000001" customHeight="1" x14ac:dyDescent="0.35">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2:31" ht="25.35" customHeight="1" x14ac:dyDescent="0.35">
      <c r="B38" s="241" t="s">
        <v>339</v>
      </c>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row>
    <row r="39" spans="2:31" ht="45" customHeight="1" x14ac:dyDescent="0.35">
      <c r="B39" s="192" t="s">
        <v>1110</v>
      </c>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row>
    <row r="40" spans="2:31" ht="105" customHeight="1" x14ac:dyDescent="0.35">
      <c r="B40" s="129" t="s">
        <v>1111</v>
      </c>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row>
    <row r="41" spans="2:31" ht="20.100000000000001" customHeight="1" x14ac:dyDescent="0.35">
      <c r="B41" s="192" t="s">
        <v>1026</v>
      </c>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row>
    <row r="42" spans="2:31" ht="20.100000000000001" customHeight="1" x14ac:dyDescent="0.35">
      <c r="B42" s="192" t="s">
        <v>344</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row>
    <row r="43" spans="2:31" ht="15" customHeight="1" x14ac:dyDescent="0.35">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2:31" ht="24" customHeight="1" x14ac:dyDescent="0.35">
      <c r="B44" s="241" t="s">
        <v>302</v>
      </c>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row>
    <row r="45" spans="2:31" ht="60" customHeight="1" x14ac:dyDescent="0.35">
      <c r="B45" s="192" t="s">
        <v>1112</v>
      </c>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row>
    <row r="46" spans="2:31" ht="45" customHeight="1" x14ac:dyDescent="0.35">
      <c r="B46" s="192" t="s">
        <v>1113</v>
      </c>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row>
    <row r="47" spans="2:31" ht="20.100000000000001" customHeight="1" x14ac:dyDescent="0.35">
      <c r="B47" s="192" t="s">
        <v>1114</v>
      </c>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row>
    <row r="48" spans="2:31" ht="15" customHeight="1" x14ac:dyDescent="0.35">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2:27" ht="25.35" customHeight="1" x14ac:dyDescent="0.35">
      <c r="B49" s="241" t="s">
        <v>303</v>
      </c>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row>
    <row r="50" spans="2:27" ht="20.100000000000001" customHeight="1" x14ac:dyDescent="0.35">
      <c r="B50" s="192" t="s">
        <v>1115</v>
      </c>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row>
    <row r="51" spans="2:27" ht="20.100000000000001" customHeight="1" x14ac:dyDescent="0.35">
      <c r="B51" s="192" t="s">
        <v>1116</v>
      </c>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row>
    <row r="52" spans="2:27" ht="20.100000000000001" customHeight="1" x14ac:dyDescent="0.35">
      <c r="B52" s="192" t="s">
        <v>1117</v>
      </c>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row>
    <row r="53" spans="2:27" ht="20.100000000000001" customHeight="1" x14ac:dyDescent="0.35">
      <c r="B53" s="192" t="s">
        <v>1118</v>
      </c>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row>
    <row r="54" spans="2:27" ht="20.100000000000001" customHeight="1" x14ac:dyDescent="0.35">
      <c r="B54" s="192" t="s">
        <v>1119</v>
      </c>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row>
    <row r="55" spans="2:27" ht="20.100000000000001" customHeight="1" x14ac:dyDescent="0.35">
      <c r="B55" s="192" t="s">
        <v>1120</v>
      </c>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row>
    <row r="56" spans="2:27" ht="20.100000000000001" customHeight="1" x14ac:dyDescent="0.35">
      <c r="B56" s="192" t="s">
        <v>1121</v>
      </c>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row>
    <row r="57" spans="2:27" ht="20.100000000000001" customHeight="1" x14ac:dyDescent="0.35">
      <c r="B57" s="192" t="s">
        <v>1122</v>
      </c>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row>
    <row r="58" spans="2:27" ht="20.100000000000001" customHeight="1" x14ac:dyDescent="0.35">
      <c r="B58" s="192" t="s">
        <v>1123</v>
      </c>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row>
    <row r="59" spans="2:27" ht="20.100000000000001" customHeight="1" x14ac:dyDescent="0.35">
      <c r="B59" s="192" t="s">
        <v>1124</v>
      </c>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row>
    <row r="60" spans="2:27" ht="20.100000000000001" customHeight="1" x14ac:dyDescent="0.35">
      <c r="B60" s="192" t="s">
        <v>1125</v>
      </c>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row>
    <row r="61" spans="2:27" ht="20.100000000000001" customHeight="1" x14ac:dyDescent="0.35">
      <c r="B61" s="192" t="s">
        <v>1126</v>
      </c>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row>
    <row r="62" spans="2:27" ht="20.100000000000001" customHeight="1" x14ac:dyDescent="0.35">
      <c r="B62" s="192" t="s">
        <v>1127</v>
      </c>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row>
    <row r="63" spans="2:27" ht="20.100000000000001" customHeight="1" x14ac:dyDescent="0.35">
      <c r="B63" s="192" t="s">
        <v>1128</v>
      </c>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row>
    <row r="64" spans="2:27" ht="15" customHeight="1" x14ac:dyDescent="0.35">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2:35" ht="25.35" customHeight="1" x14ac:dyDescent="0.35">
      <c r="B65" s="241" t="s">
        <v>306</v>
      </c>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row>
    <row r="66" spans="2:35" ht="20.100000000000001" customHeight="1" x14ac:dyDescent="0.35">
      <c r="B66" s="263" t="str">
        <f>Measures!B45</f>
        <v xml:space="preserve">Wide availability of high-quality active and micromobility infrastructure </v>
      </c>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row>
    <row r="67" spans="2:35" ht="20.100000000000001" customHeight="1" x14ac:dyDescent="0.35">
      <c r="B67" s="263" t="str">
        <f>Measures!B60</f>
        <v xml:space="preserve">High-quality multimodal connections </v>
      </c>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row>
    <row r="68" spans="2:35" ht="20.100000000000001" customHeight="1" x14ac:dyDescent="0.35">
      <c r="B68" s="263" t="str">
        <f>Measures!B35</f>
        <v xml:space="preserve">Urban vehicle access regulation schemes </v>
      </c>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row>
    <row r="69" spans="2:35" ht="15" customHeight="1" thickBot="1" x14ac:dyDescent="0.4">
      <c r="B69" s="87"/>
      <c r="C69" s="87"/>
      <c r="D69" s="87"/>
      <c r="E69" s="87"/>
      <c r="F69" s="87"/>
      <c r="G69" s="87"/>
      <c r="H69" s="87"/>
      <c r="I69" s="87"/>
      <c r="J69" s="87"/>
      <c r="K69" s="87"/>
      <c r="L69" s="87"/>
      <c r="M69" s="87"/>
      <c r="N69" s="87"/>
      <c r="O69" s="87"/>
      <c r="P69" s="87"/>
      <c r="Q69" s="87"/>
      <c r="R69" s="87"/>
      <c r="S69" s="87"/>
      <c r="T69" s="87"/>
      <c r="U69" s="87"/>
      <c r="V69" s="87"/>
      <c r="W69" s="87"/>
      <c r="X69" s="87"/>
      <c r="Y69" s="87"/>
      <c r="Z69" s="87"/>
      <c r="AA69" s="87"/>
    </row>
    <row r="70" spans="2:35" ht="30" customHeight="1" thickBot="1" x14ac:dyDescent="0.4">
      <c r="B70" s="189" t="s">
        <v>288</v>
      </c>
      <c r="C70" s="190"/>
      <c r="D70" s="190"/>
      <c r="E70" s="190"/>
      <c r="F70" s="190"/>
      <c r="G70" s="190"/>
      <c r="H70" s="190"/>
      <c r="I70" s="190"/>
      <c r="J70" s="190"/>
      <c r="K70" s="190"/>
      <c r="L70" s="190"/>
      <c r="M70" s="190"/>
      <c r="N70" s="190"/>
      <c r="O70" s="190"/>
      <c r="P70" s="190"/>
      <c r="Q70" s="190"/>
      <c r="R70" s="190"/>
      <c r="S70" s="190"/>
      <c r="T70" s="190"/>
      <c r="U70" s="190"/>
      <c r="V70" s="190"/>
      <c r="W70" s="190"/>
      <c r="X70" s="190"/>
      <c r="Y70" s="190"/>
      <c r="Z70" s="190"/>
      <c r="AA70" s="191"/>
    </row>
    <row r="71" spans="2:35" ht="25.35" customHeight="1" x14ac:dyDescent="0.35">
      <c r="B71" s="242" t="s">
        <v>308</v>
      </c>
      <c r="C71" s="242"/>
      <c r="D71" s="242"/>
      <c r="E71" s="242"/>
      <c r="F71" s="242"/>
      <c r="G71" s="242"/>
      <c r="H71" s="242"/>
      <c r="I71" s="242"/>
      <c r="J71" s="242"/>
      <c r="K71" s="242"/>
      <c r="L71" s="242"/>
      <c r="M71" s="242"/>
      <c r="N71" s="242"/>
      <c r="O71" s="242"/>
      <c r="P71" s="242"/>
      <c r="Q71" s="242"/>
      <c r="R71" s="242"/>
      <c r="S71" s="242"/>
      <c r="T71" s="242"/>
      <c r="U71" s="242"/>
      <c r="V71" s="242"/>
      <c r="W71" s="242"/>
      <c r="X71" s="180" t="str">
        <f>Overview_Measures!M48</f>
        <v>Medium</v>
      </c>
      <c r="Y71" s="180"/>
      <c r="Z71" s="180"/>
      <c r="AA71" s="180"/>
      <c r="AB71" s="21"/>
      <c r="AC71" s="21"/>
      <c r="AD71" s="21"/>
      <c r="AE71" s="21"/>
      <c r="AF71" s="21"/>
      <c r="AG71" s="21"/>
      <c r="AH71" s="21"/>
      <c r="AI71" s="21"/>
    </row>
    <row r="72" spans="2:35" ht="45" customHeight="1" x14ac:dyDescent="0.35">
      <c r="B72" s="129" t="s">
        <v>1129</v>
      </c>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row>
    <row r="73" spans="2:35" ht="30" customHeight="1" x14ac:dyDescent="0.35">
      <c r="B73" s="129" t="s">
        <v>1130</v>
      </c>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row>
    <row r="74" spans="2:35" ht="20.100000000000001" customHeight="1" x14ac:dyDescent="0.35">
      <c r="B74" s="129" t="s">
        <v>1131</v>
      </c>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row>
    <row r="75" spans="2:35" ht="20.100000000000001" customHeight="1" x14ac:dyDescent="0.35">
      <c r="B75" s="129" t="s">
        <v>1132</v>
      </c>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row>
    <row r="76" spans="2:35" ht="20.100000000000001" customHeight="1" x14ac:dyDescent="0.35">
      <c r="B76" s="129" t="s">
        <v>1133</v>
      </c>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row>
    <row r="77" spans="2:35" ht="20.100000000000001" customHeight="1" x14ac:dyDescent="0.35">
      <c r="B77" s="129" t="s">
        <v>1134</v>
      </c>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row>
    <row r="78" spans="2:35" ht="20.100000000000001" customHeight="1" x14ac:dyDescent="0.35">
      <c r="B78" s="129" t="s">
        <v>1135</v>
      </c>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row>
    <row r="79" spans="2:35" ht="20.100000000000001" customHeight="1" x14ac:dyDescent="0.35">
      <c r="B79" s="129" t="s">
        <v>1136</v>
      </c>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row>
    <row r="80" spans="2:35" ht="20.100000000000001" customHeight="1" x14ac:dyDescent="0.35">
      <c r="B80" s="129" t="s">
        <v>1137</v>
      </c>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row>
    <row r="81" spans="2:27" ht="15" customHeight="1" thickBot="1" x14ac:dyDescent="0.4">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2:27" ht="25.35" customHeight="1" x14ac:dyDescent="0.35">
      <c r="B82" s="246" t="s">
        <v>309</v>
      </c>
      <c r="C82" s="246"/>
      <c r="D82" s="246"/>
      <c r="E82" s="246"/>
      <c r="F82" s="246"/>
      <c r="G82" s="246"/>
      <c r="H82" s="246"/>
      <c r="I82" s="246"/>
      <c r="J82" s="246"/>
      <c r="K82" s="246"/>
      <c r="L82" s="246"/>
      <c r="M82" s="246"/>
      <c r="N82" s="246"/>
      <c r="O82" s="246"/>
      <c r="P82" s="246"/>
      <c r="Q82" s="246"/>
      <c r="R82" s="246"/>
      <c r="S82" s="246"/>
      <c r="T82" s="246"/>
      <c r="U82" s="246"/>
      <c r="V82" s="246"/>
      <c r="W82" s="246"/>
      <c r="X82" s="180" t="str">
        <f>Overview_Measures!N48</f>
        <v>Low to Medium</v>
      </c>
      <c r="Y82" s="180"/>
      <c r="Z82" s="180"/>
      <c r="AA82" s="180"/>
    </row>
    <row r="83" spans="2:27" ht="30" customHeight="1" x14ac:dyDescent="0.35">
      <c r="B83" s="192" t="s">
        <v>1138</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row>
    <row r="84" spans="2:27" ht="15" customHeight="1" thickBot="1" x14ac:dyDescent="0.4">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2:27" ht="25.35" customHeight="1" x14ac:dyDescent="0.35">
      <c r="B85" s="246" t="s">
        <v>367</v>
      </c>
      <c r="C85" s="246"/>
      <c r="D85" s="246"/>
      <c r="E85" s="246"/>
      <c r="F85" s="246"/>
      <c r="G85" s="246"/>
      <c r="H85" s="246"/>
      <c r="I85" s="246"/>
      <c r="J85" s="246"/>
      <c r="K85" s="246"/>
      <c r="L85" s="246"/>
      <c r="M85" s="246"/>
      <c r="N85" s="246"/>
      <c r="O85" s="246"/>
      <c r="P85" s="246"/>
      <c r="Q85" s="246"/>
      <c r="R85" s="246"/>
      <c r="S85" s="246"/>
      <c r="T85" s="246"/>
      <c r="U85" s="246"/>
      <c r="V85" s="246"/>
      <c r="W85" s="246"/>
      <c r="X85" s="180" t="str">
        <f>Overview_Measures!O48</f>
        <v>Low to Medium</v>
      </c>
      <c r="Y85" s="180"/>
      <c r="Z85" s="180"/>
      <c r="AA85" s="180"/>
    </row>
    <row r="86" spans="2:27" ht="30" customHeight="1" x14ac:dyDescent="0.35">
      <c r="B86" s="192" t="s">
        <v>1139</v>
      </c>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row>
    <row r="87" spans="2:27" ht="15" customHeight="1" x14ac:dyDescent="0.35">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2:27" ht="30" customHeight="1" x14ac:dyDescent="0.35">
      <c r="B88" s="244" t="s">
        <v>311</v>
      </c>
      <c r="C88" s="245"/>
      <c r="D88" s="245"/>
      <c r="E88" s="245"/>
      <c r="F88" s="245"/>
      <c r="G88" s="245"/>
      <c r="H88" s="245"/>
      <c r="I88" s="245"/>
      <c r="J88" s="245"/>
      <c r="K88" s="245"/>
      <c r="L88" s="245"/>
      <c r="M88" s="245"/>
      <c r="N88" s="245"/>
      <c r="O88" s="245"/>
      <c r="P88" s="245"/>
      <c r="Q88" s="245"/>
      <c r="R88" s="245"/>
      <c r="S88" s="245"/>
      <c r="T88" s="245"/>
      <c r="U88" s="245"/>
      <c r="V88" s="245"/>
      <c r="W88" s="245"/>
      <c r="X88" s="245"/>
      <c r="Y88" s="245"/>
      <c r="Z88" s="245"/>
      <c r="AA88" s="245"/>
    </row>
    <row r="89" spans="2:27" ht="20.100000000000001" customHeight="1" x14ac:dyDescent="0.35">
      <c r="B89" s="192" t="s">
        <v>1140</v>
      </c>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row>
    <row r="90" spans="2:27" ht="20.100000000000001" customHeight="1" x14ac:dyDescent="0.35">
      <c r="B90" s="192" t="s">
        <v>1141</v>
      </c>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row>
    <row r="91" spans="2:27" ht="20.100000000000001" customHeight="1" x14ac:dyDescent="0.35">
      <c r="B91" s="192" t="s">
        <v>1142</v>
      </c>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row>
    <row r="92" spans="2:27" ht="30" customHeight="1" x14ac:dyDescent="0.35">
      <c r="B92" s="192" t="s">
        <v>1143</v>
      </c>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row>
    <row r="93" spans="2:27" ht="20.100000000000001" customHeight="1" x14ac:dyDescent="0.35">
      <c r="B93" s="192" t="s">
        <v>1144</v>
      </c>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row>
    <row r="94" spans="2:27" ht="30" customHeight="1" x14ac:dyDescent="0.35">
      <c r="B94" s="192" t="s">
        <v>1145</v>
      </c>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row>
    <row r="95" spans="2:27" ht="20.100000000000001" customHeight="1" x14ac:dyDescent="0.35">
      <c r="B95" s="192" t="s">
        <v>1146</v>
      </c>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row>
    <row r="96" spans="2:27" ht="20.100000000000001" customHeight="1" x14ac:dyDescent="0.35">
      <c r="B96" s="192" t="s">
        <v>1147</v>
      </c>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row>
    <row r="97" spans="2:27" ht="30" customHeight="1" x14ac:dyDescent="0.35">
      <c r="B97" s="192" t="s">
        <v>1148</v>
      </c>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row>
    <row r="98" spans="2:27" ht="30" customHeight="1" x14ac:dyDescent="0.35">
      <c r="B98" s="192" t="s">
        <v>1149</v>
      </c>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row>
    <row r="99" spans="2:27" ht="20.100000000000001" customHeight="1" x14ac:dyDescent="0.35">
      <c r="B99" s="192" t="s">
        <v>1150</v>
      </c>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row>
    <row r="100" spans="2:27" ht="20.100000000000001" customHeight="1" x14ac:dyDescent="0.35">
      <c r="B100" s="192" t="s">
        <v>1151</v>
      </c>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row>
    <row r="101" spans="2:27" ht="20.100000000000001" customHeight="1" x14ac:dyDescent="0.35">
      <c r="B101" s="192" t="s">
        <v>1152</v>
      </c>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row>
    <row r="102" spans="2:27" ht="20.100000000000001" customHeight="1" x14ac:dyDescent="0.35">
      <c r="B102" s="192" t="s">
        <v>1153</v>
      </c>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row>
    <row r="103" spans="2:27" ht="20.100000000000001" customHeight="1" x14ac:dyDescent="0.35">
      <c r="B103" s="192" t="s">
        <v>1154</v>
      </c>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row>
    <row r="104" spans="2:27" ht="20.100000000000001" customHeight="1" x14ac:dyDescent="0.35">
      <c r="B104" s="192" t="s">
        <v>1155</v>
      </c>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row>
    <row r="105" spans="2:27" ht="20.100000000000001" customHeight="1" x14ac:dyDescent="0.35">
      <c r="B105" s="192" t="s">
        <v>1156</v>
      </c>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row>
    <row r="106" spans="2:27" ht="20.100000000000001" customHeight="1" x14ac:dyDescent="0.35">
      <c r="B106" s="192" t="s">
        <v>1157</v>
      </c>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row>
    <row r="107" spans="2:27" ht="20.100000000000001" customHeight="1" x14ac:dyDescent="0.35">
      <c r="B107" s="192" t="s">
        <v>1158</v>
      </c>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row>
    <row r="108" spans="2:27" ht="20.100000000000001" customHeight="1" x14ac:dyDescent="0.35">
      <c r="B108" s="192" t="s">
        <v>1159</v>
      </c>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row>
    <row r="109" spans="2:27" ht="20.100000000000001" customHeight="1" x14ac:dyDescent="0.35">
      <c r="B109" s="192" t="s">
        <v>1160</v>
      </c>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row>
    <row r="110" spans="2:27" ht="30" customHeight="1" x14ac:dyDescent="0.35">
      <c r="B110" s="192" t="s">
        <v>1161</v>
      </c>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row>
    <row r="111" spans="2:27" ht="20.100000000000001" customHeight="1" x14ac:dyDescent="0.35">
      <c r="B111" s="192" t="s">
        <v>1162</v>
      </c>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row>
    <row r="112" spans="2:27" ht="30" customHeight="1" x14ac:dyDescent="0.35">
      <c r="B112" s="192" t="s">
        <v>1163</v>
      </c>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row>
    <row r="113" spans="2:27" ht="20.100000000000001" customHeight="1" x14ac:dyDescent="0.35">
      <c r="B113" s="192" t="s">
        <v>1164</v>
      </c>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row>
    <row r="114" spans="2:27" ht="20.100000000000001" customHeight="1" x14ac:dyDescent="0.35">
      <c r="B114" s="192" t="s">
        <v>1165</v>
      </c>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row>
    <row r="115" spans="2:27" ht="20.100000000000001" customHeight="1" x14ac:dyDescent="0.35">
      <c r="B115" s="192" t="s">
        <v>1166</v>
      </c>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row>
    <row r="116" spans="2:27" ht="20.100000000000001" customHeight="1" x14ac:dyDescent="0.35">
      <c r="B116" s="192" t="s">
        <v>1167</v>
      </c>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row>
    <row r="117" spans="2:27" ht="20.100000000000001" customHeight="1" x14ac:dyDescent="0.35">
      <c r="B117" s="192" t="s">
        <v>1168</v>
      </c>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row>
    <row r="118" spans="2:27" ht="20.100000000000001" customHeight="1" x14ac:dyDescent="0.35">
      <c r="B118" s="192" t="s">
        <v>1169</v>
      </c>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row>
    <row r="119" spans="2:27" ht="20.100000000000001" customHeight="1" x14ac:dyDescent="0.35">
      <c r="B119" s="192" t="s">
        <v>1170</v>
      </c>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row>
    <row r="120" spans="2:27" ht="20.100000000000001" customHeight="1" x14ac:dyDescent="0.35">
      <c r="B120" s="192" t="s">
        <v>1171</v>
      </c>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row>
    <row r="121" spans="2:27" ht="20.100000000000001" customHeight="1" x14ac:dyDescent="0.35">
      <c r="B121" s="192" t="s">
        <v>1172</v>
      </c>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row>
    <row r="122" spans="2:27" ht="20.100000000000001" customHeight="1" x14ac:dyDescent="0.35">
      <c r="B122" s="192" t="s">
        <v>1173</v>
      </c>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row>
    <row r="123" spans="2:27" ht="20.100000000000001" customHeight="1" x14ac:dyDescent="0.35">
      <c r="B123" s="192" t="s">
        <v>1174</v>
      </c>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row>
    <row r="124" spans="2:27" ht="20.100000000000001" customHeight="1" x14ac:dyDescent="0.35">
      <c r="B124" s="192" t="s">
        <v>1175</v>
      </c>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row>
    <row r="125" spans="2:27" ht="20.100000000000001" customHeight="1" x14ac:dyDescent="0.35">
      <c r="B125" s="192" t="s">
        <v>1176</v>
      </c>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row>
    <row r="126" spans="2:27" ht="30" customHeight="1" x14ac:dyDescent="0.35">
      <c r="B126" s="192" t="s">
        <v>1177</v>
      </c>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row>
    <row r="127" spans="2:27" ht="20.100000000000001" customHeight="1" x14ac:dyDescent="0.35">
      <c r="B127" s="192" t="s">
        <v>1178</v>
      </c>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row>
    <row r="128" spans="2:27" ht="20.100000000000001" customHeight="1" x14ac:dyDescent="0.35">
      <c r="B128" s="192" t="s">
        <v>1179</v>
      </c>
      <c r="C128" s="192"/>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row>
    <row r="129" spans="2:27" ht="20.100000000000001" customHeight="1" x14ac:dyDescent="0.35">
      <c r="B129" s="192" t="s">
        <v>1180</v>
      </c>
      <c r="C129" s="192"/>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row>
    <row r="130" spans="2:27" ht="20.100000000000001" customHeight="1" x14ac:dyDescent="0.35">
      <c r="B130" s="192" t="s">
        <v>1181</v>
      </c>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row>
    <row r="131" spans="2:27" x14ac:dyDescent="0.35">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spans="2:27" x14ac:dyDescent="0.35">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row r="133" spans="2:27" x14ac:dyDescent="0.35">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row>
    <row r="134" spans="2:27" x14ac:dyDescent="0.35">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row>
  </sheetData>
  <sheetProtection algorithmName="SHA-512" hashValue="15SoORgI++/uMMUOQZ0cb25SO56EWY+7jTgYMV6btoxMgv8piGmzm0BaVVFxKadKkJlb2J+5kziZg9aIhTt/5Q==" saltValue="HldtDEXoo7wO81AYh6wSXQ==" spinCount="100000" sheet="1" objects="1" scenarios="1"/>
  <dataConsolidate/>
  <mergeCells count="170">
    <mergeCell ref="B128:AA128"/>
    <mergeCell ref="B129:AA129"/>
    <mergeCell ref="B130:AA130"/>
    <mergeCell ref="B122:AA122"/>
    <mergeCell ref="B123:AA123"/>
    <mergeCell ref="B124:AA124"/>
    <mergeCell ref="B125:AA125"/>
    <mergeCell ref="B126:AA126"/>
    <mergeCell ref="B127:AA127"/>
    <mergeCell ref="B116:AA116"/>
    <mergeCell ref="B117:AA117"/>
    <mergeCell ref="B118:AA118"/>
    <mergeCell ref="B119:AA119"/>
    <mergeCell ref="B120:AA120"/>
    <mergeCell ref="B121:AA121"/>
    <mergeCell ref="B109:AA109"/>
    <mergeCell ref="B110:AA110"/>
    <mergeCell ref="B111:AA111"/>
    <mergeCell ref="B112:AA112"/>
    <mergeCell ref="B113:AA113"/>
    <mergeCell ref="B115:AA115"/>
    <mergeCell ref="B114:AA114"/>
    <mergeCell ref="B104:AA104"/>
    <mergeCell ref="B103:AA103"/>
    <mergeCell ref="B105:AA105"/>
    <mergeCell ref="B106:AA106"/>
    <mergeCell ref="B107:AA107"/>
    <mergeCell ref="B108:AA108"/>
    <mergeCell ref="B97:AA97"/>
    <mergeCell ref="B98:AA98"/>
    <mergeCell ref="B99:AA99"/>
    <mergeCell ref="B100:AA100"/>
    <mergeCell ref="B101:AA101"/>
    <mergeCell ref="B102:AA102"/>
    <mergeCell ref="B95:AA95"/>
    <mergeCell ref="B94:AA94"/>
    <mergeCell ref="B96:AA96"/>
    <mergeCell ref="B79:AA79"/>
    <mergeCell ref="B80:AA80"/>
    <mergeCell ref="B83:AA83"/>
    <mergeCell ref="B86:AA86"/>
    <mergeCell ref="B89:AA89"/>
    <mergeCell ref="B90:AA90"/>
    <mergeCell ref="B88:AA88"/>
    <mergeCell ref="B52:AA52"/>
    <mergeCell ref="B53:AA53"/>
    <mergeCell ref="B54:AA54"/>
    <mergeCell ref="B55:AA55"/>
    <mergeCell ref="B56:AA56"/>
    <mergeCell ref="B57:AA57"/>
    <mergeCell ref="B92:AA92"/>
    <mergeCell ref="B91:AA91"/>
    <mergeCell ref="B93:AA93"/>
    <mergeCell ref="B71:W71"/>
    <mergeCell ref="X71:AA71"/>
    <mergeCell ref="B82:W82"/>
    <mergeCell ref="X82:AA82"/>
    <mergeCell ref="B85:W85"/>
    <mergeCell ref="X85:AA85"/>
    <mergeCell ref="B76:AA76"/>
    <mergeCell ref="B62:AA62"/>
    <mergeCell ref="B63:AA63"/>
    <mergeCell ref="B72:AA72"/>
    <mergeCell ref="B73:AA73"/>
    <mergeCell ref="B74:AA74"/>
    <mergeCell ref="B75:AA75"/>
    <mergeCell ref="B77:AA77"/>
    <mergeCell ref="B78:AA78"/>
    <mergeCell ref="B65:AA65"/>
    <mergeCell ref="B70:AA70"/>
    <mergeCell ref="B66:AA66"/>
    <mergeCell ref="B67:AA67"/>
    <mergeCell ref="B68:AA68"/>
    <mergeCell ref="F11:G11"/>
    <mergeCell ref="B58:AA58"/>
    <mergeCell ref="B59:AA59"/>
    <mergeCell ref="B60:AA60"/>
    <mergeCell ref="B61:AA61"/>
    <mergeCell ref="B24:G24"/>
    <mergeCell ref="H24:AA24"/>
    <mergeCell ref="B25:G25"/>
    <mergeCell ref="H25:AA25"/>
    <mergeCell ref="B27:AA27"/>
    <mergeCell ref="B28:AA28"/>
    <mergeCell ref="B29:AA29"/>
    <mergeCell ref="B30:AA30"/>
    <mergeCell ref="B39:AA39"/>
    <mergeCell ref="B40:AA40"/>
    <mergeCell ref="B38:AA38"/>
    <mergeCell ref="B44:AA44"/>
    <mergeCell ref="B49:AA49"/>
    <mergeCell ref="B41:AA41"/>
    <mergeCell ref="B45:AA45"/>
    <mergeCell ref="B46:AA46"/>
    <mergeCell ref="B47:AA47"/>
    <mergeCell ref="B50:AA50"/>
    <mergeCell ref="B51:AA51"/>
    <mergeCell ref="Z10:AA10"/>
    <mergeCell ref="B21:G21"/>
    <mergeCell ref="H21:AA21"/>
    <mergeCell ref="B22:G22"/>
    <mergeCell ref="H22:AA22"/>
    <mergeCell ref="B23:G23"/>
    <mergeCell ref="H23:AA23"/>
    <mergeCell ref="B20:G20"/>
    <mergeCell ref="H20:AA20"/>
    <mergeCell ref="X11:Y11"/>
    <mergeCell ref="Z11:AA11"/>
    <mergeCell ref="B12:AA12"/>
    <mergeCell ref="B15:E15"/>
    <mergeCell ref="H15:N15"/>
    <mergeCell ref="O15:U15"/>
    <mergeCell ref="V15:AA15"/>
    <mergeCell ref="L11:M11"/>
    <mergeCell ref="N11:O11"/>
    <mergeCell ref="P11:Q11"/>
    <mergeCell ref="R11:S11"/>
    <mergeCell ref="T11:U11"/>
    <mergeCell ref="V11:W11"/>
    <mergeCell ref="B11:C11"/>
    <mergeCell ref="D11:E11"/>
    <mergeCell ref="H10:I10"/>
    <mergeCell ref="J10:K10"/>
    <mergeCell ref="L10:M10"/>
    <mergeCell ref="N10:O10"/>
    <mergeCell ref="P10:Q10"/>
    <mergeCell ref="R10:S10"/>
    <mergeCell ref="T10:U10"/>
    <mergeCell ref="V10:W10"/>
    <mergeCell ref="F10:G10"/>
    <mergeCell ref="X10:Y10"/>
    <mergeCell ref="B42:AA42"/>
    <mergeCell ref="B4:N4"/>
    <mergeCell ref="O4:AA4"/>
    <mergeCell ref="B6:N6"/>
    <mergeCell ref="O6:AA6"/>
    <mergeCell ref="B7:N7"/>
    <mergeCell ref="O7:AA7"/>
    <mergeCell ref="B1:G1"/>
    <mergeCell ref="H1:M1"/>
    <mergeCell ref="N1:S1"/>
    <mergeCell ref="T1:AA1"/>
    <mergeCell ref="B3:N3"/>
    <mergeCell ref="O3:AA3"/>
    <mergeCell ref="H11:I11"/>
    <mergeCell ref="J11:K11"/>
    <mergeCell ref="B17:AA17"/>
    <mergeCell ref="B18:AA18"/>
    <mergeCell ref="B19:G19"/>
    <mergeCell ref="H19:AA19"/>
    <mergeCell ref="B9:S9"/>
    <mergeCell ref="T9:AA9"/>
    <mergeCell ref="B10:C10"/>
    <mergeCell ref="D10:E10"/>
    <mergeCell ref="D13:G13"/>
    <mergeCell ref="J13:M13"/>
    <mergeCell ref="N13:O13"/>
    <mergeCell ref="P13:S13"/>
    <mergeCell ref="B31:C33"/>
    <mergeCell ref="D31:E31"/>
    <mergeCell ref="D32:E33"/>
    <mergeCell ref="B34:C36"/>
    <mergeCell ref="D34:E34"/>
    <mergeCell ref="D35:E36"/>
    <mergeCell ref="F32:AA32"/>
    <mergeCell ref="F33:AA33"/>
    <mergeCell ref="F35:AA35"/>
    <mergeCell ref="F36:AA36"/>
    <mergeCell ref="F31:AA31"/>
    <mergeCell ref="F34:AA34"/>
  </mergeCells>
  <conditionalFormatting sqref="B10:AA11">
    <cfRule type="expression" dxfId="233" priority="16" stopIfTrue="1">
      <formula>B$11=" "</formula>
    </cfRule>
    <cfRule type="expression" dxfId="232" priority="17">
      <formula>B$11="Partial"</formula>
    </cfRule>
    <cfRule type="expression" dxfId="231" priority="18">
      <formula>B$11="Strong"</formula>
    </cfRule>
  </conditionalFormatting>
  <conditionalFormatting sqref="X71">
    <cfRule type="expression" dxfId="230" priority="11" stopIfTrue="1">
      <formula>X71="High"</formula>
    </cfRule>
    <cfRule type="expression" dxfId="229" priority="12">
      <formula>X71="Medium to High"</formula>
    </cfRule>
    <cfRule type="expression" dxfId="228" priority="13" stopIfTrue="1">
      <formula>X71="Medium"</formula>
    </cfRule>
    <cfRule type="expression" dxfId="227" priority="14" stopIfTrue="1">
      <formula>X71="Low to Medium"</formula>
    </cfRule>
    <cfRule type="expression" dxfId="226" priority="15">
      <formula>X71="Low"</formula>
    </cfRule>
  </conditionalFormatting>
  <conditionalFormatting sqref="X82">
    <cfRule type="expression" dxfId="225" priority="6" stopIfTrue="1">
      <formula>X82="High"</formula>
    </cfRule>
    <cfRule type="expression" dxfId="224" priority="7">
      <formula>X82="Medium to High"</formula>
    </cfRule>
    <cfRule type="expression" dxfId="223" priority="8" stopIfTrue="1">
      <formula>X82="Medium"</formula>
    </cfRule>
    <cfRule type="expression" dxfId="222" priority="9" stopIfTrue="1">
      <formula>X82="Low to Medium"</formula>
    </cfRule>
    <cfRule type="expression" dxfId="221" priority="10">
      <formula>X82="Low"</formula>
    </cfRule>
  </conditionalFormatting>
  <conditionalFormatting sqref="X85">
    <cfRule type="expression" dxfId="220" priority="1" stopIfTrue="1">
      <formula>X85="High"</formula>
    </cfRule>
    <cfRule type="expression" dxfId="219" priority="2">
      <formula>X85="Medium to High"</formula>
    </cfRule>
    <cfRule type="expression" dxfId="218" priority="3" stopIfTrue="1">
      <formula>X85="Medium"</formula>
    </cfRule>
    <cfRule type="expression" dxfId="217" priority="4" stopIfTrue="1">
      <formula>X85="Low to Medium"</formula>
    </cfRule>
    <cfRule type="expression" dxfId="216" priority="5">
      <formula>X85="Low"</formula>
    </cfRule>
  </conditionalFormatting>
  <conditionalFormatting sqref="AB71:AI71">
    <cfRule type="colorScale" priority="19">
      <colorScale>
        <cfvo type="min"/>
        <cfvo type="percentile" val="50"/>
        <cfvo type="max"/>
        <color rgb="FFF8696B"/>
        <color rgb="FFFFEB84"/>
        <color rgb="FF63BE7B"/>
      </colorScale>
    </cfRule>
  </conditionalFormatting>
  <hyperlinks>
    <hyperlink ref="B66:AA66" location="ACM!A1" display="ACM!A1" xr:uid="{83A7639F-3264-1E4A-B1E1-8C6AAA4A9391}"/>
    <hyperlink ref="B67:AA67" location="MMC!A1" display="MMC!A1" xr:uid="{16E58AA8-6C86-2F45-9583-7232520D519B}"/>
    <hyperlink ref="B68:AA68" location="UVR!A1" display="UVR!A1" xr:uid="{9496FD5F-2025-BB4A-AC60-F3EEAC7C7D72}"/>
    <hyperlink ref="N1" location="Overview_Measures!A1" display="Go back to Overview" xr:uid="{63BA2202-AF2C-BB44-9302-FEFCBD9A6165}"/>
    <hyperlink ref="B1" location="Instructions!A1" display="Go back to Instructions" xr:uid="{585A4537-6C2D-2248-856A-C3BEFFCC8FB4}"/>
    <hyperlink ref="H1" location="Measures!A1" display="Go back to Measures List" xr:uid="{17C6F458-16B6-CB4E-9CDA-4AC7383C71D7}"/>
    <hyperlink ref="T1" location="Filter_multiple_criteria!A1" display="Go back to Multiple Criteria Filter" xr:uid="{8474A217-C37D-5543-AE83-C4F4A77472DE}"/>
    <hyperlink ref="B1:G1" location="Home!A1" display="Go back to Home" xr:uid="{E3A30661-F3A4-4142-B320-9487CBDB848E}"/>
    <hyperlink ref="T1:AA1" location="Measure_Selection_Filter!A1" display="Go back to Measure Selection Filter" xr:uid="{4ABB1F67-8160-6847-833C-B635A79D2DBE}"/>
    <hyperlink ref="H15" location="Measure_Template!B10" display="Summary" xr:uid="{099E5067-07D7-7E45-ADC7-F353952D68D9}"/>
    <hyperlink ref="H15:N15" location="PED!B17" display="Reader's Guide" xr:uid="{03FAD2C6-FF1C-5640-8E3A-2EAFD6E88541}"/>
    <hyperlink ref="O15" location="Measure_Template!B10" display="Summary" xr:uid="{6CF0A952-2641-7C40-8E7D-11D281CFE31D}"/>
    <hyperlink ref="O15:U15" location="PED!B27" display="Summary" xr:uid="{D953B622-887B-854B-ABDE-978D339CC1E5}"/>
    <hyperlink ref="V15:AA15" location="PED!B70" display="Qualification of measure" xr:uid="{D953B6C5-EFF5-8743-9F7A-84922145DE53}"/>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483C2-DDB3-7A4C-BDC7-68CD198FF53B}">
  <sheetPr codeName="Sheet20">
    <tabColor rgb="FF7030A0"/>
  </sheetPr>
  <dimension ref="A1:AJ165"/>
  <sheetViews>
    <sheetView showGridLines="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1" customFormat="1" ht="20.100000000000001" customHeight="1" x14ac:dyDescent="0.35">
      <c r="A1" s="90"/>
      <c r="B1" s="252" t="s">
        <v>26</v>
      </c>
      <c r="C1" s="252"/>
      <c r="D1" s="252"/>
      <c r="E1" s="252"/>
      <c r="F1" s="252"/>
      <c r="G1" s="252"/>
      <c r="H1" s="252" t="s">
        <v>312</v>
      </c>
      <c r="I1" s="252"/>
      <c r="J1" s="252"/>
      <c r="K1" s="252"/>
      <c r="L1" s="252"/>
      <c r="M1" s="252"/>
      <c r="N1" s="252" t="s">
        <v>313</v>
      </c>
      <c r="O1" s="252"/>
      <c r="P1" s="252"/>
      <c r="Q1" s="252"/>
      <c r="R1" s="252"/>
      <c r="S1" s="252"/>
      <c r="T1" s="252" t="s">
        <v>23</v>
      </c>
      <c r="U1" s="252"/>
      <c r="V1" s="252"/>
      <c r="W1" s="252"/>
      <c r="X1" s="252"/>
      <c r="Y1" s="252"/>
      <c r="Z1" s="252"/>
      <c r="AA1" s="252"/>
    </row>
    <row r="2" spans="1:36" ht="15" customHeight="1" thickBot="1" x14ac:dyDescent="0.4"/>
    <row r="3" spans="1:36" ht="25.35" customHeight="1" thickBot="1" x14ac:dyDescent="0.4">
      <c r="B3" s="203" t="s">
        <v>281</v>
      </c>
      <c r="C3" s="204"/>
      <c r="D3" s="204"/>
      <c r="E3" s="204"/>
      <c r="F3" s="204"/>
      <c r="G3" s="204"/>
      <c r="H3" s="204"/>
      <c r="I3" s="204"/>
      <c r="J3" s="204"/>
      <c r="K3" s="204"/>
      <c r="L3" s="204"/>
      <c r="M3" s="204"/>
      <c r="N3" s="204"/>
      <c r="O3" s="203" t="s">
        <v>246</v>
      </c>
      <c r="P3" s="204"/>
      <c r="Q3" s="204"/>
      <c r="R3" s="204"/>
      <c r="S3" s="204"/>
      <c r="T3" s="204"/>
      <c r="U3" s="204"/>
      <c r="V3" s="204"/>
      <c r="W3" s="204"/>
      <c r="X3" s="204"/>
      <c r="Y3" s="204"/>
      <c r="Z3" s="204"/>
      <c r="AA3" s="205"/>
      <c r="AB3" s="12"/>
      <c r="AC3" s="12"/>
      <c r="AD3" s="12"/>
      <c r="AE3" s="12"/>
      <c r="AF3" s="12"/>
      <c r="AG3" s="12"/>
      <c r="AH3" s="12"/>
      <c r="AI3" s="12"/>
      <c r="AJ3" s="12"/>
    </row>
    <row r="4" spans="1:36" ht="30" customHeight="1" thickBot="1" x14ac:dyDescent="0.4">
      <c r="B4" s="206" t="str">
        <f>Overview_Measures!B50</f>
        <v>Green public procurement</v>
      </c>
      <c r="C4" s="207"/>
      <c r="D4" s="207"/>
      <c r="E4" s="207"/>
      <c r="F4" s="207"/>
      <c r="G4" s="207"/>
      <c r="H4" s="207"/>
      <c r="I4" s="207"/>
      <c r="J4" s="207"/>
      <c r="K4" s="207"/>
      <c r="L4" s="207"/>
      <c r="M4" s="207"/>
      <c r="N4" s="207"/>
      <c r="O4" s="208" t="str">
        <f>Overview_Measures!K50</f>
        <v>Economic instrument</v>
      </c>
      <c r="P4" s="209"/>
      <c r="Q4" s="209"/>
      <c r="R4" s="209"/>
      <c r="S4" s="209"/>
      <c r="T4" s="209"/>
      <c r="U4" s="209"/>
      <c r="V4" s="209"/>
      <c r="W4" s="209"/>
      <c r="X4" s="209"/>
      <c r="Y4" s="209"/>
      <c r="Z4" s="209"/>
      <c r="AA4" s="210"/>
      <c r="AB4" s="12"/>
      <c r="AC4" s="12"/>
      <c r="AD4" s="12"/>
      <c r="AE4" s="12"/>
      <c r="AF4" s="12"/>
      <c r="AG4" s="12"/>
      <c r="AH4" s="12"/>
      <c r="AI4" s="12"/>
      <c r="AJ4" s="12"/>
    </row>
    <row r="5" spans="1:36" ht="5.0999999999999996" customHeight="1" thickBot="1" x14ac:dyDescent="0.4">
      <c r="B5" s="105"/>
      <c r="C5" s="106"/>
      <c r="D5" s="106"/>
      <c r="E5" s="106"/>
      <c r="F5" s="106"/>
      <c r="G5" s="106"/>
      <c r="H5" s="106"/>
      <c r="I5" s="106"/>
      <c r="J5" s="106"/>
      <c r="K5" s="106"/>
      <c r="L5" s="106"/>
      <c r="M5" s="106"/>
      <c r="N5" s="106"/>
      <c r="O5" s="107"/>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203" t="s">
        <v>173</v>
      </c>
      <c r="C6" s="204"/>
      <c r="D6" s="204"/>
      <c r="E6" s="204"/>
      <c r="F6" s="204"/>
      <c r="G6" s="204"/>
      <c r="H6" s="204"/>
      <c r="I6" s="204"/>
      <c r="J6" s="204"/>
      <c r="K6" s="204"/>
      <c r="L6" s="204"/>
      <c r="M6" s="204"/>
      <c r="N6" s="204"/>
      <c r="O6" s="203" t="s">
        <v>282</v>
      </c>
      <c r="P6" s="204"/>
      <c r="Q6" s="204"/>
      <c r="R6" s="204"/>
      <c r="S6" s="204"/>
      <c r="T6" s="204"/>
      <c r="U6" s="204"/>
      <c r="V6" s="204"/>
      <c r="W6" s="204"/>
      <c r="X6" s="204"/>
      <c r="Y6" s="204"/>
      <c r="Z6" s="204"/>
      <c r="AA6" s="205"/>
      <c r="AB6" s="12"/>
      <c r="AC6" s="12"/>
      <c r="AD6" s="12"/>
      <c r="AE6" s="12"/>
      <c r="AF6" s="12"/>
      <c r="AG6" s="12"/>
      <c r="AH6" s="12"/>
      <c r="AI6" s="12"/>
      <c r="AJ6" s="12"/>
    </row>
    <row r="7" spans="1:36" ht="30" customHeight="1" thickBot="1" x14ac:dyDescent="0.4">
      <c r="B7" s="254" t="str">
        <f>Overview_Measures!L50</f>
        <v>Passenger + Freight transport</v>
      </c>
      <c r="C7" s="255"/>
      <c r="D7" s="255"/>
      <c r="E7" s="255"/>
      <c r="F7" s="255"/>
      <c r="G7" s="255"/>
      <c r="H7" s="255"/>
      <c r="I7" s="255"/>
      <c r="J7" s="255"/>
      <c r="K7" s="255"/>
      <c r="L7" s="255"/>
      <c r="M7" s="255"/>
      <c r="N7" s="256"/>
      <c r="O7" s="211" t="s">
        <v>314</v>
      </c>
      <c r="P7" s="209"/>
      <c r="Q7" s="209"/>
      <c r="R7" s="209"/>
      <c r="S7" s="209"/>
      <c r="T7" s="209"/>
      <c r="U7" s="209"/>
      <c r="V7" s="209"/>
      <c r="W7" s="209"/>
      <c r="X7" s="209"/>
      <c r="Y7" s="209"/>
      <c r="Z7" s="209"/>
      <c r="AA7" s="21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203" t="s">
        <v>234</v>
      </c>
      <c r="C9" s="204"/>
      <c r="D9" s="204"/>
      <c r="E9" s="204"/>
      <c r="F9" s="204"/>
      <c r="G9" s="204"/>
      <c r="H9" s="204"/>
      <c r="I9" s="204"/>
      <c r="J9" s="204"/>
      <c r="K9" s="204"/>
      <c r="L9" s="204"/>
      <c r="M9" s="204"/>
      <c r="N9" s="204"/>
      <c r="O9" s="204"/>
      <c r="P9" s="204"/>
      <c r="Q9" s="204"/>
      <c r="R9" s="204"/>
      <c r="S9" s="204"/>
      <c r="T9" s="203" t="s">
        <v>284</v>
      </c>
      <c r="U9" s="204"/>
      <c r="V9" s="204"/>
      <c r="W9" s="204"/>
      <c r="X9" s="204"/>
      <c r="Y9" s="204"/>
      <c r="Z9" s="204"/>
      <c r="AA9" s="205"/>
    </row>
    <row r="10" spans="1:36" ht="90" customHeight="1" x14ac:dyDescent="0.35">
      <c r="B10" s="198" t="s">
        <v>177</v>
      </c>
      <c r="C10" s="199"/>
      <c r="D10" s="198" t="s">
        <v>178</v>
      </c>
      <c r="E10" s="199"/>
      <c r="F10" s="198" t="s">
        <v>179</v>
      </c>
      <c r="G10" s="199"/>
      <c r="H10" s="198" t="s">
        <v>180</v>
      </c>
      <c r="I10" s="199"/>
      <c r="J10" s="198" t="s">
        <v>181</v>
      </c>
      <c r="K10" s="199"/>
      <c r="L10" s="198" t="s">
        <v>182</v>
      </c>
      <c r="M10" s="199"/>
      <c r="N10" s="198" t="s">
        <v>183</v>
      </c>
      <c r="O10" s="199"/>
      <c r="P10" s="198" t="s">
        <v>184</v>
      </c>
      <c r="Q10" s="199"/>
      <c r="R10" s="198" t="s">
        <v>185</v>
      </c>
      <c r="S10" s="199"/>
      <c r="T10" s="198" t="s">
        <v>186</v>
      </c>
      <c r="U10" s="199"/>
      <c r="V10" s="198" t="s">
        <v>187</v>
      </c>
      <c r="W10" s="199"/>
      <c r="X10" s="198" t="s">
        <v>188</v>
      </c>
      <c r="Y10" s="199"/>
      <c r="Z10" s="198" t="s">
        <v>189</v>
      </c>
      <c r="AA10" s="199"/>
    </row>
    <row r="11" spans="1:36" ht="12" hidden="1" customHeight="1" x14ac:dyDescent="0.35">
      <c r="B11" s="198" t="str">
        <f>Overview_Measures!P50</f>
        <v>Strong</v>
      </c>
      <c r="C11" s="199"/>
      <c r="D11" s="198" t="str">
        <f>Overview_Measures!Q50</f>
        <v xml:space="preserve"> </v>
      </c>
      <c r="E11" s="199"/>
      <c r="F11" s="198" t="str">
        <f>Overview_Measures!R50</f>
        <v xml:space="preserve"> </v>
      </c>
      <c r="G11" s="199"/>
      <c r="H11" s="198" t="str">
        <f>Overview_Measures!S50</f>
        <v xml:space="preserve"> </v>
      </c>
      <c r="I11" s="199"/>
      <c r="J11" s="198" t="str">
        <f>Overview_Measures!T50</f>
        <v xml:space="preserve"> </v>
      </c>
      <c r="K11" s="199"/>
      <c r="L11" s="198" t="str">
        <f>Overview_Measures!U50</f>
        <v xml:space="preserve"> </v>
      </c>
      <c r="M11" s="199"/>
      <c r="N11" s="198" t="str">
        <f>Overview_Measures!V50</f>
        <v>Strong</v>
      </c>
      <c r="O11" s="199"/>
      <c r="P11" s="198" t="str">
        <f>Overview_Measures!W50</f>
        <v xml:space="preserve"> </v>
      </c>
      <c r="Q11" s="199"/>
      <c r="R11" s="198" t="str">
        <f>Overview_Measures!X50</f>
        <v xml:space="preserve"> </v>
      </c>
      <c r="S11" s="199"/>
      <c r="T11" s="198" t="str">
        <f>Overview_Measures!Y50</f>
        <v xml:space="preserve"> </v>
      </c>
      <c r="U11" s="199"/>
      <c r="V11" s="198" t="str">
        <f>Overview_Measures!Z50</f>
        <v>Partial</v>
      </c>
      <c r="W11" s="199"/>
      <c r="X11" s="198" t="str">
        <f>Overview_Measures!AA50</f>
        <v xml:space="preserve"> </v>
      </c>
      <c r="Y11" s="199"/>
      <c r="Z11" s="198" t="str">
        <f>Overview_Measures!AB50</f>
        <v xml:space="preserve"> </v>
      </c>
      <c r="AA11" s="199"/>
    </row>
    <row r="12" spans="1:36" s="21" customFormat="1" ht="15" customHeight="1" x14ac:dyDescent="0.35">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6" s="21" customFormat="1" ht="20.100000000000001" customHeight="1" x14ac:dyDescent="0.35">
      <c r="B13" s="101"/>
      <c r="C13" s="101"/>
      <c r="D13" s="251" t="s">
        <v>315</v>
      </c>
      <c r="E13" s="251"/>
      <c r="F13" s="251"/>
      <c r="G13" s="251"/>
      <c r="H13" s="102"/>
      <c r="I13" s="102"/>
      <c r="J13" s="251" t="s">
        <v>316</v>
      </c>
      <c r="K13" s="251"/>
      <c r="L13" s="251"/>
      <c r="M13" s="251"/>
      <c r="N13" s="253"/>
      <c r="O13" s="253"/>
      <c r="P13" s="251" t="s">
        <v>317</v>
      </c>
      <c r="Q13" s="251"/>
      <c r="R13" s="251"/>
      <c r="S13" s="251"/>
      <c r="T13" s="100"/>
      <c r="U13" s="100"/>
      <c r="V13" s="100"/>
      <c r="W13" s="100"/>
      <c r="X13" s="100"/>
      <c r="Y13" s="100"/>
      <c r="Z13" s="100"/>
      <c r="AA13" s="100"/>
    </row>
    <row r="14" spans="1:36" s="21" customFormat="1" ht="15" customHeight="1" thickBot="1" x14ac:dyDescent="0.4">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row>
    <row r="15" spans="1:36" s="21" customFormat="1" ht="25.35" customHeight="1" thickBot="1" x14ac:dyDescent="0.4">
      <c r="B15" s="201" t="s">
        <v>286</v>
      </c>
      <c r="C15" s="201"/>
      <c r="D15" s="201"/>
      <c r="E15" s="201"/>
      <c r="F15" s="22"/>
      <c r="G15" s="22"/>
      <c r="H15" s="202" t="s">
        <v>290</v>
      </c>
      <c r="I15" s="202"/>
      <c r="J15" s="202"/>
      <c r="K15" s="202"/>
      <c r="L15" s="202"/>
      <c r="M15" s="202"/>
      <c r="N15" s="202"/>
      <c r="O15" s="202" t="s">
        <v>287</v>
      </c>
      <c r="P15" s="202"/>
      <c r="Q15" s="202"/>
      <c r="R15" s="202"/>
      <c r="S15" s="202"/>
      <c r="T15" s="202"/>
      <c r="U15" s="202"/>
      <c r="V15" s="202" t="s">
        <v>288</v>
      </c>
      <c r="W15" s="202"/>
      <c r="X15" s="202"/>
      <c r="Y15" s="202"/>
      <c r="Z15" s="202"/>
      <c r="AA15" s="202"/>
    </row>
    <row r="16" spans="1:36" s="21" customFormat="1" ht="15" customHeight="1" thickBot="1" x14ac:dyDescent="0.4">
      <c r="B16" s="23"/>
      <c r="C16" s="23"/>
      <c r="D16" s="24"/>
      <c r="E16" s="24"/>
    </row>
    <row r="17" spans="2:27" ht="30" customHeight="1" thickBot="1" x14ac:dyDescent="0.4">
      <c r="B17" s="189" t="s">
        <v>290</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1"/>
    </row>
    <row r="18" spans="2:27" ht="30" customHeight="1" x14ac:dyDescent="0.35">
      <c r="B18" s="195" t="s">
        <v>318</v>
      </c>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2:27" ht="25.35" customHeight="1" x14ac:dyDescent="0.35">
      <c r="B19" s="250" t="s">
        <v>292</v>
      </c>
      <c r="C19" s="250"/>
      <c r="D19" s="250"/>
      <c r="E19" s="250"/>
      <c r="F19" s="250"/>
      <c r="G19" s="250"/>
      <c r="H19" s="250" t="s">
        <v>319</v>
      </c>
      <c r="I19" s="250"/>
      <c r="J19" s="250"/>
      <c r="K19" s="250"/>
      <c r="L19" s="250"/>
      <c r="M19" s="250"/>
      <c r="N19" s="250"/>
      <c r="O19" s="250"/>
      <c r="P19" s="250"/>
      <c r="Q19" s="250"/>
      <c r="R19" s="250"/>
      <c r="S19" s="250"/>
      <c r="T19" s="250"/>
      <c r="U19" s="250"/>
      <c r="V19" s="250"/>
      <c r="W19" s="250"/>
      <c r="X19" s="250"/>
      <c r="Y19" s="250"/>
      <c r="Z19" s="250"/>
      <c r="AA19" s="250"/>
    </row>
    <row r="20" spans="2:27" ht="30" customHeight="1" x14ac:dyDescent="0.35">
      <c r="B20" s="192" t="s">
        <v>166</v>
      </c>
      <c r="C20" s="192"/>
      <c r="D20" s="192"/>
      <c r="E20" s="192"/>
      <c r="F20" s="192"/>
      <c r="G20" s="192"/>
      <c r="H20" s="192" t="s">
        <v>1182</v>
      </c>
      <c r="I20" s="192"/>
      <c r="J20" s="192"/>
      <c r="K20" s="192"/>
      <c r="L20" s="192"/>
      <c r="M20" s="192"/>
      <c r="N20" s="192"/>
      <c r="O20" s="192"/>
      <c r="P20" s="192"/>
      <c r="Q20" s="192"/>
      <c r="R20" s="192"/>
      <c r="S20" s="192"/>
      <c r="T20" s="192"/>
      <c r="U20" s="192"/>
      <c r="V20" s="192"/>
      <c r="W20" s="192"/>
      <c r="X20" s="192"/>
      <c r="Y20" s="192"/>
      <c r="Z20" s="192"/>
      <c r="AA20" s="192"/>
    </row>
    <row r="21" spans="2:27" ht="30" customHeight="1" x14ac:dyDescent="0.35">
      <c r="B21" s="192" t="s">
        <v>167</v>
      </c>
      <c r="C21" s="192"/>
      <c r="D21" s="192"/>
      <c r="E21" s="192"/>
      <c r="F21" s="192"/>
      <c r="G21" s="192"/>
      <c r="H21" s="192" t="s">
        <v>1182</v>
      </c>
      <c r="I21" s="192"/>
      <c r="J21" s="192"/>
      <c r="K21" s="192"/>
      <c r="L21" s="192"/>
      <c r="M21" s="192"/>
      <c r="N21" s="192"/>
      <c r="O21" s="192"/>
      <c r="P21" s="192"/>
      <c r="Q21" s="192"/>
      <c r="R21" s="192"/>
      <c r="S21" s="192"/>
      <c r="T21" s="192"/>
      <c r="U21" s="192"/>
      <c r="V21" s="192"/>
      <c r="W21" s="192"/>
      <c r="X21" s="192"/>
      <c r="Y21" s="192"/>
      <c r="Z21" s="192"/>
      <c r="AA21" s="192"/>
    </row>
    <row r="22" spans="2:27" ht="30" customHeight="1" x14ac:dyDescent="0.35">
      <c r="B22" s="192" t="s">
        <v>168</v>
      </c>
      <c r="C22" s="192"/>
      <c r="D22" s="192"/>
      <c r="E22" s="192"/>
      <c r="F22" s="192"/>
      <c r="G22" s="192"/>
      <c r="H22" s="192" t="s">
        <v>1182</v>
      </c>
      <c r="I22" s="192"/>
      <c r="J22" s="192"/>
      <c r="K22" s="192"/>
      <c r="L22" s="192"/>
      <c r="M22" s="192"/>
      <c r="N22" s="192"/>
      <c r="O22" s="192"/>
      <c r="P22" s="192"/>
      <c r="Q22" s="192"/>
      <c r="R22" s="192"/>
      <c r="S22" s="192"/>
      <c r="T22" s="192"/>
      <c r="U22" s="192"/>
      <c r="V22" s="192"/>
      <c r="W22" s="192"/>
      <c r="X22" s="192"/>
      <c r="Y22" s="192"/>
      <c r="Z22" s="192"/>
      <c r="AA22" s="192"/>
    </row>
    <row r="23" spans="2:27" ht="30" customHeight="1" x14ac:dyDescent="0.35">
      <c r="B23" s="192" t="s">
        <v>169</v>
      </c>
      <c r="C23" s="192"/>
      <c r="D23" s="192"/>
      <c r="E23" s="192"/>
      <c r="F23" s="192"/>
      <c r="G23" s="192"/>
      <c r="H23" s="192" t="s">
        <v>1182</v>
      </c>
      <c r="I23" s="192"/>
      <c r="J23" s="192"/>
      <c r="K23" s="192"/>
      <c r="L23" s="192"/>
      <c r="M23" s="192"/>
      <c r="N23" s="192"/>
      <c r="O23" s="192"/>
      <c r="P23" s="192"/>
      <c r="Q23" s="192"/>
      <c r="R23" s="192"/>
      <c r="S23" s="192"/>
      <c r="T23" s="192"/>
      <c r="U23" s="192"/>
      <c r="V23" s="192"/>
      <c r="W23" s="192"/>
      <c r="X23" s="192"/>
      <c r="Y23" s="192"/>
      <c r="Z23" s="192"/>
      <c r="AA23" s="192"/>
    </row>
    <row r="24" spans="2:27" ht="20.100000000000001" customHeight="1" x14ac:dyDescent="0.35">
      <c r="B24" s="192" t="s">
        <v>170</v>
      </c>
      <c r="C24" s="192"/>
      <c r="D24" s="192"/>
      <c r="E24" s="192"/>
      <c r="F24" s="192"/>
      <c r="G24" s="192"/>
      <c r="H24" s="192" t="s">
        <v>1183</v>
      </c>
      <c r="I24" s="192"/>
      <c r="J24" s="192"/>
      <c r="K24" s="192"/>
      <c r="L24" s="192"/>
      <c r="M24" s="192"/>
      <c r="N24" s="192"/>
      <c r="O24" s="192"/>
      <c r="P24" s="192"/>
      <c r="Q24" s="192"/>
      <c r="R24" s="192"/>
      <c r="S24" s="192"/>
      <c r="T24" s="192"/>
      <c r="U24" s="192"/>
      <c r="V24" s="192"/>
      <c r="W24" s="192"/>
      <c r="X24" s="192"/>
      <c r="Y24" s="192"/>
      <c r="Z24" s="192"/>
      <c r="AA24" s="192"/>
    </row>
    <row r="25" spans="2:27" ht="20.100000000000001" customHeight="1" x14ac:dyDescent="0.35">
      <c r="B25" s="192" t="s">
        <v>298</v>
      </c>
      <c r="C25" s="192"/>
      <c r="D25" s="192"/>
      <c r="E25" s="192"/>
      <c r="F25" s="192"/>
      <c r="G25" s="192"/>
      <c r="H25" s="192" t="s">
        <v>305</v>
      </c>
      <c r="I25" s="192"/>
      <c r="J25" s="192"/>
      <c r="K25" s="192"/>
      <c r="L25" s="192"/>
      <c r="M25" s="192"/>
      <c r="N25" s="192"/>
      <c r="O25" s="192"/>
      <c r="P25" s="192"/>
      <c r="Q25" s="192"/>
      <c r="R25" s="192"/>
      <c r="S25" s="192"/>
      <c r="T25" s="192"/>
      <c r="U25" s="192"/>
      <c r="V25" s="192"/>
      <c r="W25" s="192"/>
      <c r="X25" s="192"/>
      <c r="Y25" s="192"/>
      <c r="Z25" s="192"/>
      <c r="AA25" s="192"/>
    </row>
    <row r="26" spans="2:27"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27" ht="30" customHeight="1" thickBot="1" x14ac:dyDescent="0.4">
      <c r="B27" s="189" t="s">
        <v>299</v>
      </c>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1"/>
    </row>
    <row r="28" spans="2:27" ht="25.35" customHeight="1" x14ac:dyDescent="0.35">
      <c r="B28" s="248" t="s">
        <v>300</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9"/>
    </row>
    <row r="29" spans="2:27" ht="30" customHeight="1" x14ac:dyDescent="0.35">
      <c r="B29" s="192" t="s">
        <v>1184</v>
      </c>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2:27" ht="60" customHeight="1" x14ac:dyDescent="0.35">
      <c r="B30" s="192" t="s">
        <v>1185</v>
      </c>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2:27" ht="30" customHeight="1" x14ac:dyDescent="0.35">
      <c r="B31" s="192" t="s">
        <v>1186</v>
      </c>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2:27" ht="30" customHeight="1" thickBot="1" x14ac:dyDescent="0.4">
      <c r="B32" s="192" t="s">
        <v>1187</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2:31" ht="20.100000000000001" customHeight="1" thickBot="1" x14ac:dyDescent="0.4">
      <c r="B33" s="275" t="s">
        <v>102</v>
      </c>
      <c r="C33" s="275"/>
      <c r="D33" s="268" t="s">
        <v>327</v>
      </c>
      <c r="E33" s="268"/>
      <c r="F33" s="192" t="s">
        <v>1188</v>
      </c>
      <c r="G33" s="192"/>
      <c r="H33" s="192"/>
      <c r="I33" s="192"/>
      <c r="J33" s="192"/>
      <c r="K33" s="192"/>
      <c r="L33" s="192"/>
      <c r="M33" s="192"/>
      <c r="N33" s="192"/>
      <c r="O33" s="192"/>
      <c r="P33" s="192"/>
      <c r="Q33" s="192"/>
      <c r="R33" s="192"/>
      <c r="S33" s="192"/>
      <c r="T33" s="192"/>
      <c r="U33" s="192"/>
      <c r="V33" s="192"/>
      <c r="W33" s="192"/>
      <c r="X33" s="192"/>
      <c r="Y33" s="192"/>
      <c r="Z33" s="192"/>
      <c r="AA33" s="192"/>
    </row>
    <row r="34" spans="2:31" ht="30" customHeight="1" thickBot="1" x14ac:dyDescent="0.4">
      <c r="B34" s="275"/>
      <c r="C34" s="275"/>
      <c r="D34" s="268" t="s">
        <v>329</v>
      </c>
      <c r="E34" s="268"/>
      <c r="F34" s="192" t="s">
        <v>1189</v>
      </c>
      <c r="G34" s="192"/>
      <c r="H34" s="192"/>
      <c r="I34" s="192"/>
      <c r="J34" s="192"/>
      <c r="K34" s="192"/>
      <c r="L34" s="192"/>
      <c r="M34" s="192"/>
      <c r="N34" s="192"/>
      <c r="O34" s="192"/>
      <c r="P34" s="192"/>
      <c r="Q34" s="192"/>
      <c r="R34" s="192"/>
      <c r="S34" s="192"/>
      <c r="T34" s="192"/>
      <c r="U34" s="192"/>
      <c r="V34" s="192"/>
      <c r="W34" s="192"/>
      <c r="X34" s="192"/>
      <c r="Y34" s="192"/>
      <c r="Z34" s="192"/>
      <c r="AA34" s="192"/>
      <c r="AB34" s="94"/>
      <c r="AC34" s="94"/>
      <c r="AD34" s="94"/>
      <c r="AE34" s="94"/>
    </row>
    <row r="35" spans="2:31" ht="30" customHeight="1" thickBot="1" x14ac:dyDescent="0.4">
      <c r="B35" s="275"/>
      <c r="C35" s="275"/>
      <c r="D35" s="268"/>
      <c r="E35" s="268"/>
      <c r="F35" s="192" t="s">
        <v>1190</v>
      </c>
      <c r="G35" s="192"/>
      <c r="H35" s="192"/>
      <c r="I35" s="192"/>
      <c r="J35" s="192"/>
      <c r="K35" s="192"/>
      <c r="L35" s="192"/>
      <c r="M35" s="192"/>
      <c r="N35" s="192"/>
      <c r="O35" s="192"/>
      <c r="P35" s="192"/>
      <c r="Q35" s="192"/>
      <c r="R35" s="192"/>
      <c r="S35" s="192"/>
      <c r="T35" s="192"/>
      <c r="U35" s="192"/>
      <c r="V35" s="192"/>
      <c r="W35" s="192"/>
      <c r="X35" s="192"/>
      <c r="Y35" s="192"/>
      <c r="Z35" s="192"/>
      <c r="AA35" s="192"/>
      <c r="AB35" s="94"/>
      <c r="AC35" s="94"/>
      <c r="AD35" s="94"/>
      <c r="AE35" s="94"/>
    </row>
    <row r="36" spans="2:31" ht="30" customHeight="1" thickBot="1" x14ac:dyDescent="0.4">
      <c r="B36" s="275"/>
      <c r="C36" s="275"/>
      <c r="D36" s="268"/>
      <c r="E36" s="268"/>
      <c r="F36" s="192" t="s">
        <v>1191</v>
      </c>
      <c r="G36" s="192"/>
      <c r="H36" s="192"/>
      <c r="I36" s="192"/>
      <c r="J36" s="192"/>
      <c r="K36" s="192"/>
      <c r="L36" s="192"/>
      <c r="M36" s="192"/>
      <c r="N36" s="192"/>
      <c r="O36" s="192"/>
      <c r="P36" s="192"/>
      <c r="Q36" s="192"/>
      <c r="R36" s="192"/>
      <c r="S36" s="192"/>
      <c r="T36" s="192"/>
      <c r="U36" s="192"/>
      <c r="V36" s="192"/>
      <c r="W36" s="192"/>
      <c r="X36" s="192"/>
      <c r="Y36" s="192"/>
      <c r="Z36" s="192"/>
      <c r="AA36" s="192"/>
      <c r="AB36" s="94"/>
      <c r="AC36" s="94"/>
      <c r="AD36" s="94"/>
      <c r="AE36" s="94"/>
    </row>
    <row r="37" spans="2:31" ht="45" customHeight="1" thickBot="1" x14ac:dyDescent="0.4">
      <c r="B37" s="275"/>
      <c r="C37" s="275"/>
      <c r="D37" s="268"/>
      <c r="E37" s="268"/>
      <c r="F37" s="192" t="s">
        <v>1192</v>
      </c>
      <c r="G37" s="192"/>
      <c r="H37" s="192"/>
      <c r="I37" s="192"/>
      <c r="J37" s="192"/>
      <c r="K37" s="192"/>
      <c r="L37" s="192"/>
      <c r="M37" s="192"/>
      <c r="N37" s="192"/>
      <c r="O37" s="192"/>
      <c r="P37" s="192"/>
      <c r="Q37" s="192"/>
      <c r="R37" s="192"/>
      <c r="S37" s="192"/>
      <c r="T37" s="192"/>
      <c r="U37" s="192"/>
      <c r="V37" s="192"/>
      <c r="W37" s="192"/>
      <c r="X37" s="192"/>
      <c r="Y37" s="192"/>
      <c r="Z37" s="192"/>
      <c r="AA37" s="192"/>
      <c r="AB37" s="27"/>
      <c r="AC37" s="27"/>
      <c r="AD37" s="27"/>
      <c r="AE37" s="27"/>
    </row>
    <row r="38" spans="2:31" ht="105" customHeight="1" thickBot="1" x14ac:dyDescent="0.4">
      <c r="B38" s="275"/>
      <c r="C38" s="275"/>
      <c r="D38" s="268"/>
      <c r="E38" s="268"/>
      <c r="F38" s="192" t="s">
        <v>1193</v>
      </c>
      <c r="G38" s="192"/>
      <c r="H38" s="192"/>
      <c r="I38" s="192"/>
      <c r="J38" s="192"/>
      <c r="K38" s="192"/>
      <c r="L38" s="192"/>
      <c r="M38" s="192"/>
      <c r="N38" s="192"/>
      <c r="O38" s="192"/>
      <c r="P38" s="192"/>
      <c r="Q38" s="192"/>
      <c r="R38" s="192"/>
      <c r="S38" s="192"/>
      <c r="T38" s="192"/>
      <c r="U38" s="192"/>
      <c r="V38" s="192"/>
      <c r="W38" s="192"/>
      <c r="X38" s="192"/>
      <c r="Y38" s="192"/>
      <c r="Z38" s="192"/>
      <c r="AA38" s="192"/>
      <c r="AB38" s="27"/>
      <c r="AC38" s="27"/>
      <c r="AD38" s="27"/>
      <c r="AE38" s="27"/>
    </row>
    <row r="39" spans="2:31" ht="90" customHeight="1" thickBot="1" x14ac:dyDescent="0.4">
      <c r="B39" s="275"/>
      <c r="C39" s="275"/>
      <c r="D39" s="268"/>
      <c r="E39" s="268"/>
      <c r="F39" s="192" t="s">
        <v>1194</v>
      </c>
      <c r="G39" s="192"/>
      <c r="H39" s="192"/>
      <c r="I39" s="192"/>
      <c r="J39" s="192"/>
      <c r="K39" s="192"/>
      <c r="L39" s="192"/>
      <c r="M39" s="192"/>
      <c r="N39" s="192"/>
      <c r="O39" s="192"/>
      <c r="P39" s="192"/>
      <c r="Q39" s="192"/>
      <c r="R39" s="192"/>
      <c r="S39" s="192"/>
      <c r="T39" s="192"/>
      <c r="U39" s="192"/>
      <c r="V39" s="192"/>
      <c r="W39" s="192"/>
      <c r="X39" s="192"/>
      <c r="Y39" s="192"/>
      <c r="Z39" s="192"/>
      <c r="AA39" s="192"/>
      <c r="AB39" s="27"/>
      <c r="AC39" s="27"/>
      <c r="AD39" s="27"/>
      <c r="AE39" s="27"/>
    </row>
    <row r="40" spans="2:31" ht="20.100000000000001" customHeight="1" thickBot="1" x14ac:dyDescent="0.4">
      <c r="B40" s="274" t="s">
        <v>103</v>
      </c>
      <c r="C40" s="274"/>
      <c r="D40" s="272" t="s">
        <v>327</v>
      </c>
      <c r="E40" s="272"/>
      <c r="F40" s="213" t="s">
        <v>1195</v>
      </c>
      <c r="G40" s="213"/>
      <c r="H40" s="213"/>
      <c r="I40" s="213"/>
      <c r="J40" s="213"/>
      <c r="K40" s="213"/>
      <c r="L40" s="213"/>
      <c r="M40" s="213"/>
      <c r="N40" s="213"/>
      <c r="O40" s="213"/>
      <c r="P40" s="213"/>
      <c r="Q40" s="213"/>
      <c r="R40" s="213"/>
      <c r="S40" s="213"/>
      <c r="T40" s="213"/>
      <c r="U40" s="213"/>
      <c r="V40" s="213"/>
      <c r="W40" s="213"/>
      <c r="X40" s="213"/>
      <c r="Y40" s="213"/>
      <c r="Z40" s="213"/>
      <c r="AA40" s="213"/>
    </row>
    <row r="41" spans="2:31" ht="45" customHeight="1" thickBot="1" x14ac:dyDescent="0.4">
      <c r="B41" s="274"/>
      <c r="C41" s="274"/>
      <c r="D41" s="272" t="s">
        <v>329</v>
      </c>
      <c r="E41" s="272"/>
      <c r="F41" s="192" t="s">
        <v>1196</v>
      </c>
      <c r="G41" s="192"/>
      <c r="H41" s="192"/>
      <c r="I41" s="192"/>
      <c r="J41" s="192"/>
      <c r="K41" s="192"/>
      <c r="L41" s="192"/>
      <c r="M41" s="192"/>
      <c r="N41" s="192"/>
      <c r="O41" s="192"/>
      <c r="P41" s="192"/>
      <c r="Q41" s="192"/>
      <c r="R41" s="192"/>
      <c r="S41" s="192"/>
      <c r="T41" s="192"/>
      <c r="U41" s="192"/>
      <c r="V41" s="192"/>
      <c r="W41" s="192"/>
      <c r="X41" s="192"/>
      <c r="Y41" s="192"/>
      <c r="Z41" s="192"/>
      <c r="AA41" s="192"/>
      <c r="AB41" s="94"/>
      <c r="AC41" s="94"/>
      <c r="AD41" s="94"/>
      <c r="AE41" s="94"/>
    </row>
    <row r="42" spans="2:31" ht="120" customHeight="1" thickBot="1" x14ac:dyDescent="0.4">
      <c r="B42" s="274"/>
      <c r="C42" s="274"/>
      <c r="D42" s="272"/>
      <c r="E42" s="272"/>
      <c r="F42" s="192" t="s">
        <v>1197</v>
      </c>
      <c r="G42" s="192"/>
      <c r="H42" s="192"/>
      <c r="I42" s="192"/>
      <c r="J42" s="192"/>
      <c r="K42" s="192"/>
      <c r="L42" s="192"/>
      <c r="M42" s="192"/>
      <c r="N42" s="192"/>
      <c r="O42" s="192"/>
      <c r="P42" s="192"/>
      <c r="Q42" s="192"/>
      <c r="R42" s="192"/>
      <c r="S42" s="192"/>
      <c r="T42" s="192"/>
      <c r="U42" s="192"/>
      <c r="V42" s="192"/>
      <c r="W42" s="192"/>
      <c r="X42" s="192"/>
      <c r="Y42" s="192"/>
      <c r="Z42" s="192"/>
      <c r="AA42" s="192"/>
      <c r="AB42" s="27"/>
      <c r="AC42" s="27"/>
      <c r="AD42" s="27"/>
      <c r="AE42" s="27"/>
    </row>
    <row r="43" spans="2:31" ht="45" customHeight="1" thickBot="1" x14ac:dyDescent="0.4">
      <c r="B43" s="274"/>
      <c r="C43" s="274"/>
      <c r="D43" s="272"/>
      <c r="E43" s="272"/>
      <c r="F43" s="192" t="s">
        <v>1198</v>
      </c>
      <c r="G43" s="192"/>
      <c r="H43" s="192"/>
      <c r="I43" s="192"/>
      <c r="J43" s="192"/>
      <c r="K43" s="192"/>
      <c r="L43" s="192"/>
      <c r="M43" s="192"/>
      <c r="N43" s="192"/>
      <c r="O43" s="192"/>
      <c r="P43" s="192"/>
      <c r="Q43" s="192"/>
      <c r="R43" s="192"/>
      <c r="S43" s="192"/>
      <c r="T43" s="192"/>
      <c r="U43" s="192"/>
      <c r="V43" s="192"/>
      <c r="W43" s="192"/>
      <c r="X43" s="192"/>
      <c r="Y43" s="192"/>
      <c r="Z43" s="192"/>
      <c r="AA43" s="192"/>
      <c r="AB43" s="27"/>
      <c r="AC43" s="27"/>
      <c r="AD43" s="27"/>
      <c r="AE43" s="27"/>
    </row>
    <row r="44" spans="2:31" ht="15" customHeight="1" x14ac:dyDescent="0.35">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2:31" ht="25.35" customHeight="1" x14ac:dyDescent="0.35">
      <c r="B45" s="241" t="s">
        <v>339</v>
      </c>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row>
    <row r="46" spans="2:31" ht="45" customHeight="1" x14ac:dyDescent="0.35">
      <c r="B46" s="192" t="s">
        <v>1199</v>
      </c>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row>
    <row r="47" spans="2:31" ht="75" customHeight="1" x14ac:dyDescent="0.35">
      <c r="B47" s="192" t="s">
        <v>1200</v>
      </c>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row>
    <row r="48" spans="2:31" ht="20.100000000000001" customHeight="1" x14ac:dyDescent="0.35">
      <c r="B48" s="192" t="s">
        <v>1201</v>
      </c>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2:27" ht="20.100000000000001" customHeight="1" x14ac:dyDescent="0.35">
      <c r="B49" s="192" t="s">
        <v>1202</v>
      </c>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2:27" ht="20.100000000000001" customHeight="1" x14ac:dyDescent="0.35">
      <c r="B50" s="192" t="s">
        <v>344</v>
      </c>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row>
    <row r="51" spans="2:27" ht="15" customHeight="1" x14ac:dyDescent="0.35">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2:27" ht="25.35" customHeight="1" x14ac:dyDescent="0.35">
      <c r="B52" s="241" t="s">
        <v>302</v>
      </c>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row>
    <row r="53" spans="2:27" ht="30" customHeight="1" x14ac:dyDescent="0.35">
      <c r="B53" s="192" t="s">
        <v>1203</v>
      </c>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row>
    <row r="54" spans="2:27" ht="20.100000000000001" customHeight="1" x14ac:dyDescent="0.35">
      <c r="B54" s="192" t="s">
        <v>1204</v>
      </c>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row>
    <row r="55" spans="2:27" ht="60" customHeight="1" x14ac:dyDescent="0.35">
      <c r="B55" s="192" t="s">
        <v>1205</v>
      </c>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row>
    <row r="56" spans="2:27" ht="20.100000000000001" customHeight="1" x14ac:dyDescent="0.35">
      <c r="B56" s="192" t="s">
        <v>1206</v>
      </c>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row>
    <row r="57" spans="2:27" ht="15" customHeight="1" x14ac:dyDescent="0.35">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2:27" ht="25.35" customHeight="1" x14ac:dyDescent="0.35">
      <c r="B58" s="241" t="s">
        <v>303</v>
      </c>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row>
    <row r="59" spans="2:27" ht="20.100000000000001" customHeight="1" x14ac:dyDescent="0.35">
      <c r="B59" s="192" t="s">
        <v>1207</v>
      </c>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row>
    <row r="60" spans="2:27" ht="20.100000000000001" customHeight="1" x14ac:dyDescent="0.35">
      <c r="B60" s="192" t="s">
        <v>1208</v>
      </c>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row>
    <row r="61" spans="2:27" ht="20.100000000000001" customHeight="1" x14ac:dyDescent="0.35">
      <c r="B61" s="192" t="s">
        <v>1209</v>
      </c>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row>
    <row r="62" spans="2:27" ht="20.100000000000001" customHeight="1" x14ac:dyDescent="0.35">
      <c r="B62" s="192" t="s">
        <v>1210</v>
      </c>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row>
    <row r="63" spans="2:27" ht="20.100000000000001" customHeight="1" x14ac:dyDescent="0.35">
      <c r="B63" s="192" t="s">
        <v>1211</v>
      </c>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row>
    <row r="64" spans="2:27" ht="20.100000000000001" customHeight="1" x14ac:dyDescent="0.35">
      <c r="B64" s="192" t="s">
        <v>1212</v>
      </c>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row>
    <row r="65" spans="2:35" ht="20.100000000000001" customHeight="1" x14ac:dyDescent="0.35">
      <c r="B65" s="192" t="s">
        <v>1213</v>
      </c>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row>
    <row r="66" spans="2:35" ht="20.100000000000001" customHeight="1" x14ac:dyDescent="0.35">
      <c r="B66" s="192" t="s">
        <v>1214</v>
      </c>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row>
    <row r="67" spans="2:35" ht="20.100000000000001" customHeight="1" x14ac:dyDescent="0.35">
      <c r="B67" s="192" t="s">
        <v>1215</v>
      </c>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row>
    <row r="68" spans="2:35" ht="20.100000000000001" customHeight="1" x14ac:dyDescent="0.35">
      <c r="B68" s="192" t="s">
        <v>1216</v>
      </c>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row>
    <row r="69" spans="2:35" ht="20.100000000000001" customHeight="1" x14ac:dyDescent="0.35">
      <c r="B69" s="192" t="s">
        <v>1217</v>
      </c>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row>
    <row r="70" spans="2:35" ht="15" customHeight="1" x14ac:dyDescent="0.35">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2:35" ht="25.35" customHeight="1" x14ac:dyDescent="0.35">
      <c r="B71" s="241" t="s">
        <v>306</v>
      </c>
      <c r="C71" s="242"/>
      <c r="D71" s="242"/>
      <c r="E71" s="242"/>
      <c r="F71" s="242"/>
      <c r="G71" s="242"/>
      <c r="H71" s="242"/>
      <c r="I71" s="242"/>
      <c r="J71" s="242"/>
      <c r="K71" s="242"/>
      <c r="L71" s="242"/>
      <c r="M71" s="242"/>
      <c r="N71" s="242"/>
      <c r="O71" s="242"/>
      <c r="P71" s="242"/>
      <c r="Q71" s="242"/>
      <c r="R71" s="242"/>
      <c r="S71" s="242"/>
      <c r="T71" s="242"/>
      <c r="U71" s="242"/>
      <c r="V71" s="242"/>
      <c r="W71" s="242"/>
      <c r="X71" s="242"/>
      <c r="Y71" s="242"/>
      <c r="Z71" s="242"/>
      <c r="AA71" s="242"/>
    </row>
    <row r="72" spans="2:35" ht="20.100000000000001" customHeight="1" x14ac:dyDescent="0.35">
      <c r="B72" s="263" t="str">
        <f>Measures!B7</f>
        <v xml:space="preserve">High-quality public transport services and infrastructure for local bus services </v>
      </c>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row>
    <row r="73" spans="2:35" ht="20.100000000000001" customHeight="1" x14ac:dyDescent="0.35">
      <c r="B73" s="263" t="str">
        <f>Measures!B14</f>
        <v xml:space="preserve">High-quality interurban public transport connections  </v>
      </c>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row>
    <row r="74" spans="2:35" ht="20.100000000000001" customHeight="1" x14ac:dyDescent="0.35">
      <c r="B74" s="263" t="str">
        <f>Measures!B53</f>
        <v>(Electric) ridesharing and hailing schemes</v>
      </c>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row>
    <row r="75" spans="2:35" ht="20.100000000000001" customHeight="1" x14ac:dyDescent="0.35">
      <c r="B75" s="263" t="str">
        <f>Measures!B52</f>
        <v>EV charging infrastructure</v>
      </c>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row>
    <row r="76" spans="2:35" ht="20.100000000000001" customHeight="1" x14ac:dyDescent="0.35">
      <c r="B76" s="263" t="str">
        <f>Measures!B69</f>
        <v>Eco-driving</v>
      </c>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row>
    <row r="77" spans="2:35" ht="20.100000000000001" customHeight="1" x14ac:dyDescent="0.35">
      <c r="B77" s="263" t="str">
        <f>Measures!B76</f>
        <v>Freight electrification of logistics</v>
      </c>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row>
    <row r="78" spans="2:35" ht="15" customHeight="1" thickBot="1" x14ac:dyDescent="0.4">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row>
    <row r="79" spans="2:35" ht="30" customHeight="1" thickBot="1" x14ac:dyDescent="0.4">
      <c r="B79" s="189" t="s">
        <v>288</v>
      </c>
      <c r="C79" s="190"/>
      <c r="D79" s="190"/>
      <c r="E79" s="190"/>
      <c r="F79" s="190"/>
      <c r="G79" s="190"/>
      <c r="H79" s="190"/>
      <c r="I79" s="190"/>
      <c r="J79" s="190"/>
      <c r="K79" s="190"/>
      <c r="L79" s="190"/>
      <c r="M79" s="190"/>
      <c r="N79" s="190"/>
      <c r="O79" s="190"/>
      <c r="P79" s="190"/>
      <c r="Q79" s="190"/>
      <c r="R79" s="190"/>
      <c r="S79" s="190"/>
      <c r="T79" s="190"/>
      <c r="U79" s="190"/>
      <c r="V79" s="190"/>
      <c r="W79" s="190"/>
      <c r="X79" s="190"/>
      <c r="Y79" s="190"/>
      <c r="Z79" s="190"/>
      <c r="AA79" s="191"/>
    </row>
    <row r="80" spans="2:35" ht="25.35" customHeight="1" x14ac:dyDescent="0.35">
      <c r="B80" s="242" t="s">
        <v>308</v>
      </c>
      <c r="C80" s="242"/>
      <c r="D80" s="242"/>
      <c r="E80" s="242"/>
      <c r="F80" s="242"/>
      <c r="G80" s="242"/>
      <c r="H80" s="242"/>
      <c r="I80" s="242"/>
      <c r="J80" s="242"/>
      <c r="K80" s="242"/>
      <c r="L80" s="242"/>
      <c r="M80" s="242"/>
      <c r="N80" s="242"/>
      <c r="O80" s="242"/>
      <c r="P80" s="242"/>
      <c r="Q80" s="242"/>
      <c r="R80" s="242"/>
      <c r="S80" s="242"/>
      <c r="T80" s="242"/>
      <c r="U80" s="242"/>
      <c r="V80" s="242"/>
      <c r="W80" s="242"/>
      <c r="X80" s="180" t="str">
        <f>Overview_Measures!M50</f>
        <v>Low to Medium</v>
      </c>
      <c r="Y80" s="180"/>
      <c r="Z80" s="180"/>
      <c r="AA80" s="180"/>
      <c r="AB80" s="21"/>
      <c r="AC80" s="21"/>
      <c r="AD80" s="21"/>
      <c r="AE80" s="21"/>
      <c r="AF80" s="21"/>
      <c r="AG80" s="21"/>
      <c r="AH80" s="21"/>
      <c r="AI80" s="21"/>
    </row>
    <row r="81" spans="2:27" ht="60" customHeight="1" x14ac:dyDescent="0.35">
      <c r="B81" s="192" t="s">
        <v>1218</v>
      </c>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row>
    <row r="82" spans="2:27" ht="20.100000000000001" customHeight="1" x14ac:dyDescent="0.35">
      <c r="B82" s="192" t="s">
        <v>1219</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row>
    <row r="83" spans="2:27" ht="16.350000000000001" customHeight="1" x14ac:dyDescent="0.35">
      <c r="B83" s="192" t="s">
        <v>1220</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row>
    <row r="84" spans="2:27" ht="16.350000000000001" customHeight="1" x14ac:dyDescent="0.35">
      <c r="B84" s="192" t="s">
        <v>1221</v>
      </c>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row>
    <row r="85" spans="2:27" ht="16.350000000000001" customHeight="1" x14ac:dyDescent="0.35">
      <c r="B85" s="192" t="s">
        <v>1222</v>
      </c>
      <c r="C85" s="192"/>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row>
    <row r="86" spans="2:27" ht="16.350000000000001" customHeight="1" x14ac:dyDescent="0.35">
      <c r="B86" s="192" t="s">
        <v>1223</v>
      </c>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row>
    <row r="87" spans="2:27" ht="16.350000000000001" customHeight="1" x14ac:dyDescent="0.35">
      <c r="B87" s="192" t="s">
        <v>1224</v>
      </c>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row>
    <row r="88" spans="2:27" ht="16.350000000000001" customHeight="1" x14ac:dyDescent="0.35">
      <c r="B88" s="192" t="s">
        <v>1225</v>
      </c>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row>
    <row r="89" spans="2:27" ht="16.350000000000001" customHeight="1" x14ac:dyDescent="0.35">
      <c r="B89" s="192" t="s">
        <v>1226</v>
      </c>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row>
    <row r="90" spans="2:27" ht="16.350000000000001" customHeight="1" x14ac:dyDescent="0.35">
      <c r="B90" s="192" t="s">
        <v>1227</v>
      </c>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row>
    <row r="91" spans="2:27" ht="16.350000000000001" customHeight="1" x14ac:dyDescent="0.35">
      <c r="B91" s="192" t="s">
        <v>1228</v>
      </c>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row>
    <row r="92" spans="2:27" ht="20.100000000000001" customHeight="1" x14ac:dyDescent="0.35">
      <c r="B92" s="192" t="s">
        <v>1229</v>
      </c>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row>
    <row r="93" spans="2:27" ht="16.350000000000001" customHeight="1" x14ac:dyDescent="0.35">
      <c r="B93" s="192" t="s">
        <v>1230</v>
      </c>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row>
    <row r="94" spans="2:27" ht="16.350000000000001" customHeight="1" x14ac:dyDescent="0.35">
      <c r="B94" s="192" t="s">
        <v>1231</v>
      </c>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row>
    <row r="95" spans="2:27" ht="16.350000000000001" customHeight="1" x14ac:dyDescent="0.35">
      <c r="B95" s="192" t="s">
        <v>1232</v>
      </c>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row>
    <row r="96" spans="2:27" ht="16.350000000000001" customHeight="1" x14ac:dyDescent="0.35">
      <c r="B96" s="192" t="s">
        <v>1233</v>
      </c>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row>
    <row r="97" spans="2:27" ht="16.350000000000001" customHeight="1" x14ac:dyDescent="0.35">
      <c r="B97" s="192" t="s">
        <v>1234</v>
      </c>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row>
    <row r="98" spans="2:27" ht="20.100000000000001" customHeight="1" x14ac:dyDescent="0.35">
      <c r="B98" s="192" t="s">
        <v>1235</v>
      </c>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row>
    <row r="99" spans="2:27" ht="14.85" customHeight="1" x14ac:dyDescent="0.35">
      <c r="B99" s="192" t="s">
        <v>1236</v>
      </c>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row>
    <row r="100" spans="2:27" ht="14.85" customHeight="1" x14ac:dyDescent="0.35">
      <c r="B100" s="192" t="s">
        <v>1237</v>
      </c>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row>
    <row r="101" spans="2:27" ht="14.85" customHeight="1" x14ac:dyDescent="0.35">
      <c r="B101" s="192" t="s">
        <v>1238</v>
      </c>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row>
    <row r="102" spans="2:27" ht="14.85" customHeight="1" x14ac:dyDescent="0.35">
      <c r="B102" s="192" t="s">
        <v>1239</v>
      </c>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row>
    <row r="103" spans="2:27" ht="14.85" customHeight="1" x14ac:dyDescent="0.35">
      <c r="B103" s="192" t="s">
        <v>1240</v>
      </c>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row>
    <row r="104" spans="2:27" ht="14.85" customHeight="1" x14ac:dyDescent="0.35">
      <c r="B104" s="192" t="s">
        <v>1241</v>
      </c>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row>
    <row r="105" spans="2:27" ht="14.85" customHeight="1" x14ac:dyDescent="0.35">
      <c r="B105" s="192" t="s">
        <v>1242</v>
      </c>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row>
    <row r="106" spans="2:27" ht="20.100000000000001" customHeight="1" x14ac:dyDescent="0.35">
      <c r="B106" s="192" t="s">
        <v>1243</v>
      </c>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row>
    <row r="107" spans="2:27" ht="20.100000000000001" customHeight="1" x14ac:dyDescent="0.35">
      <c r="B107" s="192" t="s">
        <v>1244</v>
      </c>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row>
    <row r="108" spans="2:27" ht="20.100000000000001" customHeight="1" x14ac:dyDescent="0.35">
      <c r="B108" s="192" t="s">
        <v>1245</v>
      </c>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row>
    <row r="109" spans="2:27" ht="20.100000000000001" customHeight="1" x14ac:dyDescent="0.35">
      <c r="B109" s="192" t="s">
        <v>1246</v>
      </c>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row>
    <row r="110" spans="2:27" ht="15" customHeight="1" thickBot="1" x14ac:dyDescent="0.4">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2:27" ht="25.35" customHeight="1" x14ac:dyDescent="0.35">
      <c r="B111" s="246" t="s">
        <v>309</v>
      </c>
      <c r="C111" s="246"/>
      <c r="D111" s="246"/>
      <c r="E111" s="246"/>
      <c r="F111" s="246"/>
      <c r="G111" s="246"/>
      <c r="H111" s="246"/>
      <c r="I111" s="246"/>
      <c r="J111" s="246"/>
      <c r="K111" s="246"/>
      <c r="L111" s="246"/>
      <c r="M111" s="246"/>
      <c r="N111" s="246"/>
      <c r="O111" s="246"/>
      <c r="P111" s="246"/>
      <c r="Q111" s="246"/>
      <c r="R111" s="246"/>
      <c r="S111" s="246"/>
      <c r="T111" s="246"/>
      <c r="U111" s="246"/>
      <c r="V111" s="246"/>
      <c r="W111" s="246"/>
      <c r="X111" s="180" t="str">
        <f>Overview_Measures!N50</f>
        <v>Low to Medium</v>
      </c>
      <c r="Y111" s="180"/>
      <c r="Z111" s="180"/>
      <c r="AA111" s="180"/>
    </row>
    <row r="112" spans="2:27" ht="30" customHeight="1" x14ac:dyDescent="0.35">
      <c r="B112" s="192" t="s">
        <v>1247</v>
      </c>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row>
    <row r="113" spans="2:27" ht="15" customHeight="1" thickBot="1" x14ac:dyDescent="0.4">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2:27" ht="25.35" customHeight="1" x14ac:dyDescent="0.35">
      <c r="B114" s="246" t="s">
        <v>367</v>
      </c>
      <c r="C114" s="246"/>
      <c r="D114" s="246"/>
      <c r="E114" s="246"/>
      <c r="F114" s="246"/>
      <c r="G114" s="246"/>
      <c r="H114" s="246"/>
      <c r="I114" s="246"/>
      <c r="J114" s="246"/>
      <c r="K114" s="246"/>
      <c r="L114" s="246"/>
      <c r="M114" s="246"/>
      <c r="N114" s="246"/>
      <c r="O114" s="246"/>
      <c r="P114" s="246"/>
      <c r="Q114" s="246"/>
      <c r="R114" s="246"/>
      <c r="S114" s="246"/>
      <c r="T114" s="246"/>
      <c r="U114" s="246"/>
      <c r="V114" s="246"/>
      <c r="W114" s="246"/>
      <c r="X114" s="180" t="str">
        <f>Overview_Measures!O50</f>
        <v>Medium</v>
      </c>
      <c r="Y114" s="180"/>
      <c r="Z114" s="180"/>
      <c r="AA114" s="180"/>
    </row>
    <row r="115" spans="2:27" ht="30" customHeight="1" x14ac:dyDescent="0.35">
      <c r="B115" s="192" t="s">
        <v>1248</v>
      </c>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row>
    <row r="116" spans="2:27" ht="60" customHeight="1" x14ac:dyDescent="0.35">
      <c r="B116" s="276" t="s">
        <v>1249</v>
      </c>
      <c r="C116" s="276"/>
      <c r="D116" s="276"/>
      <c r="E116" s="276"/>
      <c r="F116" s="276"/>
      <c r="G116" s="276"/>
      <c r="H116" s="276"/>
      <c r="I116" s="276"/>
      <c r="J116" s="276"/>
      <c r="K116" s="276"/>
      <c r="L116" s="276"/>
      <c r="M116" s="276"/>
      <c r="N116" s="276"/>
      <c r="O116" s="276"/>
      <c r="P116" s="276"/>
      <c r="Q116" s="276"/>
      <c r="R116" s="276"/>
      <c r="S116" s="276"/>
      <c r="T116" s="276"/>
      <c r="U116" s="276"/>
      <c r="V116" s="276"/>
      <c r="W116" s="276"/>
      <c r="X116" s="276"/>
      <c r="Y116" s="276"/>
      <c r="Z116" s="276"/>
      <c r="AA116" s="276"/>
    </row>
    <row r="117" spans="2:27" ht="20.100000000000001" customHeight="1" x14ac:dyDescent="0.35">
      <c r="B117" s="192" t="s">
        <v>1250</v>
      </c>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row>
    <row r="118" spans="2:27" ht="15" customHeight="1" x14ac:dyDescent="0.35">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2:27" ht="30" customHeight="1" x14ac:dyDescent="0.35">
      <c r="B119" s="244" t="s">
        <v>311</v>
      </c>
      <c r="C119" s="245"/>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c r="AA119" s="245"/>
    </row>
    <row r="120" spans="2:27" ht="30" customHeight="1" x14ac:dyDescent="0.35">
      <c r="B120" s="192" t="s">
        <v>1251</v>
      </c>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row>
    <row r="121" spans="2:27" ht="20.100000000000001" customHeight="1" x14ac:dyDescent="0.35">
      <c r="B121" s="192" t="s">
        <v>1252</v>
      </c>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row>
    <row r="122" spans="2:27" ht="20.100000000000001" customHeight="1" x14ac:dyDescent="0.35">
      <c r="B122" s="192" t="s">
        <v>1253</v>
      </c>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row>
    <row r="123" spans="2:27" ht="20.100000000000001" customHeight="1" x14ac:dyDescent="0.35">
      <c r="B123" s="192" t="s">
        <v>1254</v>
      </c>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row>
    <row r="124" spans="2:27" ht="20.100000000000001" customHeight="1" x14ac:dyDescent="0.35">
      <c r="B124" s="192" t="s">
        <v>1255</v>
      </c>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row>
    <row r="125" spans="2:27" ht="20.100000000000001" customHeight="1" x14ac:dyDescent="0.35">
      <c r="B125" s="192" t="s">
        <v>1256</v>
      </c>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row>
    <row r="126" spans="2:27" ht="20.100000000000001" customHeight="1" x14ac:dyDescent="0.35">
      <c r="B126" s="192" t="s">
        <v>1257</v>
      </c>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row>
    <row r="127" spans="2:27" ht="20.100000000000001" customHeight="1" x14ac:dyDescent="0.35">
      <c r="B127" s="192" t="s">
        <v>1258</v>
      </c>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row>
    <row r="128" spans="2:27" ht="20.100000000000001" customHeight="1" x14ac:dyDescent="0.35">
      <c r="B128" s="192" t="s">
        <v>1259</v>
      </c>
      <c r="C128" s="192"/>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row>
    <row r="129" spans="2:27" ht="20.100000000000001" customHeight="1" x14ac:dyDescent="0.35">
      <c r="B129" s="192" t="s">
        <v>1260</v>
      </c>
      <c r="C129" s="192"/>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row>
    <row r="130" spans="2:27" ht="20.100000000000001" customHeight="1" x14ac:dyDescent="0.35">
      <c r="B130" s="192" t="s">
        <v>1261</v>
      </c>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row>
    <row r="131" spans="2:27" ht="20.100000000000001" customHeight="1" x14ac:dyDescent="0.35">
      <c r="B131" s="192" t="s">
        <v>1262</v>
      </c>
      <c r="C131" s="192"/>
      <c r="D131" s="192"/>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row>
    <row r="132" spans="2:27" ht="20.100000000000001" customHeight="1" x14ac:dyDescent="0.35">
      <c r="B132" s="192" t="s">
        <v>1263</v>
      </c>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row>
    <row r="133" spans="2:27" ht="20.100000000000001" customHeight="1" x14ac:dyDescent="0.35">
      <c r="B133" s="192" t="s">
        <v>1264</v>
      </c>
      <c r="C133" s="192"/>
      <c r="D133" s="192"/>
      <c r="E133" s="192"/>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row>
    <row r="134" spans="2:27" ht="20.100000000000001" customHeight="1" x14ac:dyDescent="0.35">
      <c r="B134" s="192" t="s">
        <v>1265</v>
      </c>
      <c r="C134" s="192"/>
      <c r="D134" s="192"/>
      <c r="E134" s="192"/>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row>
    <row r="135" spans="2:27" ht="20.100000000000001" customHeight="1" x14ac:dyDescent="0.35">
      <c r="B135" s="192" t="s">
        <v>1266</v>
      </c>
      <c r="C135" s="192"/>
      <c r="D135" s="192"/>
      <c r="E135" s="192"/>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row>
    <row r="136" spans="2:27" ht="20.100000000000001" customHeight="1" x14ac:dyDescent="0.35">
      <c r="B136" s="192" t="s">
        <v>1267</v>
      </c>
      <c r="C136" s="192"/>
      <c r="D136" s="192"/>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row>
    <row r="137" spans="2:27" ht="20.100000000000001" customHeight="1" x14ac:dyDescent="0.35">
      <c r="B137" s="192" t="s">
        <v>1268</v>
      </c>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row>
    <row r="138" spans="2:27" ht="20.100000000000001" customHeight="1" x14ac:dyDescent="0.35">
      <c r="B138" s="192" t="s">
        <v>1269</v>
      </c>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row>
    <row r="139" spans="2:27" ht="20.100000000000001" customHeight="1" x14ac:dyDescent="0.35">
      <c r="B139" s="192" t="s">
        <v>1270</v>
      </c>
      <c r="C139" s="192"/>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row>
    <row r="140" spans="2:27" ht="20.100000000000001" customHeight="1" x14ac:dyDescent="0.35">
      <c r="B140" s="192" t="s">
        <v>1271</v>
      </c>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row>
    <row r="141" spans="2:27" x14ac:dyDescent="0.35">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row>
    <row r="142" spans="2:27" x14ac:dyDescent="0.35">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row>
    <row r="143" spans="2:27" x14ac:dyDescent="0.35">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row>
    <row r="144" spans="2:27" x14ac:dyDescent="0.35">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row>
    <row r="145" spans="2:27" x14ac:dyDescent="0.35">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row>
    <row r="146" spans="2:27" x14ac:dyDescent="0.35">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row>
    <row r="147" spans="2:27" x14ac:dyDescent="0.35">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row>
    <row r="148" spans="2:27" x14ac:dyDescent="0.35">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row>
    <row r="149" spans="2:27" x14ac:dyDescent="0.35">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row>
    <row r="150" spans="2:27" x14ac:dyDescent="0.35">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row>
    <row r="151" spans="2:27" x14ac:dyDescent="0.35">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row>
    <row r="152" spans="2:27" x14ac:dyDescent="0.35">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row>
    <row r="153" spans="2:27" x14ac:dyDescent="0.35">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row>
    <row r="154" spans="2:27" x14ac:dyDescent="0.35">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row>
    <row r="155" spans="2:27" x14ac:dyDescent="0.35">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row>
    <row r="156" spans="2:27" x14ac:dyDescent="0.35">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row>
    <row r="157" spans="2:27" x14ac:dyDescent="0.35">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row>
    <row r="158" spans="2:27" x14ac:dyDescent="0.35">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row>
    <row r="159" spans="2:27" x14ac:dyDescent="0.35">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row>
    <row r="160" spans="2:27" x14ac:dyDescent="0.35">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row>
    <row r="161" spans="2:27" x14ac:dyDescent="0.35">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row>
    <row r="162" spans="2:27" x14ac:dyDescent="0.35">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row>
    <row r="163" spans="2:27" x14ac:dyDescent="0.35">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row>
    <row r="164" spans="2:27" x14ac:dyDescent="0.35">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row>
    <row r="165" spans="2:27" x14ac:dyDescent="0.35">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row>
  </sheetData>
  <sheetProtection algorithmName="SHA-512" hashValue="bho/DjaREKp+LRgTq6VKUhcKV2RG0oUD2a7hVVt6XuvTZAJr5nLW/c9vHHmnL2zSUFfHycjBclLjpX3mMuE+Vg==" saltValue="HMj5re1mT0UIiUseWFBQRw==" spinCount="100000" sheet="1" objects="1" scenarios="1"/>
  <dataConsolidate/>
  <mergeCells count="180">
    <mergeCell ref="F39:AA39"/>
    <mergeCell ref="B4:N4"/>
    <mergeCell ref="O4:AA4"/>
    <mergeCell ref="B6:N6"/>
    <mergeCell ref="O6:AA6"/>
    <mergeCell ref="B7:N7"/>
    <mergeCell ref="O7:AA7"/>
    <mergeCell ref="B1:G1"/>
    <mergeCell ref="H1:M1"/>
    <mergeCell ref="N1:S1"/>
    <mergeCell ref="T1:AA1"/>
    <mergeCell ref="B3:N3"/>
    <mergeCell ref="O3:AA3"/>
    <mergeCell ref="B17:AA17"/>
    <mergeCell ref="B18:AA18"/>
    <mergeCell ref="B19:G19"/>
    <mergeCell ref="H19:AA19"/>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X11:Y11"/>
    <mergeCell ref="Z11:AA11"/>
    <mergeCell ref="B12:AA12"/>
    <mergeCell ref="B15:E15"/>
    <mergeCell ref="H15:N15"/>
    <mergeCell ref="O15:U15"/>
    <mergeCell ref="V15:AA15"/>
    <mergeCell ref="L11:M11"/>
    <mergeCell ref="N11:O11"/>
    <mergeCell ref="P11:Q11"/>
    <mergeCell ref="R11:S11"/>
    <mergeCell ref="T11:U11"/>
    <mergeCell ref="V11:W11"/>
    <mergeCell ref="B11:C11"/>
    <mergeCell ref="D11:E11"/>
    <mergeCell ref="F11:G11"/>
    <mergeCell ref="H11:I11"/>
    <mergeCell ref="J11:K11"/>
    <mergeCell ref="D13:G13"/>
    <mergeCell ref="J13:M13"/>
    <mergeCell ref="N13:O13"/>
    <mergeCell ref="P13:S13"/>
    <mergeCell ref="B63:AA63"/>
    <mergeCell ref="B64:AA64"/>
    <mergeCell ref="B65:AA65"/>
    <mergeCell ref="B66:AA66"/>
    <mergeCell ref="B67:AA67"/>
    <mergeCell ref="B80:W80"/>
    <mergeCell ref="X80:AA80"/>
    <mergeCell ref="B20:G20"/>
    <mergeCell ref="H20:AA20"/>
    <mergeCell ref="F41:AA41"/>
    <mergeCell ref="F42:AA42"/>
    <mergeCell ref="F43:AA43"/>
    <mergeCell ref="F33:AA33"/>
    <mergeCell ref="F40:AA40"/>
    <mergeCell ref="D41:E43"/>
    <mergeCell ref="B40:C43"/>
    <mergeCell ref="D34:E39"/>
    <mergeCell ref="B33:C39"/>
    <mergeCell ref="D33:E33"/>
    <mergeCell ref="D40:E40"/>
    <mergeCell ref="F34:AA34"/>
    <mergeCell ref="F35:AA35"/>
    <mergeCell ref="F36:AA36"/>
    <mergeCell ref="F38:AA38"/>
    <mergeCell ref="B24:G24"/>
    <mergeCell ref="H24:AA24"/>
    <mergeCell ref="B25:G25"/>
    <mergeCell ref="H25:AA25"/>
    <mergeCell ref="B27:AA27"/>
    <mergeCell ref="B28:AA28"/>
    <mergeCell ref="B21:G21"/>
    <mergeCell ref="H21:AA21"/>
    <mergeCell ref="B22:G22"/>
    <mergeCell ref="H22:AA22"/>
    <mergeCell ref="B23:G23"/>
    <mergeCell ref="H23:AA23"/>
    <mergeCell ref="B29:AA29"/>
    <mergeCell ref="B30:AA30"/>
    <mergeCell ref="B31:AA31"/>
    <mergeCell ref="B32:AA32"/>
    <mergeCell ref="B79:AA79"/>
    <mergeCell ref="B54:AA54"/>
    <mergeCell ref="B55:AA55"/>
    <mergeCell ref="B56:AA56"/>
    <mergeCell ref="B59:AA59"/>
    <mergeCell ref="B60:AA60"/>
    <mergeCell ref="B61:AA61"/>
    <mergeCell ref="B46:AA46"/>
    <mergeCell ref="B68:AA68"/>
    <mergeCell ref="B69:AA69"/>
    <mergeCell ref="B62:AA62"/>
    <mergeCell ref="B45:AA45"/>
    <mergeCell ref="B52:AA52"/>
    <mergeCell ref="B58:AA58"/>
    <mergeCell ref="B71:AA71"/>
    <mergeCell ref="B47:AA47"/>
    <mergeCell ref="B48:AA48"/>
    <mergeCell ref="B49:AA49"/>
    <mergeCell ref="B53:AA53"/>
    <mergeCell ref="F37:AA37"/>
    <mergeCell ref="B139:AA139"/>
    <mergeCell ref="B140:AA140"/>
    <mergeCell ref="B130:AA130"/>
    <mergeCell ref="B131:AA131"/>
    <mergeCell ref="B132:AA132"/>
    <mergeCell ref="B133:AA133"/>
    <mergeCell ref="B134:AA134"/>
    <mergeCell ref="B135:AA135"/>
    <mergeCell ref="B123:AA123"/>
    <mergeCell ref="B124:AA124"/>
    <mergeCell ref="B125:AA125"/>
    <mergeCell ref="B126:AA126"/>
    <mergeCell ref="B127:AA127"/>
    <mergeCell ref="B129:AA129"/>
    <mergeCell ref="B128:AA128"/>
    <mergeCell ref="B138:AA138"/>
    <mergeCell ref="B136:AA136"/>
    <mergeCell ref="B137:AA137"/>
    <mergeCell ref="B120:AA120"/>
    <mergeCell ref="B122:AA122"/>
    <mergeCell ref="B121:AA121"/>
    <mergeCell ref="B119:AA119"/>
    <mergeCell ref="B50:AA50"/>
    <mergeCell ref="B72:AA72"/>
    <mergeCell ref="B73:AA73"/>
    <mergeCell ref="B74:AA74"/>
    <mergeCell ref="B75:AA75"/>
    <mergeCell ref="B76:AA76"/>
    <mergeCell ref="B77:AA77"/>
    <mergeCell ref="B105:AA105"/>
    <mergeCell ref="B106:AA106"/>
    <mergeCell ref="B107:AA107"/>
    <mergeCell ref="B108:AA108"/>
    <mergeCell ref="B109:AA109"/>
    <mergeCell ref="B112:AA112"/>
    <mergeCell ref="B99:AA99"/>
    <mergeCell ref="B101:AA101"/>
    <mergeCell ref="B102:AA102"/>
    <mergeCell ref="B94:AA94"/>
    <mergeCell ref="B95:AA95"/>
    <mergeCell ref="B96:AA96"/>
    <mergeCell ref="B81:AA81"/>
    <mergeCell ref="B85:AA85"/>
    <mergeCell ref="B86:AA86"/>
    <mergeCell ref="B87:AA87"/>
    <mergeCell ref="B82:AA82"/>
    <mergeCell ref="B83:AA83"/>
    <mergeCell ref="B84:AA84"/>
    <mergeCell ref="B117:AA117"/>
    <mergeCell ref="B97:AA97"/>
    <mergeCell ref="B98:AA98"/>
    <mergeCell ref="B88:AA88"/>
    <mergeCell ref="B89:AA89"/>
    <mergeCell ref="B90:AA90"/>
    <mergeCell ref="B91:AA91"/>
    <mergeCell ref="B92:AA92"/>
    <mergeCell ref="B114:W114"/>
    <mergeCell ref="X114:AA114"/>
    <mergeCell ref="B100:AA100"/>
    <mergeCell ref="B103:AA103"/>
    <mergeCell ref="B104:AA104"/>
    <mergeCell ref="B111:W111"/>
    <mergeCell ref="X111:AA111"/>
    <mergeCell ref="B93:AA93"/>
    <mergeCell ref="B115:AA115"/>
    <mergeCell ref="B116:AA116"/>
  </mergeCells>
  <conditionalFormatting sqref="B10:AA11">
    <cfRule type="expression" dxfId="215" priority="16" stopIfTrue="1">
      <formula>B$11=" "</formula>
    </cfRule>
    <cfRule type="expression" dxfId="214" priority="17">
      <formula>B$11="Partial"</formula>
    </cfRule>
    <cfRule type="expression" dxfId="213" priority="18">
      <formula>B$11="Strong"</formula>
    </cfRule>
  </conditionalFormatting>
  <conditionalFormatting sqref="X80">
    <cfRule type="expression" dxfId="212" priority="11" stopIfTrue="1">
      <formula>X80="High"</formula>
    </cfRule>
    <cfRule type="expression" dxfId="211" priority="12">
      <formula>X80="Medium to High"</formula>
    </cfRule>
    <cfRule type="expression" dxfId="210" priority="13" stopIfTrue="1">
      <formula>X80="Medium"</formula>
    </cfRule>
    <cfRule type="expression" dxfId="209" priority="14" stopIfTrue="1">
      <formula>X80="Low to Medium"</formula>
    </cfRule>
    <cfRule type="expression" dxfId="208" priority="15">
      <formula>X80="Low"</formula>
    </cfRule>
  </conditionalFormatting>
  <conditionalFormatting sqref="X111">
    <cfRule type="expression" dxfId="207" priority="6" stopIfTrue="1">
      <formula>X111="High"</formula>
    </cfRule>
    <cfRule type="expression" dxfId="206" priority="7">
      <formula>X111="Medium to High"</formula>
    </cfRule>
    <cfRule type="expression" dxfId="205" priority="8" stopIfTrue="1">
      <formula>X111="Medium"</formula>
    </cfRule>
    <cfRule type="expression" dxfId="204" priority="9" stopIfTrue="1">
      <formula>X111="Low to Medium"</formula>
    </cfRule>
    <cfRule type="expression" dxfId="203" priority="10">
      <formula>X111="Low"</formula>
    </cfRule>
  </conditionalFormatting>
  <conditionalFormatting sqref="X114">
    <cfRule type="expression" dxfId="202" priority="1" stopIfTrue="1">
      <formula>X114="High"</formula>
    </cfRule>
    <cfRule type="expression" dxfId="201" priority="2">
      <formula>X114="Medium to High"</formula>
    </cfRule>
    <cfRule type="expression" dxfId="200" priority="3" stopIfTrue="1">
      <formula>X114="Medium"</formula>
    </cfRule>
    <cfRule type="expression" dxfId="199" priority="4" stopIfTrue="1">
      <formula>X114="Low to Medium"</formula>
    </cfRule>
    <cfRule type="expression" dxfId="198" priority="5">
      <formula>X114="Low"</formula>
    </cfRule>
  </conditionalFormatting>
  <conditionalFormatting sqref="AB80:AI80">
    <cfRule type="colorScale" priority="19">
      <colorScale>
        <cfvo type="min"/>
        <cfvo type="percentile" val="50"/>
        <cfvo type="max"/>
        <color rgb="FFF8696B"/>
        <color rgb="FFFFEB84"/>
        <color rgb="FF63BE7B"/>
      </colorScale>
    </cfRule>
  </conditionalFormatting>
  <hyperlinks>
    <hyperlink ref="B72:AA72" location="LPT!A1" display="LPT!A1" xr:uid="{AD14D105-A64C-3F41-9360-E99E219A2916}"/>
    <hyperlink ref="B73:AA73" location="IPT!A1" display="IPT!A1" xr:uid="{9C8514B5-5A0F-CB4C-BCBF-6246CFB6CB72}"/>
    <hyperlink ref="B74:AA74" location="RSS!A1" display="RSS!A1" xr:uid="{84D12B8D-3200-5D40-AC5D-0A77A4EF99A6}"/>
    <hyperlink ref="B75:AA75" location="EVI!A1" display="EVI!A1" xr:uid="{82A28EAB-0380-B847-8255-E1D973861FF1}"/>
    <hyperlink ref="B76:AA76" location="ECD!A1" display="ECD!A1" xr:uid="{C7B00254-FD70-6E41-AAC8-0098FE3929F8}"/>
    <hyperlink ref="B77:AA77" location="FLE!A1" display="FLE!A1" xr:uid="{CB54A860-E1E4-2A4D-97C4-ABD274816D8C}"/>
    <hyperlink ref="N1" location="Overview_Measures!A1" display="Go back to Overview" xr:uid="{F5F73465-62DD-024F-B776-7B5B1E9A129C}"/>
    <hyperlink ref="B1" location="Instructions!A1" display="Go back to Instructions" xr:uid="{74DF5212-0372-784F-8ACF-6B81FE9ACF1B}"/>
    <hyperlink ref="H1" location="Measures!A1" display="Go back to Measures List" xr:uid="{829DD7C0-2A51-E243-9AF3-0D759CF4B18E}"/>
    <hyperlink ref="T1" location="Filter_multiple_criteria!A1" display="Go back to Multiple Criteria Filter" xr:uid="{E6B72DA3-4BEC-624D-88A7-8F4E84196132}"/>
    <hyperlink ref="B1:G1" location="Home!A1" display="Go back to Home" xr:uid="{F95E3C0C-1322-3646-8A34-6C06F864B154}"/>
    <hyperlink ref="T1:AA1" location="Measure_Selection_Filter!A1" display="Go back to Measure Selection Filter" xr:uid="{351BF1B9-4A8D-B94A-9945-7DABFCE92689}"/>
    <hyperlink ref="H15" location="Measure_Template!B10" display="Summary" xr:uid="{8DA56C29-1264-544D-8794-0D2742F1BE04}"/>
    <hyperlink ref="H15:N15" location="GPP!B17" display="Reader's Guide" xr:uid="{C9B94274-9B71-0A48-A62C-6AE7A71A345E}"/>
    <hyperlink ref="O15" location="Measure_Template!B10" display="Summary" xr:uid="{78EED54E-D4F6-EA46-98AC-47839732ECDA}"/>
    <hyperlink ref="O15:U15" location="GPP!B27" display="Summary" xr:uid="{8CA7D1D0-0A88-B840-9B73-5929A4C8955E}"/>
    <hyperlink ref="V15:AA15" location="GPP!B79" display="Qualification of measure" xr:uid="{B6415141-B163-4344-A456-C4BE482DD95C}"/>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FC089-BFDD-CD48-9DD8-319B45E3229C}">
  <sheetPr codeName="Sheet21">
    <tabColor rgb="FF7030A0"/>
  </sheetPr>
  <dimension ref="A1:AJ132"/>
  <sheetViews>
    <sheetView showGridLines="0" topLeftCell="A18" zoomScaleNormal="100" workbookViewId="0">
      <selection activeCell="F32" sqref="F32:AA32"/>
    </sheetView>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1" customFormat="1" ht="20.100000000000001" customHeight="1" x14ac:dyDescent="0.35">
      <c r="A1" s="90"/>
      <c r="B1" s="252" t="s">
        <v>26</v>
      </c>
      <c r="C1" s="252"/>
      <c r="D1" s="252"/>
      <c r="E1" s="252"/>
      <c r="F1" s="252"/>
      <c r="G1" s="252"/>
      <c r="H1" s="252" t="s">
        <v>312</v>
      </c>
      <c r="I1" s="252"/>
      <c r="J1" s="252"/>
      <c r="K1" s="252"/>
      <c r="L1" s="252"/>
      <c r="M1" s="252"/>
      <c r="N1" s="252" t="s">
        <v>313</v>
      </c>
      <c r="O1" s="252"/>
      <c r="P1" s="252"/>
      <c r="Q1" s="252"/>
      <c r="R1" s="252"/>
      <c r="S1" s="252"/>
      <c r="T1" s="252" t="s">
        <v>23</v>
      </c>
      <c r="U1" s="252"/>
      <c r="V1" s="252"/>
      <c r="W1" s="252"/>
      <c r="X1" s="252"/>
      <c r="Y1" s="252"/>
      <c r="Z1" s="252"/>
      <c r="AA1" s="252"/>
    </row>
    <row r="2" spans="1:36" ht="15" customHeight="1" thickBot="1" x14ac:dyDescent="0.4"/>
    <row r="3" spans="1:36" ht="25.35" customHeight="1" thickBot="1" x14ac:dyDescent="0.4">
      <c r="B3" s="203" t="s">
        <v>281</v>
      </c>
      <c r="C3" s="204"/>
      <c r="D3" s="204"/>
      <c r="E3" s="204"/>
      <c r="F3" s="204"/>
      <c r="G3" s="204"/>
      <c r="H3" s="204"/>
      <c r="I3" s="204"/>
      <c r="J3" s="204"/>
      <c r="K3" s="204"/>
      <c r="L3" s="204"/>
      <c r="M3" s="204"/>
      <c r="N3" s="204"/>
      <c r="O3" s="203" t="s">
        <v>246</v>
      </c>
      <c r="P3" s="204"/>
      <c r="Q3" s="204"/>
      <c r="R3" s="204"/>
      <c r="S3" s="204"/>
      <c r="T3" s="204"/>
      <c r="U3" s="204"/>
      <c r="V3" s="204"/>
      <c r="W3" s="204"/>
      <c r="X3" s="204"/>
      <c r="Y3" s="204"/>
      <c r="Z3" s="204"/>
      <c r="AA3" s="205"/>
      <c r="AB3" s="12"/>
      <c r="AC3" s="12"/>
      <c r="AD3" s="12"/>
      <c r="AE3" s="12"/>
      <c r="AF3" s="12"/>
      <c r="AG3" s="12"/>
      <c r="AH3" s="12"/>
      <c r="AI3" s="12"/>
      <c r="AJ3" s="12"/>
    </row>
    <row r="4" spans="1:36" ht="30" customHeight="1" thickBot="1" x14ac:dyDescent="0.4">
      <c r="B4" s="206" t="str">
        <f>Overview_Measures!B52</f>
        <v>EV charging infrastructure</v>
      </c>
      <c r="C4" s="207"/>
      <c r="D4" s="207"/>
      <c r="E4" s="207"/>
      <c r="F4" s="207"/>
      <c r="G4" s="207"/>
      <c r="H4" s="207"/>
      <c r="I4" s="207"/>
      <c r="J4" s="207"/>
      <c r="K4" s="207"/>
      <c r="L4" s="207"/>
      <c r="M4" s="207"/>
      <c r="N4" s="207"/>
      <c r="O4" s="208" t="str">
        <f>Overview_Measures!K52</f>
        <v>Regulatory</v>
      </c>
      <c r="P4" s="209"/>
      <c r="Q4" s="209"/>
      <c r="R4" s="209"/>
      <c r="S4" s="209"/>
      <c r="T4" s="209"/>
      <c r="U4" s="209"/>
      <c r="V4" s="209"/>
      <c r="W4" s="209"/>
      <c r="X4" s="209"/>
      <c r="Y4" s="209"/>
      <c r="Z4" s="209"/>
      <c r="AA4" s="210"/>
      <c r="AB4" s="12"/>
      <c r="AC4" s="12"/>
      <c r="AD4" s="12"/>
      <c r="AE4" s="12"/>
      <c r="AF4" s="12"/>
      <c r="AG4" s="12"/>
      <c r="AH4" s="12"/>
      <c r="AI4" s="12"/>
      <c r="AJ4" s="12"/>
    </row>
    <row r="5" spans="1:36" ht="6" customHeight="1" thickBot="1" x14ac:dyDescent="0.4">
      <c r="B5" s="105"/>
      <c r="C5" s="106"/>
      <c r="D5" s="106"/>
      <c r="E5" s="106"/>
      <c r="F5" s="106"/>
      <c r="G5" s="106"/>
      <c r="H5" s="106"/>
      <c r="I5" s="106"/>
      <c r="J5" s="106"/>
      <c r="K5" s="106"/>
      <c r="L5" s="106"/>
      <c r="M5" s="106"/>
      <c r="N5" s="106"/>
      <c r="O5" s="107"/>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203" t="s">
        <v>173</v>
      </c>
      <c r="C6" s="204"/>
      <c r="D6" s="204"/>
      <c r="E6" s="204"/>
      <c r="F6" s="204"/>
      <c r="G6" s="204"/>
      <c r="H6" s="204"/>
      <c r="I6" s="204"/>
      <c r="J6" s="204"/>
      <c r="K6" s="204"/>
      <c r="L6" s="204"/>
      <c r="M6" s="204"/>
      <c r="N6" s="204"/>
      <c r="O6" s="203" t="s">
        <v>282</v>
      </c>
      <c r="P6" s="204"/>
      <c r="Q6" s="204"/>
      <c r="R6" s="204"/>
      <c r="S6" s="204"/>
      <c r="T6" s="204"/>
      <c r="U6" s="204"/>
      <c r="V6" s="204"/>
      <c r="W6" s="204"/>
      <c r="X6" s="204"/>
      <c r="Y6" s="204"/>
      <c r="Z6" s="204"/>
      <c r="AA6" s="205"/>
      <c r="AB6" s="12"/>
      <c r="AC6" s="12"/>
      <c r="AD6" s="12"/>
      <c r="AE6" s="12"/>
      <c r="AF6" s="12"/>
      <c r="AG6" s="12"/>
      <c r="AH6" s="12"/>
      <c r="AI6" s="12"/>
      <c r="AJ6" s="12"/>
    </row>
    <row r="7" spans="1:36" ht="30" customHeight="1" thickBot="1" x14ac:dyDescent="0.4">
      <c r="B7" s="254" t="str">
        <f>Overview_Measures!L52</f>
        <v>Passenger + Freight transport</v>
      </c>
      <c r="C7" s="255"/>
      <c r="D7" s="255"/>
      <c r="E7" s="255"/>
      <c r="F7" s="255"/>
      <c r="G7" s="255"/>
      <c r="H7" s="255"/>
      <c r="I7" s="255"/>
      <c r="J7" s="255"/>
      <c r="K7" s="255"/>
      <c r="L7" s="255"/>
      <c r="M7" s="255"/>
      <c r="N7" s="256"/>
      <c r="O7" s="211" t="s">
        <v>1013</v>
      </c>
      <c r="P7" s="209"/>
      <c r="Q7" s="209"/>
      <c r="R7" s="209"/>
      <c r="S7" s="209"/>
      <c r="T7" s="209"/>
      <c r="U7" s="209"/>
      <c r="V7" s="209"/>
      <c r="W7" s="209"/>
      <c r="X7" s="209"/>
      <c r="Y7" s="209"/>
      <c r="Z7" s="209"/>
      <c r="AA7" s="21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203" t="s">
        <v>234</v>
      </c>
      <c r="C9" s="204"/>
      <c r="D9" s="204"/>
      <c r="E9" s="204"/>
      <c r="F9" s="204"/>
      <c r="G9" s="204"/>
      <c r="H9" s="204"/>
      <c r="I9" s="204"/>
      <c r="J9" s="204"/>
      <c r="K9" s="204"/>
      <c r="L9" s="204"/>
      <c r="M9" s="204"/>
      <c r="N9" s="204"/>
      <c r="O9" s="204"/>
      <c r="P9" s="204"/>
      <c r="Q9" s="204"/>
      <c r="R9" s="204"/>
      <c r="S9" s="204"/>
      <c r="T9" s="203" t="s">
        <v>284</v>
      </c>
      <c r="U9" s="204"/>
      <c r="V9" s="204"/>
      <c r="W9" s="204"/>
      <c r="X9" s="204"/>
      <c r="Y9" s="204"/>
      <c r="Z9" s="204"/>
      <c r="AA9" s="205"/>
    </row>
    <row r="10" spans="1:36" ht="90" customHeight="1" x14ac:dyDescent="0.35">
      <c r="B10" s="198" t="s">
        <v>177</v>
      </c>
      <c r="C10" s="199"/>
      <c r="D10" s="198" t="s">
        <v>178</v>
      </c>
      <c r="E10" s="199"/>
      <c r="F10" s="198" t="s">
        <v>179</v>
      </c>
      <c r="G10" s="199"/>
      <c r="H10" s="198" t="s">
        <v>180</v>
      </c>
      <c r="I10" s="199"/>
      <c r="J10" s="198" t="s">
        <v>181</v>
      </c>
      <c r="K10" s="199"/>
      <c r="L10" s="198" t="s">
        <v>182</v>
      </c>
      <c r="M10" s="199"/>
      <c r="N10" s="198" t="s">
        <v>183</v>
      </c>
      <c r="O10" s="199"/>
      <c r="P10" s="198" t="s">
        <v>184</v>
      </c>
      <c r="Q10" s="199"/>
      <c r="R10" s="198" t="s">
        <v>185</v>
      </c>
      <c r="S10" s="199"/>
      <c r="T10" s="198" t="s">
        <v>186</v>
      </c>
      <c r="U10" s="199"/>
      <c r="V10" s="198" t="s">
        <v>187</v>
      </c>
      <c r="W10" s="199"/>
      <c r="X10" s="198" t="s">
        <v>188</v>
      </c>
      <c r="Y10" s="199"/>
      <c r="Z10" s="198" t="s">
        <v>189</v>
      </c>
      <c r="AA10" s="199"/>
    </row>
    <row r="11" spans="1:36" ht="12" hidden="1" customHeight="1" x14ac:dyDescent="0.35">
      <c r="B11" s="198" t="str">
        <f>Overview_Measures!P52</f>
        <v xml:space="preserve"> </v>
      </c>
      <c r="C11" s="199"/>
      <c r="D11" s="198" t="str">
        <f>Overview_Measures!Q52</f>
        <v xml:space="preserve"> </v>
      </c>
      <c r="E11" s="199"/>
      <c r="F11" s="198" t="str">
        <f>Overview_Measures!R52</f>
        <v xml:space="preserve"> </v>
      </c>
      <c r="G11" s="199"/>
      <c r="H11" s="198" t="str">
        <f>Overview_Measures!S52</f>
        <v xml:space="preserve"> </v>
      </c>
      <c r="I11" s="199"/>
      <c r="J11" s="198" t="str">
        <f>Overview_Measures!T52</f>
        <v xml:space="preserve"> </v>
      </c>
      <c r="K11" s="199"/>
      <c r="L11" s="198" t="str">
        <f>Overview_Measures!U52</f>
        <v xml:space="preserve"> </v>
      </c>
      <c r="M11" s="199"/>
      <c r="N11" s="198" t="str">
        <f>Overview_Measures!V52</f>
        <v>Strong</v>
      </c>
      <c r="O11" s="199"/>
      <c r="P11" s="198" t="str">
        <f>Overview_Measures!W52</f>
        <v xml:space="preserve"> </v>
      </c>
      <c r="Q11" s="199"/>
      <c r="R11" s="198" t="str">
        <f>Overview_Measures!X52</f>
        <v xml:space="preserve"> </v>
      </c>
      <c r="S11" s="199"/>
      <c r="T11" s="198" t="str">
        <f>Overview_Measures!Y52</f>
        <v xml:space="preserve"> </v>
      </c>
      <c r="U11" s="199"/>
      <c r="V11" s="198" t="str">
        <f>Overview_Measures!Z52</f>
        <v>Partial</v>
      </c>
      <c r="W11" s="199"/>
      <c r="X11" s="198" t="str">
        <f>Overview_Measures!AA52</f>
        <v xml:space="preserve"> </v>
      </c>
      <c r="Y11" s="199"/>
      <c r="Z11" s="198" t="str">
        <f>Overview_Measures!AB52</f>
        <v xml:space="preserve"> </v>
      </c>
      <c r="AA11" s="199"/>
    </row>
    <row r="12" spans="1:36" s="21" customFormat="1" ht="15" customHeight="1" x14ac:dyDescent="0.35">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6" s="21" customFormat="1" ht="20.100000000000001" customHeight="1" x14ac:dyDescent="0.35">
      <c r="B13" s="101"/>
      <c r="C13" s="101"/>
      <c r="D13" s="251" t="s">
        <v>315</v>
      </c>
      <c r="E13" s="251"/>
      <c r="F13" s="251"/>
      <c r="G13" s="251"/>
      <c r="H13" s="102"/>
      <c r="I13" s="102"/>
      <c r="J13" s="251" t="s">
        <v>316</v>
      </c>
      <c r="K13" s="251"/>
      <c r="L13" s="251"/>
      <c r="M13" s="251"/>
      <c r="N13" s="253"/>
      <c r="O13" s="253"/>
      <c r="P13" s="251" t="s">
        <v>317</v>
      </c>
      <c r="Q13" s="251"/>
      <c r="R13" s="251"/>
      <c r="S13" s="251"/>
      <c r="T13" s="100"/>
      <c r="U13" s="100"/>
      <c r="V13" s="100"/>
      <c r="W13" s="100"/>
      <c r="X13" s="100"/>
      <c r="Y13" s="100"/>
      <c r="Z13" s="100"/>
      <c r="AA13" s="100"/>
    </row>
    <row r="14" spans="1:36" s="21" customFormat="1" ht="15" customHeight="1" thickBot="1" x14ac:dyDescent="0.4">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row>
    <row r="15" spans="1:36" s="21" customFormat="1" ht="25.35" customHeight="1" thickBot="1" x14ac:dyDescent="0.4">
      <c r="B15" s="201" t="s">
        <v>286</v>
      </c>
      <c r="C15" s="201"/>
      <c r="D15" s="201"/>
      <c r="E15" s="201"/>
      <c r="F15" s="22"/>
      <c r="G15" s="22"/>
      <c r="H15" s="202" t="s">
        <v>290</v>
      </c>
      <c r="I15" s="202"/>
      <c r="J15" s="202"/>
      <c r="K15" s="202"/>
      <c r="L15" s="202"/>
      <c r="M15" s="202"/>
      <c r="N15" s="202"/>
      <c r="O15" s="202" t="s">
        <v>287</v>
      </c>
      <c r="P15" s="202"/>
      <c r="Q15" s="202"/>
      <c r="R15" s="202"/>
      <c r="S15" s="202"/>
      <c r="T15" s="202"/>
      <c r="U15" s="202"/>
      <c r="V15" s="202" t="s">
        <v>288</v>
      </c>
      <c r="W15" s="202"/>
      <c r="X15" s="202"/>
      <c r="Y15" s="202"/>
      <c r="Z15" s="202"/>
      <c r="AA15" s="202"/>
    </row>
    <row r="16" spans="1:36" s="21" customFormat="1" ht="15" customHeight="1" thickBot="1" x14ac:dyDescent="0.4">
      <c r="B16" s="23"/>
      <c r="C16" s="23"/>
      <c r="D16" s="24"/>
      <c r="E16" s="24"/>
    </row>
    <row r="17" spans="2:31" ht="30" customHeight="1" thickBot="1" x14ac:dyDescent="0.4">
      <c r="B17" s="189" t="s">
        <v>290</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1"/>
    </row>
    <row r="18" spans="2:31" ht="30" customHeight="1" x14ac:dyDescent="0.35">
      <c r="B18" s="195" t="s">
        <v>318</v>
      </c>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2:31" ht="25.35" customHeight="1" x14ac:dyDescent="0.35">
      <c r="B19" s="250" t="s">
        <v>292</v>
      </c>
      <c r="C19" s="250"/>
      <c r="D19" s="250"/>
      <c r="E19" s="250"/>
      <c r="F19" s="250"/>
      <c r="G19" s="250"/>
      <c r="H19" s="250" t="s">
        <v>319</v>
      </c>
      <c r="I19" s="250"/>
      <c r="J19" s="250"/>
      <c r="K19" s="250"/>
      <c r="L19" s="250"/>
      <c r="M19" s="250"/>
      <c r="N19" s="250"/>
      <c r="O19" s="250"/>
      <c r="P19" s="250"/>
      <c r="Q19" s="250"/>
      <c r="R19" s="250"/>
      <c r="S19" s="250"/>
      <c r="T19" s="250"/>
      <c r="U19" s="250"/>
      <c r="V19" s="250"/>
      <c r="W19" s="250"/>
      <c r="X19" s="250"/>
      <c r="Y19" s="250"/>
      <c r="Z19" s="250"/>
      <c r="AA19" s="250"/>
    </row>
    <row r="20" spans="2:31" ht="20.100000000000001" customHeight="1" x14ac:dyDescent="0.35">
      <c r="B20" s="192" t="s">
        <v>166</v>
      </c>
      <c r="C20" s="192"/>
      <c r="D20" s="192"/>
      <c r="E20" s="192"/>
      <c r="F20" s="192"/>
      <c r="G20" s="192"/>
      <c r="H20" s="192" t="s">
        <v>1272</v>
      </c>
      <c r="I20" s="192"/>
      <c r="J20" s="192"/>
      <c r="K20" s="192"/>
      <c r="L20" s="192"/>
      <c r="M20" s="192"/>
      <c r="N20" s="192"/>
      <c r="O20" s="192"/>
      <c r="P20" s="192"/>
      <c r="Q20" s="192"/>
      <c r="R20" s="192"/>
      <c r="S20" s="192"/>
      <c r="T20" s="192"/>
      <c r="U20" s="192"/>
      <c r="V20" s="192"/>
      <c r="W20" s="192"/>
      <c r="X20" s="192"/>
      <c r="Y20" s="192"/>
      <c r="Z20" s="192"/>
      <c r="AA20" s="192"/>
    </row>
    <row r="21" spans="2:31" ht="20.100000000000001" customHeight="1" x14ac:dyDescent="0.35">
      <c r="B21" s="192" t="s">
        <v>167</v>
      </c>
      <c r="C21" s="192"/>
      <c r="D21" s="192"/>
      <c r="E21" s="192"/>
      <c r="F21" s="192"/>
      <c r="G21" s="192"/>
      <c r="H21" s="192" t="s">
        <v>1272</v>
      </c>
      <c r="I21" s="192"/>
      <c r="J21" s="192"/>
      <c r="K21" s="192"/>
      <c r="L21" s="192"/>
      <c r="M21" s="192"/>
      <c r="N21" s="192"/>
      <c r="O21" s="192"/>
      <c r="P21" s="192"/>
      <c r="Q21" s="192"/>
      <c r="R21" s="192"/>
      <c r="S21" s="192"/>
      <c r="T21" s="192"/>
      <c r="U21" s="192"/>
      <c r="V21" s="192"/>
      <c r="W21" s="192"/>
      <c r="X21" s="192"/>
      <c r="Y21" s="192"/>
      <c r="Z21" s="192"/>
      <c r="AA21" s="192"/>
    </row>
    <row r="22" spans="2:31" ht="20.100000000000001" customHeight="1" x14ac:dyDescent="0.35">
      <c r="B22" s="192" t="s">
        <v>168</v>
      </c>
      <c r="C22" s="192"/>
      <c r="D22" s="192"/>
      <c r="E22" s="192"/>
      <c r="F22" s="192"/>
      <c r="G22" s="192"/>
      <c r="H22" s="192" t="s">
        <v>1272</v>
      </c>
      <c r="I22" s="192"/>
      <c r="J22" s="192"/>
      <c r="K22" s="192"/>
      <c r="L22" s="192"/>
      <c r="M22" s="192"/>
      <c r="N22" s="192"/>
      <c r="O22" s="192"/>
      <c r="P22" s="192"/>
      <c r="Q22" s="192"/>
      <c r="R22" s="192"/>
      <c r="S22" s="192"/>
      <c r="T22" s="192"/>
      <c r="U22" s="192"/>
      <c r="V22" s="192"/>
      <c r="W22" s="192"/>
      <c r="X22" s="192"/>
      <c r="Y22" s="192"/>
      <c r="Z22" s="192"/>
      <c r="AA22" s="192"/>
    </row>
    <row r="23" spans="2:31" ht="20.100000000000001" customHeight="1" x14ac:dyDescent="0.35">
      <c r="B23" s="192" t="s">
        <v>169</v>
      </c>
      <c r="C23" s="192"/>
      <c r="D23" s="192"/>
      <c r="E23" s="192"/>
      <c r="F23" s="192"/>
      <c r="G23" s="192"/>
      <c r="H23" s="192" t="s">
        <v>1272</v>
      </c>
      <c r="I23" s="192"/>
      <c r="J23" s="192"/>
      <c r="K23" s="192"/>
      <c r="L23" s="192"/>
      <c r="M23" s="192"/>
      <c r="N23" s="192"/>
      <c r="O23" s="192"/>
      <c r="P23" s="192"/>
      <c r="Q23" s="192"/>
      <c r="R23" s="192"/>
      <c r="S23" s="192"/>
      <c r="T23" s="192"/>
      <c r="U23" s="192"/>
      <c r="V23" s="192"/>
      <c r="W23" s="192"/>
      <c r="X23" s="192"/>
      <c r="Y23" s="192"/>
      <c r="Z23" s="192"/>
      <c r="AA23" s="192"/>
    </row>
    <row r="24" spans="2:31" ht="20.100000000000001" customHeight="1" x14ac:dyDescent="0.35">
      <c r="B24" s="192" t="s">
        <v>170</v>
      </c>
      <c r="C24" s="192"/>
      <c r="D24" s="192"/>
      <c r="E24" s="192"/>
      <c r="F24" s="192"/>
      <c r="G24" s="192"/>
      <c r="H24" s="192" t="s">
        <v>305</v>
      </c>
      <c r="I24" s="192"/>
      <c r="J24" s="192"/>
      <c r="K24" s="192"/>
      <c r="L24" s="192"/>
      <c r="M24" s="192"/>
      <c r="N24" s="192"/>
      <c r="O24" s="192"/>
      <c r="P24" s="192"/>
      <c r="Q24" s="192"/>
      <c r="R24" s="192"/>
      <c r="S24" s="192"/>
      <c r="T24" s="192"/>
      <c r="U24" s="192"/>
      <c r="V24" s="192"/>
      <c r="W24" s="192"/>
      <c r="X24" s="192"/>
      <c r="Y24" s="192"/>
      <c r="Z24" s="192"/>
      <c r="AA24" s="192"/>
    </row>
    <row r="25" spans="2:31" ht="20.100000000000001" customHeight="1" x14ac:dyDescent="0.35">
      <c r="B25" s="192" t="s">
        <v>298</v>
      </c>
      <c r="C25" s="192"/>
      <c r="D25" s="192"/>
      <c r="E25" s="192"/>
      <c r="F25" s="192"/>
      <c r="G25" s="192"/>
      <c r="H25" s="192" t="s">
        <v>305</v>
      </c>
      <c r="I25" s="192"/>
      <c r="J25" s="192"/>
      <c r="K25" s="192"/>
      <c r="L25" s="192"/>
      <c r="M25" s="192"/>
      <c r="N25" s="192"/>
      <c r="O25" s="192"/>
      <c r="P25" s="192"/>
      <c r="Q25" s="192"/>
      <c r="R25" s="192"/>
      <c r="S25" s="192"/>
      <c r="T25" s="192"/>
      <c r="U25" s="192"/>
      <c r="V25" s="192"/>
      <c r="W25" s="192"/>
      <c r="X25" s="192"/>
      <c r="Y25" s="192"/>
      <c r="Z25" s="192"/>
      <c r="AA25" s="192"/>
    </row>
    <row r="26" spans="2:31"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31" ht="30" customHeight="1" thickBot="1" x14ac:dyDescent="0.4">
      <c r="B27" s="189" t="s">
        <v>299</v>
      </c>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1"/>
    </row>
    <row r="28" spans="2:31" ht="25.35" customHeight="1" x14ac:dyDescent="0.35">
      <c r="B28" s="248" t="s">
        <v>300</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9"/>
    </row>
    <row r="29" spans="2:31" ht="30" customHeight="1" x14ac:dyDescent="0.35">
      <c r="B29" s="192" t="s">
        <v>1273</v>
      </c>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2:31" ht="30" customHeight="1" thickBot="1" x14ac:dyDescent="0.4">
      <c r="B30" s="192" t="s">
        <v>1274</v>
      </c>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2:31" ht="20.100000000000001" customHeight="1" thickBot="1" x14ac:dyDescent="0.4">
      <c r="B31" s="275" t="s">
        <v>105</v>
      </c>
      <c r="C31" s="275"/>
      <c r="D31" s="268" t="s">
        <v>327</v>
      </c>
      <c r="E31" s="268"/>
      <c r="F31" s="192" t="s">
        <v>1275</v>
      </c>
      <c r="G31" s="192"/>
      <c r="H31" s="192"/>
      <c r="I31" s="192"/>
      <c r="J31" s="192"/>
      <c r="K31" s="192"/>
      <c r="L31" s="192"/>
      <c r="M31" s="192"/>
      <c r="N31" s="192"/>
      <c r="O31" s="192"/>
      <c r="P31" s="192"/>
      <c r="Q31" s="192"/>
      <c r="R31" s="192"/>
      <c r="S31" s="192"/>
      <c r="T31" s="192"/>
      <c r="U31" s="192"/>
      <c r="V31" s="192"/>
      <c r="W31" s="192"/>
      <c r="X31" s="192"/>
      <c r="Y31" s="192"/>
      <c r="Z31" s="192"/>
      <c r="AA31" s="192"/>
      <c r="AB31" s="27"/>
      <c r="AC31" s="27"/>
      <c r="AD31" s="27"/>
      <c r="AE31" s="27"/>
    </row>
    <row r="32" spans="2:31" ht="90" customHeight="1" thickBot="1" x14ac:dyDescent="0.4">
      <c r="B32" s="275"/>
      <c r="C32" s="275"/>
      <c r="D32" s="268" t="s">
        <v>329</v>
      </c>
      <c r="E32" s="268"/>
      <c r="F32" s="192" t="s">
        <v>1276</v>
      </c>
      <c r="G32" s="192"/>
      <c r="H32" s="192"/>
      <c r="I32" s="192"/>
      <c r="J32" s="192"/>
      <c r="K32" s="192"/>
      <c r="L32" s="192"/>
      <c r="M32" s="192"/>
      <c r="N32" s="192"/>
      <c r="O32" s="192"/>
      <c r="P32" s="192"/>
      <c r="Q32" s="192"/>
      <c r="R32" s="192"/>
      <c r="S32" s="192"/>
      <c r="T32" s="192"/>
      <c r="U32" s="192"/>
      <c r="V32" s="192"/>
      <c r="W32" s="192"/>
      <c r="X32" s="192"/>
      <c r="Y32" s="192"/>
      <c r="Z32" s="192"/>
      <c r="AA32" s="192"/>
      <c r="AB32" s="27"/>
      <c r="AC32" s="27"/>
      <c r="AD32" s="27"/>
      <c r="AE32" s="27"/>
    </row>
    <row r="33" spans="2:31" ht="45" customHeight="1" thickBot="1" x14ac:dyDescent="0.4">
      <c r="B33" s="275"/>
      <c r="C33" s="275"/>
      <c r="D33" s="268"/>
      <c r="E33" s="268"/>
      <c r="F33" s="192" t="s">
        <v>1277</v>
      </c>
      <c r="G33" s="192"/>
      <c r="H33" s="192"/>
      <c r="I33" s="192"/>
      <c r="J33" s="192"/>
      <c r="K33" s="192"/>
      <c r="L33" s="192"/>
      <c r="M33" s="192"/>
      <c r="N33" s="192"/>
      <c r="O33" s="192"/>
      <c r="P33" s="192"/>
      <c r="Q33" s="192"/>
      <c r="R33" s="192"/>
      <c r="S33" s="192"/>
      <c r="T33" s="192"/>
      <c r="U33" s="192"/>
      <c r="V33" s="192"/>
      <c r="W33" s="192"/>
      <c r="X33" s="192"/>
      <c r="Y33" s="192"/>
      <c r="Z33" s="192"/>
      <c r="AA33" s="192"/>
      <c r="AB33" s="27"/>
      <c r="AC33" s="27"/>
      <c r="AD33" s="27"/>
      <c r="AE33" s="27"/>
    </row>
    <row r="34" spans="2:31" ht="75" customHeight="1" thickBot="1" x14ac:dyDescent="0.4">
      <c r="B34" s="275"/>
      <c r="C34" s="275"/>
      <c r="D34" s="268"/>
      <c r="E34" s="268"/>
      <c r="F34" s="192" t="s">
        <v>1278</v>
      </c>
      <c r="G34" s="192"/>
      <c r="H34" s="192"/>
      <c r="I34" s="192"/>
      <c r="J34" s="192"/>
      <c r="K34" s="192"/>
      <c r="L34" s="192"/>
      <c r="M34" s="192"/>
      <c r="N34" s="192"/>
      <c r="O34" s="192"/>
      <c r="P34" s="192"/>
      <c r="Q34" s="192"/>
      <c r="R34" s="192"/>
      <c r="S34" s="192"/>
      <c r="T34" s="192"/>
      <c r="U34" s="192"/>
      <c r="V34" s="192"/>
      <c r="W34" s="192"/>
      <c r="X34" s="192"/>
      <c r="Y34" s="192"/>
      <c r="Z34" s="192"/>
      <c r="AA34" s="192"/>
      <c r="AB34" s="27"/>
      <c r="AC34" s="27"/>
      <c r="AD34" s="27"/>
      <c r="AE34" s="27"/>
    </row>
    <row r="35" spans="2:31" ht="45" customHeight="1" thickBot="1" x14ac:dyDescent="0.4">
      <c r="B35" s="275"/>
      <c r="C35" s="275"/>
      <c r="D35" s="268"/>
      <c r="E35" s="268"/>
      <c r="F35" s="192" t="s">
        <v>1279</v>
      </c>
      <c r="G35" s="192"/>
      <c r="H35" s="192"/>
      <c r="I35" s="192"/>
      <c r="J35" s="192"/>
      <c r="K35" s="192"/>
      <c r="L35" s="192"/>
      <c r="M35" s="192"/>
      <c r="N35" s="192"/>
      <c r="O35" s="192"/>
      <c r="P35" s="192"/>
      <c r="Q35" s="192"/>
      <c r="R35" s="192"/>
      <c r="S35" s="192"/>
      <c r="T35" s="192"/>
      <c r="U35" s="192"/>
      <c r="V35" s="192"/>
      <c r="W35" s="192"/>
      <c r="X35" s="192"/>
      <c r="Y35" s="192"/>
      <c r="Z35" s="192"/>
      <c r="AA35" s="192"/>
      <c r="AB35" s="27"/>
      <c r="AC35" s="27"/>
      <c r="AD35" s="27"/>
      <c r="AE35" s="27"/>
    </row>
    <row r="36" spans="2:31" ht="60" customHeight="1" thickBot="1" x14ac:dyDescent="0.4">
      <c r="B36" s="275"/>
      <c r="C36" s="275"/>
      <c r="D36" s="268"/>
      <c r="E36" s="268"/>
      <c r="F36" s="192" t="s">
        <v>1280</v>
      </c>
      <c r="G36" s="192"/>
      <c r="H36" s="192"/>
      <c r="I36" s="192"/>
      <c r="J36" s="192"/>
      <c r="K36" s="192"/>
      <c r="L36" s="192"/>
      <c r="M36" s="192"/>
      <c r="N36" s="192"/>
      <c r="O36" s="192"/>
      <c r="P36" s="192"/>
      <c r="Q36" s="192"/>
      <c r="R36" s="192"/>
      <c r="S36" s="192"/>
      <c r="T36" s="192"/>
      <c r="U36" s="192"/>
      <c r="V36" s="192"/>
      <c r="W36" s="192"/>
      <c r="X36" s="192"/>
      <c r="Y36" s="192"/>
      <c r="Z36" s="192"/>
      <c r="AA36" s="192"/>
      <c r="AB36" s="27"/>
      <c r="AC36" s="27"/>
      <c r="AD36" s="27"/>
      <c r="AE36" s="27"/>
    </row>
    <row r="37" spans="2:31" ht="75" customHeight="1" thickBot="1" x14ac:dyDescent="0.4">
      <c r="B37" s="275"/>
      <c r="C37" s="275"/>
      <c r="D37" s="268"/>
      <c r="E37" s="268"/>
      <c r="F37" s="192" t="s">
        <v>1281</v>
      </c>
      <c r="G37" s="192"/>
      <c r="H37" s="192"/>
      <c r="I37" s="192"/>
      <c r="J37" s="192"/>
      <c r="K37" s="192"/>
      <c r="L37" s="192"/>
      <c r="M37" s="192"/>
      <c r="N37" s="192"/>
      <c r="O37" s="192"/>
      <c r="P37" s="192"/>
      <c r="Q37" s="192"/>
      <c r="R37" s="192"/>
      <c r="S37" s="192"/>
      <c r="T37" s="192"/>
      <c r="U37" s="192"/>
      <c r="V37" s="192"/>
      <c r="W37" s="192"/>
      <c r="X37" s="192"/>
      <c r="Y37" s="192"/>
      <c r="Z37" s="192"/>
      <c r="AA37" s="192"/>
      <c r="AB37" s="27"/>
      <c r="AC37" s="27"/>
      <c r="AD37" s="27"/>
      <c r="AE37" s="27"/>
    </row>
    <row r="38" spans="2:31" ht="60" customHeight="1" thickBot="1" x14ac:dyDescent="0.4">
      <c r="B38" s="275"/>
      <c r="C38" s="275"/>
      <c r="D38" s="268"/>
      <c r="E38" s="268"/>
      <c r="F38" s="192" t="s">
        <v>1282</v>
      </c>
      <c r="G38" s="192"/>
      <c r="H38" s="192"/>
      <c r="I38" s="192"/>
      <c r="J38" s="192"/>
      <c r="K38" s="192"/>
      <c r="L38" s="192"/>
      <c r="M38" s="192"/>
      <c r="N38" s="192"/>
      <c r="O38" s="192"/>
      <c r="P38" s="192"/>
      <c r="Q38" s="192"/>
      <c r="R38" s="192"/>
      <c r="S38" s="192"/>
      <c r="T38" s="192"/>
      <c r="U38" s="192"/>
      <c r="V38" s="192"/>
      <c r="W38" s="192"/>
      <c r="X38" s="192"/>
      <c r="Y38" s="192"/>
      <c r="Z38" s="192"/>
      <c r="AA38" s="192"/>
      <c r="AB38" s="27"/>
      <c r="AC38" s="27"/>
      <c r="AD38" s="27"/>
      <c r="AE38" s="27"/>
    </row>
    <row r="39" spans="2:31" ht="30" customHeight="1" thickBot="1" x14ac:dyDescent="0.4">
      <c r="B39" s="275"/>
      <c r="C39" s="275"/>
      <c r="D39" s="268"/>
      <c r="E39" s="268"/>
      <c r="F39" s="192" t="s">
        <v>1864</v>
      </c>
      <c r="G39" s="192"/>
      <c r="H39" s="192"/>
      <c r="I39" s="192"/>
      <c r="J39" s="192"/>
      <c r="K39" s="192"/>
      <c r="L39" s="192"/>
      <c r="M39" s="192"/>
      <c r="N39" s="192"/>
      <c r="O39" s="192"/>
      <c r="P39" s="192"/>
      <c r="Q39" s="192"/>
      <c r="R39" s="192"/>
      <c r="S39" s="192"/>
      <c r="T39" s="192"/>
      <c r="U39" s="192"/>
      <c r="V39" s="192"/>
      <c r="W39" s="192"/>
      <c r="X39" s="192"/>
      <c r="Y39" s="192"/>
      <c r="Z39" s="192"/>
      <c r="AA39" s="192"/>
    </row>
    <row r="40" spans="2:31" ht="15" customHeight="1" x14ac:dyDescent="0.35">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2:31" ht="25.35" customHeight="1" x14ac:dyDescent="0.35">
      <c r="B41" s="241" t="s">
        <v>339</v>
      </c>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row>
    <row r="42" spans="2:31" ht="45" customHeight="1" x14ac:dyDescent="0.35">
      <c r="B42" s="192" t="s">
        <v>1283</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row>
    <row r="43" spans="2:31" ht="75" customHeight="1" x14ac:dyDescent="0.35">
      <c r="B43" s="192" t="s">
        <v>1284</v>
      </c>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row>
    <row r="44" spans="2:31" ht="20.100000000000001" customHeight="1" x14ac:dyDescent="0.35">
      <c r="B44" s="192" t="s">
        <v>344</v>
      </c>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row>
    <row r="45" spans="2:31" ht="15" customHeight="1" x14ac:dyDescent="0.35">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2:31" ht="25.35" customHeight="1" x14ac:dyDescent="0.35">
      <c r="B46" s="241" t="s">
        <v>302</v>
      </c>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row>
    <row r="47" spans="2:31" ht="45" customHeight="1" x14ac:dyDescent="0.35">
      <c r="B47" s="276" t="s">
        <v>1285</v>
      </c>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row>
    <row r="48" spans="2:31" ht="60" customHeight="1" x14ac:dyDescent="0.35">
      <c r="B48" s="192" t="s">
        <v>1286</v>
      </c>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2:27" ht="30" customHeight="1" x14ac:dyDescent="0.35">
      <c r="B49" s="192" t="s">
        <v>1287</v>
      </c>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2:27" ht="45" customHeight="1" x14ac:dyDescent="0.35">
      <c r="B50" s="192" t="s">
        <v>1288</v>
      </c>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row>
    <row r="51" spans="2:27" ht="30" customHeight="1" x14ac:dyDescent="0.35">
      <c r="B51" s="192" t="s">
        <v>1289</v>
      </c>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row>
    <row r="52" spans="2:27" ht="15" customHeight="1" x14ac:dyDescent="0.35">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2:27" ht="25.35" customHeight="1" x14ac:dyDescent="0.35">
      <c r="B53" s="241" t="s">
        <v>303</v>
      </c>
      <c r="C53" s="242"/>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row>
    <row r="54" spans="2:27" ht="20.100000000000001" customHeight="1" x14ac:dyDescent="0.35">
      <c r="B54" s="192" t="s">
        <v>1290</v>
      </c>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row>
    <row r="55" spans="2:27" ht="20.100000000000001" customHeight="1" x14ac:dyDescent="0.35">
      <c r="B55" s="192" t="s">
        <v>1291</v>
      </c>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row>
    <row r="56" spans="2:27" ht="20.100000000000001" customHeight="1" x14ac:dyDescent="0.35">
      <c r="B56" s="192" t="s">
        <v>1292</v>
      </c>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row>
    <row r="57" spans="2:27" ht="20.100000000000001" customHeight="1" x14ac:dyDescent="0.35">
      <c r="B57" s="192" t="s">
        <v>1293</v>
      </c>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row>
    <row r="58" spans="2:27" ht="20.100000000000001" customHeight="1" x14ac:dyDescent="0.35">
      <c r="B58" s="192" t="s">
        <v>1294</v>
      </c>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row>
    <row r="59" spans="2:27" ht="20.100000000000001" customHeight="1" x14ac:dyDescent="0.35">
      <c r="B59" s="192" t="s">
        <v>1295</v>
      </c>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row>
    <row r="60" spans="2:27" ht="20.100000000000001" customHeight="1" x14ac:dyDescent="0.35">
      <c r="B60" s="192" t="s">
        <v>1296</v>
      </c>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row>
    <row r="61" spans="2:27" ht="20.100000000000001" customHeight="1" x14ac:dyDescent="0.35">
      <c r="B61" s="192" t="s">
        <v>1297</v>
      </c>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row>
    <row r="62" spans="2:27" ht="20.100000000000001" customHeight="1" x14ac:dyDescent="0.35">
      <c r="B62" s="192" t="s">
        <v>1298</v>
      </c>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row>
    <row r="63" spans="2:27" ht="20.100000000000001" customHeight="1" x14ac:dyDescent="0.35">
      <c r="B63" s="192" t="s">
        <v>1299</v>
      </c>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row>
    <row r="64" spans="2:27" ht="20.100000000000001" customHeight="1" x14ac:dyDescent="0.35">
      <c r="B64" s="192" t="s">
        <v>1300</v>
      </c>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row>
    <row r="65" spans="2:35" ht="20.100000000000001" customHeight="1" x14ac:dyDescent="0.35">
      <c r="B65" s="192" t="s">
        <v>1301</v>
      </c>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row>
    <row r="66" spans="2:35" ht="20.100000000000001" customHeight="1" x14ac:dyDescent="0.35">
      <c r="B66" s="192" t="s">
        <v>1302</v>
      </c>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row>
    <row r="67" spans="2:35" ht="15" customHeight="1" x14ac:dyDescent="0.35">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2:35" ht="25.35" customHeight="1" x14ac:dyDescent="0.35">
      <c r="B68" s="241" t="s">
        <v>306</v>
      </c>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c r="AA68" s="242"/>
    </row>
    <row r="69" spans="2:35" ht="20.100000000000001" customHeight="1" x14ac:dyDescent="0.35">
      <c r="B69" s="263" t="str">
        <f>Measures!B53</f>
        <v>(Electric) ridesharing and hailing schemes</v>
      </c>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row>
    <row r="70" spans="2:35" ht="20.100000000000001" customHeight="1" x14ac:dyDescent="0.35">
      <c r="B70" s="263" t="str">
        <f>Measures!B56</f>
        <v>(Electric) fleet sharing schemes</v>
      </c>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row>
    <row r="71" spans="2:35" ht="20.100000000000001" customHeight="1" x14ac:dyDescent="0.35">
      <c r="B71" s="263" t="str">
        <f>Measures!B50</f>
        <v>Green public procurement</v>
      </c>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row>
    <row r="72" spans="2:35" ht="20.100000000000001" customHeight="1" x14ac:dyDescent="0.35">
      <c r="B72" s="263" t="str">
        <f>Measures!B69</f>
        <v>Eco-driving</v>
      </c>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row>
    <row r="73" spans="2:35" ht="20.100000000000001" customHeight="1" x14ac:dyDescent="0.35">
      <c r="B73" s="263" t="str">
        <f>Measures!B76</f>
        <v>Freight electrification of logistics</v>
      </c>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row>
    <row r="74" spans="2:35" ht="15" customHeight="1" thickBot="1" x14ac:dyDescent="0.4">
      <c r="B74" s="87"/>
      <c r="C74" s="87"/>
      <c r="D74" s="87"/>
      <c r="E74" s="87"/>
      <c r="F74" s="87"/>
      <c r="G74" s="87"/>
      <c r="H74" s="87"/>
      <c r="I74" s="87"/>
      <c r="J74" s="87"/>
      <c r="K74" s="87"/>
      <c r="L74" s="87"/>
      <c r="M74" s="87"/>
      <c r="N74" s="87"/>
      <c r="O74" s="87"/>
      <c r="P74" s="87"/>
      <c r="Q74" s="87"/>
      <c r="R74" s="87"/>
      <c r="S74" s="87"/>
      <c r="T74" s="87"/>
      <c r="U74" s="87"/>
      <c r="V74" s="87"/>
      <c r="W74" s="87"/>
      <c r="X74" s="87"/>
      <c r="Y74" s="87"/>
      <c r="Z74" s="87"/>
      <c r="AA74" s="87"/>
    </row>
    <row r="75" spans="2:35" ht="30" customHeight="1" thickBot="1" x14ac:dyDescent="0.4">
      <c r="B75" s="189" t="s">
        <v>288</v>
      </c>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c r="AA75" s="191"/>
    </row>
    <row r="76" spans="2:35" ht="25.35" customHeight="1" x14ac:dyDescent="0.35">
      <c r="B76" s="242" t="s">
        <v>308</v>
      </c>
      <c r="C76" s="242"/>
      <c r="D76" s="242"/>
      <c r="E76" s="242"/>
      <c r="F76" s="242"/>
      <c r="G76" s="242"/>
      <c r="H76" s="242"/>
      <c r="I76" s="242"/>
      <c r="J76" s="242"/>
      <c r="K76" s="242"/>
      <c r="L76" s="242"/>
      <c r="M76" s="242"/>
      <c r="N76" s="242"/>
      <c r="O76" s="242"/>
      <c r="P76" s="242"/>
      <c r="Q76" s="242"/>
      <c r="R76" s="242"/>
      <c r="S76" s="242"/>
      <c r="T76" s="242"/>
      <c r="U76" s="242"/>
      <c r="V76" s="242"/>
      <c r="W76" s="242"/>
      <c r="X76" s="180" t="str">
        <f>Overview_Measures!M52</f>
        <v>Low</v>
      </c>
      <c r="Y76" s="180"/>
      <c r="Z76" s="180"/>
      <c r="AA76" s="180"/>
      <c r="AB76" s="21"/>
      <c r="AC76" s="21"/>
      <c r="AD76" s="21"/>
      <c r="AE76" s="21"/>
      <c r="AF76" s="21"/>
      <c r="AG76" s="21"/>
      <c r="AH76" s="21"/>
      <c r="AI76" s="21"/>
    </row>
    <row r="77" spans="2:35" ht="45" customHeight="1" x14ac:dyDescent="0.35">
      <c r="B77" s="192" t="s">
        <v>1303</v>
      </c>
      <c r="C77" s="192"/>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row>
    <row r="78" spans="2:35" ht="45" customHeight="1" x14ac:dyDescent="0.35">
      <c r="B78" s="192" t="s">
        <v>1304</v>
      </c>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row>
    <row r="79" spans="2:35" ht="15" customHeight="1" thickBot="1" x14ac:dyDescent="0.4">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2:35" ht="25.35" customHeight="1" x14ac:dyDescent="0.35">
      <c r="B80" s="246" t="s">
        <v>309</v>
      </c>
      <c r="C80" s="246"/>
      <c r="D80" s="246"/>
      <c r="E80" s="246"/>
      <c r="F80" s="246"/>
      <c r="G80" s="246"/>
      <c r="H80" s="246"/>
      <c r="I80" s="246"/>
      <c r="J80" s="246"/>
      <c r="K80" s="246"/>
      <c r="L80" s="246"/>
      <c r="M80" s="246"/>
      <c r="N80" s="246"/>
      <c r="O80" s="246"/>
      <c r="P80" s="246"/>
      <c r="Q80" s="246"/>
      <c r="R80" s="246"/>
      <c r="S80" s="246"/>
      <c r="T80" s="246"/>
      <c r="U80" s="246"/>
      <c r="V80" s="246"/>
      <c r="W80" s="246"/>
      <c r="X80" s="180" t="str">
        <f>Overview_Measures!N52</f>
        <v>Low to Medium</v>
      </c>
      <c r="Y80" s="180"/>
      <c r="Z80" s="180"/>
      <c r="AA80" s="180"/>
    </row>
    <row r="81" spans="2:27" ht="45" customHeight="1" x14ac:dyDescent="0.35">
      <c r="B81" s="192" t="s">
        <v>1305</v>
      </c>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row>
    <row r="82" spans="2:27" ht="15" customHeight="1" thickBot="1" x14ac:dyDescent="0.4">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2:27" ht="25.35" customHeight="1" x14ac:dyDescent="0.35">
      <c r="B83" s="246" t="s">
        <v>367</v>
      </c>
      <c r="C83" s="246"/>
      <c r="D83" s="246"/>
      <c r="E83" s="246"/>
      <c r="F83" s="246"/>
      <c r="G83" s="246"/>
      <c r="H83" s="246"/>
      <c r="I83" s="246"/>
      <c r="J83" s="246"/>
      <c r="K83" s="246"/>
      <c r="L83" s="246"/>
      <c r="M83" s="246"/>
      <c r="N83" s="246"/>
      <c r="O83" s="246"/>
      <c r="P83" s="246"/>
      <c r="Q83" s="246"/>
      <c r="R83" s="246"/>
      <c r="S83" s="246"/>
      <c r="T83" s="246"/>
      <c r="U83" s="246"/>
      <c r="V83" s="246"/>
      <c r="W83" s="246"/>
      <c r="X83" s="180" t="str">
        <f>Overview_Measures!O52</f>
        <v>Low</v>
      </c>
      <c r="Y83" s="180"/>
      <c r="Z83" s="180"/>
      <c r="AA83" s="180"/>
    </row>
    <row r="84" spans="2:27" ht="60" customHeight="1" x14ac:dyDescent="0.35">
      <c r="B84" s="276" t="s">
        <v>1306</v>
      </c>
      <c r="C84" s="276"/>
      <c r="D84" s="276"/>
      <c r="E84" s="276"/>
      <c r="F84" s="276"/>
      <c r="G84" s="276"/>
      <c r="H84" s="276"/>
      <c r="I84" s="276"/>
      <c r="J84" s="276"/>
      <c r="K84" s="276"/>
      <c r="L84" s="276"/>
      <c r="M84" s="276"/>
      <c r="N84" s="276"/>
      <c r="O84" s="276"/>
      <c r="P84" s="276"/>
      <c r="Q84" s="276"/>
      <c r="R84" s="276"/>
      <c r="S84" s="276"/>
      <c r="T84" s="276"/>
      <c r="U84" s="276"/>
      <c r="V84" s="276"/>
      <c r="W84" s="276"/>
      <c r="X84" s="276"/>
      <c r="Y84" s="276"/>
      <c r="Z84" s="276"/>
      <c r="AA84" s="276"/>
    </row>
    <row r="85" spans="2:27" ht="15" customHeight="1" x14ac:dyDescent="0.35">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2:27" ht="30" customHeight="1" x14ac:dyDescent="0.35">
      <c r="B86" s="244" t="s">
        <v>311</v>
      </c>
      <c r="C86" s="245"/>
      <c r="D86" s="245"/>
      <c r="E86" s="245"/>
      <c r="F86" s="245"/>
      <c r="G86" s="245"/>
      <c r="H86" s="245"/>
      <c r="I86" s="245"/>
      <c r="J86" s="245"/>
      <c r="K86" s="245"/>
      <c r="L86" s="245"/>
      <c r="M86" s="245"/>
      <c r="N86" s="245"/>
      <c r="O86" s="245"/>
      <c r="P86" s="245"/>
      <c r="Q86" s="245"/>
      <c r="R86" s="245"/>
      <c r="S86" s="245"/>
      <c r="T86" s="245"/>
      <c r="U86" s="245"/>
      <c r="V86" s="245"/>
      <c r="W86" s="245"/>
      <c r="X86" s="245"/>
      <c r="Y86" s="245"/>
      <c r="Z86" s="245"/>
      <c r="AA86" s="245"/>
    </row>
    <row r="87" spans="2:27" ht="20.100000000000001" customHeight="1" x14ac:dyDescent="0.35">
      <c r="B87" s="192" t="s">
        <v>1307</v>
      </c>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row>
    <row r="88" spans="2:27" ht="20.100000000000001" customHeight="1" x14ac:dyDescent="0.35">
      <c r="B88" s="192" t="s">
        <v>1308</v>
      </c>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row>
    <row r="89" spans="2:27" ht="20.100000000000001" customHeight="1" x14ac:dyDescent="0.35">
      <c r="B89" s="192" t="s">
        <v>1309</v>
      </c>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row>
    <row r="90" spans="2:27" ht="20.100000000000001" customHeight="1" x14ac:dyDescent="0.35">
      <c r="B90" s="192" t="s">
        <v>1310</v>
      </c>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row>
    <row r="91" spans="2:27" ht="20.100000000000001" customHeight="1" x14ac:dyDescent="0.35">
      <c r="B91" s="192" t="s">
        <v>1311</v>
      </c>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row>
    <row r="92" spans="2:27" ht="20.100000000000001" customHeight="1" x14ac:dyDescent="0.35">
      <c r="B92" s="192" t="s">
        <v>1312</v>
      </c>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row>
    <row r="93" spans="2:27" ht="20.100000000000001" customHeight="1" x14ac:dyDescent="0.35">
      <c r="B93" s="192" t="s">
        <v>1313</v>
      </c>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row>
    <row r="94" spans="2:27" ht="20.100000000000001" customHeight="1" x14ac:dyDescent="0.35">
      <c r="B94" s="192" t="s">
        <v>1314</v>
      </c>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row>
    <row r="95" spans="2:27" ht="30" customHeight="1" x14ac:dyDescent="0.35">
      <c r="B95" s="192" t="s">
        <v>1315</v>
      </c>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row>
    <row r="96" spans="2:27" ht="20.100000000000001" customHeight="1" x14ac:dyDescent="0.35">
      <c r="B96" s="192" t="s">
        <v>1316</v>
      </c>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row>
    <row r="97" spans="2:27" ht="20.100000000000001" customHeight="1" x14ac:dyDescent="0.35">
      <c r="B97" s="192" t="s">
        <v>1317</v>
      </c>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row>
    <row r="98" spans="2:27" ht="20.100000000000001" customHeight="1" x14ac:dyDescent="0.35">
      <c r="B98" s="192" t="s">
        <v>1318</v>
      </c>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row>
    <row r="99" spans="2:27" ht="20.100000000000001" customHeight="1" x14ac:dyDescent="0.35">
      <c r="B99" s="192" t="s">
        <v>1319</v>
      </c>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row>
    <row r="100" spans="2:27" ht="20.100000000000001" customHeight="1" x14ac:dyDescent="0.35">
      <c r="B100" s="192" t="s">
        <v>1320</v>
      </c>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row>
    <row r="101" spans="2:27" ht="20.100000000000001" customHeight="1" x14ac:dyDescent="0.35">
      <c r="B101" s="192" t="s">
        <v>1321</v>
      </c>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row>
    <row r="102" spans="2:27" ht="20.100000000000001" customHeight="1" x14ac:dyDescent="0.35">
      <c r="B102" s="192" t="s">
        <v>1322</v>
      </c>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row>
    <row r="103" spans="2:27" ht="20.100000000000001" customHeight="1" x14ac:dyDescent="0.35">
      <c r="B103" s="192" t="s">
        <v>1323</v>
      </c>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row>
    <row r="104" spans="2:27" ht="30" customHeight="1" x14ac:dyDescent="0.35">
      <c r="B104" s="192" t="s">
        <v>1324</v>
      </c>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row>
    <row r="105" spans="2:27" x14ac:dyDescent="0.35">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row>
    <row r="106" spans="2:27" x14ac:dyDescent="0.35">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row>
    <row r="107" spans="2:27" x14ac:dyDescent="0.35">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row>
    <row r="108" spans="2:27" x14ac:dyDescent="0.35">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row>
    <row r="109" spans="2:27" x14ac:dyDescent="0.35">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row>
    <row r="110" spans="2:27" x14ac:dyDescent="0.35">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spans="2:27" x14ac:dyDescent="0.35">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spans="2:27" x14ac:dyDescent="0.35">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spans="2:27" x14ac:dyDescent="0.35">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spans="2:27" x14ac:dyDescent="0.35">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spans="2:27" x14ac:dyDescent="0.35">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2:27" x14ac:dyDescent="0.35">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2:27" x14ac:dyDescent="0.35">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2:27" x14ac:dyDescent="0.35">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2:27" x14ac:dyDescent="0.35">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2:27" x14ac:dyDescent="0.3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2:27" x14ac:dyDescent="0.3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2:27" x14ac:dyDescent="0.3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2:27" x14ac:dyDescent="0.35">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2:27" x14ac:dyDescent="0.35">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2:27" x14ac:dyDescent="0.35">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2:27" x14ac:dyDescent="0.35">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2:27" x14ac:dyDescent="0.35">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spans="2:27" x14ac:dyDescent="0.35">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row r="131" spans="2:27" x14ac:dyDescent="0.35">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spans="2:27" x14ac:dyDescent="0.35">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sheetData>
  <sheetProtection algorithmName="SHA-512" hashValue="8RDzOqcG0iToOzUF8nsHkX6skeAtD29e8vYYRPjQwkuorfpsOUb9pFbDlupQV9vGHIluKFT87wjHzgX7ORBYyw==" saltValue="mMwbXy+Uf7Kn8T3tEPTocg==" spinCount="100000" sheet="1" objects="1" scenarios="1"/>
  <dataConsolidate/>
  <mergeCells count="141">
    <mergeCell ref="F39:AA39"/>
    <mergeCell ref="B31:C39"/>
    <mergeCell ref="D32:E39"/>
    <mergeCell ref="F31:AA31"/>
    <mergeCell ref="F32:AA32"/>
    <mergeCell ref="F33:AA33"/>
    <mergeCell ref="F34:AA34"/>
    <mergeCell ref="F35:AA35"/>
    <mergeCell ref="F36:AA36"/>
    <mergeCell ref="F37:AA37"/>
    <mergeCell ref="F38:AA38"/>
    <mergeCell ref="D31:E31"/>
    <mergeCell ref="B4:N4"/>
    <mergeCell ref="O4:AA4"/>
    <mergeCell ref="B6:N6"/>
    <mergeCell ref="O6:AA6"/>
    <mergeCell ref="B7:N7"/>
    <mergeCell ref="O7:AA7"/>
    <mergeCell ref="B1:G1"/>
    <mergeCell ref="H1:M1"/>
    <mergeCell ref="N1:S1"/>
    <mergeCell ref="T1:AA1"/>
    <mergeCell ref="B3:N3"/>
    <mergeCell ref="O3:AA3"/>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B20:G20"/>
    <mergeCell ref="H20:AA20"/>
    <mergeCell ref="X11:Y11"/>
    <mergeCell ref="Z11:AA11"/>
    <mergeCell ref="B12:AA12"/>
    <mergeCell ref="B15:E15"/>
    <mergeCell ref="H15:N15"/>
    <mergeCell ref="O15:U15"/>
    <mergeCell ref="V15:AA15"/>
    <mergeCell ref="L11:M11"/>
    <mergeCell ref="N11:O11"/>
    <mergeCell ref="P11:Q11"/>
    <mergeCell ref="R11:S11"/>
    <mergeCell ref="T11:U11"/>
    <mergeCell ref="V11:W11"/>
    <mergeCell ref="B11:C11"/>
    <mergeCell ref="D11:E11"/>
    <mergeCell ref="F11:G11"/>
    <mergeCell ref="H11:I11"/>
    <mergeCell ref="J11:K11"/>
    <mergeCell ref="B17:AA17"/>
    <mergeCell ref="B18:AA18"/>
    <mergeCell ref="B19:G19"/>
    <mergeCell ref="H19:AA19"/>
    <mergeCell ref="B24:G24"/>
    <mergeCell ref="H24:AA24"/>
    <mergeCell ref="B25:G25"/>
    <mergeCell ref="H25:AA25"/>
    <mergeCell ref="B27:AA27"/>
    <mergeCell ref="B28:AA28"/>
    <mergeCell ref="B21:G21"/>
    <mergeCell ref="H21:AA21"/>
    <mergeCell ref="B22:G22"/>
    <mergeCell ref="H22:AA22"/>
    <mergeCell ref="B23:G23"/>
    <mergeCell ref="H23:AA23"/>
    <mergeCell ref="B29:AA29"/>
    <mergeCell ref="B30:AA30"/>
    <mergeCell ref="B75:AA75"/>
    <mergeCell ref="B41:AA41"/>
    <mergeCell ref="B46:AA46"/>
    <mergeCell ref="B53:AA53"/>
    <mergeCell ref="B68:AA68"/>
    <mergeCell ref="B69:AA69"/>
    <mergeCell ref="B50:AA50"/>
    <mergeCell ref="B51:AA51"/>
    <mergeCell ref="B54:AA54"/>
    <mergeCell ref="B55:AA55"/>
    <mergeCell ref="B56:AA56"/>
    <mergeCell ref="B57:AA57"/>
    <mergeCell ref="B58:AA58"/>
    <mergeCell ref="B59:AA59"/>
    <mergeCell ref="B60:AA60"/>
    <mergeCell ref="B61:AA61"/>
    <mergeCell ref="B42:AA42"/>
    <mergeCell ref="B43:AA43"/>
    <mergeCell ref="B47:AA47"/>
    <mergeCell ref="B48:AA48"/>
    <mergeCell ref="B49:AA49"/>
    <mergeCell ref="B70:AA70"/>
    <mergeCell ref="B62:AA62"/>
    <mergeCell ref="B63:AA63"/>
    <mergeCell ref="B64:AA64"/>
    <mergeCell ref="B65:AA65"/>
    <mergeCell ref="B66:AA66"/>
    <mergeCell ref="B77:AA77"/>
    <mergeCell ref="B86:AA86"/>
    <mergeCell ref="B76:W76"/>
    <mergeCell ref="X76:AA76"/>
    <mergeCell ref="B80:W80"/>
    <mergeCell ref="X80:AA80"/>
    <mergeCell ref="B83:W83"/>
    <mergeCell ref="X83:AA83"/>
    <mergeCell ref="B78:AA78"/>
    <mergeCell ref="B81:AA81"/>
    <mergeCell ref="B71:AA71"/>
    <mergeCell ref="B72:AA72"/>
    <mergeCell ref="B73:AA73"/>
    <mergeCell ref="D13:G13"/>
    <mergeCell ref="J13:M13"/>
    <mergeCell ref="N13:O13"/>
    <mergeCell ref="P13:S13"/>
    <mergeCell ref="B84:AA84"/>
    <mergeCell ref="B87:AA87"/>
    <mergeCell ref="B88:AA88"/>
    <mergeCell ref="B104:AA104"/>
    <mergeCell ref="B98:AA98"/>
    <mergeCell ref="B99:AA99"/>
    <mergeCell ref="B100:AA100"/>
    <mergeCell ref="B101:AA101"/>
    <mergeCell ref="B102:AA102"/>
    <mergeCell ref="B103:AA103"/>
    <mergeCell ref="B92:AA92"/>
    <mergeCell ref="B93:AA93"/>
    <mergeCell ref="B94:AA94"/>
    <mergeCell ref="B96:AA96"/>
    <mergeCell ref="B95:AA95"/>
    <mergeCell ref="B97:AA97"/>
    <mergeCell ref="B44:AA44"/>
    <mergeCell ref="B89:AA89"/>
    <mergeCell ref="B90:AA90"/>
    <mergeCell ref="B91:AA91"/>
  </mergeCells>
  <conditionalFormatting sqref="B10:AA11">
    <cfRule type="expression" dxfId="197" priority="16" stopIfTrue="1">
      <formula>B$11=" "</formula>
    </cfRule>
    <cfRule type="expression" dxfId="196" priority="17">
      <formula>B$11="Partial"</formula>
    </cfRule>
    <cfRule type="expression" dxfId="195" priority="18">
      <formula>B$11="Strong"</formula>
    </cfRule>
  </conditionalFormatting>
  <conditionalFormatting sqref="X76">
    <cfRule type="expression" dxfId="194" priority="11" stopIfTrue="1">
      <formula>X76="High"</formula>
    </cfRule>
    <cfRule type="expression" dxfId="193" priority="12">
      <formula>X76="Medium to High"</formula>
    </cfRule>
    <cfRule type="expression" dxfId="192" priority="13" stopIfTrue="1">
      <formula>X76="Medium"</formula>
    </cfRule>
    <cfRule type="expression" dxfId="191" priority="14" stopIfTrue="1">
      <formula>X76="Low to Medium"</formula>
    </cfRule>
    <cfRule type="expression" dxfId="190" priority="15">
      <formula>X76="Low"</formula>
    </cfRule>
  </conditionalFormatting>
  <conditionalFormatting sqref="X80">
    <cfRule type="expression" dxfId="189" priority="6" stopIfTrue="1">
      <formula>X80="High"</formula>
    </cfRule>
    <cfRule type="expression" dxfId="188" priority="7">
      <formula>X80="Medium to High"</formula>
    </cfRule>
    <cfRule type="expression" dxfId="187" priority="8" stopIfTrue="1">
      <formula>X80="Medium"</formula>
    </cfRule>
    <cfRule type="expression" dxfId="186" priority="9" stopIfTrue="1">
      <formula>X80="Low to Medium"</formula>
    </cfRule>
    <cfRule type="expression" dxfId="185" priority="10">
      <formula>X80="Low"</formula>
    </cfRule>
  </conditionalFormatting>
  <conditionalFormatting sqref="X83">
    <cfRule type="expression" dxfId="184" priority="1" stopIfTrue="1">
      <formula>X83="High"</formula>
    </cfRule>
    <cfRule type="expression" dxfId="183" priority="2">
      <formula>X83="Medium to High"</formula>
    </cfRule>
    <cfRule type="expression" dxfId="182" priority="3" stopIfTrue="1">
      <formula>X83="Medium"</formula>
    </cfRule>
    <cfRule type="expression" dxfId="181" priority="4" stopIfTrue="1">
      <formula>X83="Low to Medium"</formula>
    </cfRule>
    <cfRule type="expression" dxfId="180" priority="5">
      <formula>X83="Low"</formula>
    </cfRule>
  </conditionalFormatting>
  <conditionalFormatting sqref="AB76:AI76">
    <cfRule type="colorScale" priority="19">
      <colorScale>
        <cfvo type="min"/>
        <cfvo type="percentile" val="50"/>
        <cfvo type="max"/>
        <color rgb="FFF8696B"/>
        <color rgb="FFFFEB84"/>
        <color rgb="FF63BE7B"/>
      </colorScale>
    </cfRule>
  </conditionalFormatting>
  <hyperlinks>
    <hyperlink ref="B69:AA69" location="RSS!A1" display="RSS!A1" xr:uid="{4E24D89C-B9C4-5744-90ED-A65BDA1CC65C}"/>
    <hyperlink ref="B70:AA70" location="FSS!A1" display="FSS!A1" xr:uid="{E0E0B934-BF91-6A49-9B72-F65AC659AF49}"/>
    <hyperlink ref="B71:AA71" location="GPP!A1" display="GPP!A1" xr:uid="{CA3AB546-8EF1-114C-B357-0FBD50814EC8}"/>
    <hyperlink ref="B72:AA72" location="ECD!A1" display="ECD!A1" xr:uid="{3122ED89-C978-B045-8F06-C0D2391A6FBA}"/>
    <hyperlink ref="B73:AA73" location="FLE!A1" display="FLE!A1" xr:uid="{6CE94588-F37C-8E49-91AE-395E8FD3D85E}"/>
    <hyperlink ref="N1" location="Overview_Measures!A1" display="Go back to Overview" xr:uid="{CAAE6B86-B125-2041-ADF0-90B75A52558F}"/>
    <hyperlink ref="B1" location="Instructions!A1" display="Go back to Instructions" xr:uid="{F7F560D3-D75C-D146-870B-1DAE5A49643D}"/>
    <hyperlink ref="H1" location="Measures!A1" display="Go back to Measures List" xr:uid="{BB990E8A-E22A-DC4E-85A9-E2D7D71DAC15}"/>
    <hyperlink ref="T1" location="Filter_multiple_criteria!A1" display="Go back to Multiple Criteria Filter" xr:uid="{CDAD5D9F-80B0-5B43-A9B7-4165335F7B61}"/>
    <hyperlink ref="B1:G1" location="Home!A1" display="Go back to Home" xr:uid="{DE894AD3-A86D-384F-9FC1-CE09C60A2ED9}"/>
    <hyperlink ref="T1:AA1" location="Measure_Selection_Filter!A1" display="Go back to Measure Selection Filter" xr:uid="{49E13C20-C89E-9641-8C9C-26F8F7EC0547}"/>
    <hyperlink ref="H15" location="Measure_Template!B10" display="Summary" xr:uid="{6D4024B0-2337-D34B-BDB6-AEED21404809}"/>
    <hyperlink ref="H15:N15" location="EVI!B17" display="Reader's Guide" xr:uid="{98FA400E-BB4E-4241-9F64-3786E7F876EE}"/>
    <hyperlink ref="O15" location="Measure_Template!B10" display="Summary" xr:uid="{AB333A8D-FDAC-7041-9E36-065CFC2FFF39}"/>
    <hyperlink ref="O15:U15" location="EVI!B27" display="Summary" xr:uid="{EB4FF5C0-D649-594A-874D-4D25DC1B93E0}"/>
    <hyperlink ref="V15:AA15" location="EVI!B75" display="Qualification of measure" xr:uid="{FCCCE646-E637-D843-AC4C-7D5CC2BF840E}"/>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D3236-399C-3846-AE59-C32D42CB590F}">
  <sheetPr codeName="Sheet22">
    <tabColor rgb="FF7030A0"/>
  </sheetPr>
  <dimension ref="A1:AJ137"/>
  <sheetViews>
    <sheetView showGridLines="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1" customFormat="1" ht="20.100000000000001" customHeight="1" x14ac:dyDescent="0.35">
      <c r="A1" s="90"/>
      <c r="B1" s="252" t="s">
        <v>26</v>
      </c>
      <c r="C1" s="252"/>
      <c r="D1" s="252"/>
      <c r="E1" s="252"/>
      <c r="F1" s="252"/>
      <c r="G1" s="252"/>
      <c r="H1" s="252" t="s">
        <v>312</v>
      </c>
      <c r="I1" s="252"/>
      <c r="J1" s="252"/>
      <c r="K1" s="252"/>
      <c r="L1" s="252"/>
      <c r="M1" s="252"/>
      <c r="N1" s="252" t="s">
        <v>313</v>
      </c>
      <c r="O1" s="252"/>
      <c r="P1" s="252"/>
      <c r="Q1" s="252"/>
      <c r="R1" s="252"/>
      <c r="S1" s="252"/>
      <c r="T1" s="252" t="s">
        <v>23</v>
      </c>
      <c r="U1" s="252"/>
      <c r="V1" s="252"/>
      <c r="W1" s="252"/>
      <c r="X1" s="252"/>
      <c r="Y1" s="252"/>
      <c r="Z1" s="252"/>
      <c r="AA1" s="252"/>
    </row>
    <row r="2" spans="1:36" ht="15" customHeight="1" thickBot="1" x14ac:dyDescent="0.4"/>
    <row r="3" spans="1:36" ht="25.35" customHeight="1" thickBot="1" x14ac:dyDescent="0.4">
      <c r="B3" s="203" t="s">
        <v>281</v>
      </c>
      <c r="C3" s="204"/>
      <c r="D3" s="204"/>
      <c r="E3" s="204"/>
      <c r="F3" s="204"/>
      <c r="G3" s="204"/>
      <c r="H3" s="204"/>
      <c r="I3" s="204"/>
      <c r="J3" s="204"/>
      <c r="K3" s="204"/>
      <c r="L3" s="204"/>
      <c r="M3" s="204"/>
      <c r="N3" s="204"/>
      <c r="O3" s="203" t="s">
        <v>246</v>
      </c>
      <c r="P3" s="204"/>
      <c r="Q3" s="204"/>
      <c r="R3" s="204"/>
      <c r="S3" s="204"/>
      <c r="T3" s="204"/>
      <c r="U3" s="204"/>
      <c r="V3" s="204"/>
      <c r="W3" s="204"/>
      <c r="X3" s="204"/>
      <c r="Y3" s="204"/>
      <c r="Z3" s="204"/>
      <c r="AA3" s="205"/>
      <c r="AB3" s="12"/>
      <c r="AC3" s="12"/>
      <c r="AD3" s="12"/>
      <c r="AE3" s="12"/>
      <c r="AF3" s="12"/>
      <c r="AG3" s="12"/>
      <c r="AH3" s="12"/>
      <c r="AI3" s="12"/>
      <c r="AJ3" s="12"/>
    </row>
    <row r="4" spans="1:36" ht="30" customHeight="1" thickBot="1" x14ac:dyDescent="0.4">
      <c r="B4" s="206" t="str">
        <f>Overview_Measures!B53</f>
        <v>(Electric) ridesharing and hailing schemes</v>
      </c>
      <c r="C4" s="207"/>
      <c r="D4" s="207"/>
      <c r="E4" s="207"/>
      <c r="F4" s="207"/>
      <c r="G4" s="207"/>
      <c r="H4" s="207"/>
      <c r="I4" s="207"/>
      <c r="J4" s="207"/>
      <c r="K4" s="207"/>
      <c r="L4" s="207"/>
      <c r="M4" s="207"/>
      <c r="N4" s="207"/>
      <c r="O4" s="208" t="str">
        <f>Overview_Measures!K53</f>
        <v>Regulatory + Infrastructure + ICT</v>
      </c>
      <c r="P4" s="209"/>
      <c r="Q4" s="209"/>
      <c r="R4" s="209"/>
      <c r="S4" s="209"/>
      <c r="T4" s="209"/>
      <c r="U4" s="209"/>
      <c r="V4" s="209"/>
      <c r="W4" s="209"/>
      <c r="X4" s="209"/>
      <c r="Y4" s="209"/>
      <c r="Z4" s="209"/>
      <c r="AA4" s="210"/>
      <c r="AB4" s="12"/>
      <c r="AC4" s="12"/>
      <c r="AD4" s="12"/>
      <c r="AE4" s="12"/>
      <c r="AF4" s="12"/>
      <c r="AG4" s="12"/>
      <c r="AH4" s="12"/>
      <c r="AI4" s="12"/>
      <c r="AJ4" s="12"/>
    </row>
    <row r="5" spans="1:36" ht="5.0999999999999996" customHeight="1" thickBot="1" x14ac:dyDescent="0.4">
      <c r="B5" s="105"/>
      <c r="C5" s="106"/>
      <c r="D5" s="106"/>
      <c r="E5" s="106"/>
      <c r="F5" s="106"/>
      <c r="G5" s="106"/>
      <c r="H5" s="106"/>
      <c r="I5" s="106"/>
      <c r="J5" s="106"/>
      <c r="K5" s="106"/>
      <c r="L5" s="106"/>
      <c r="M5" s="106"/>
      <c r="N5" s="106"/>
      <c r="O5" s="107"/>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203" t="s">
        <v>173</v>
      </c>
      <c r="C6" s="204"/>
      <c r="D6" s="204"/>
      <c r="E6" s="204"/>
      <c r="F6" s="204"/>
      <c r="G6" s="204"/>
      <c r="H6" s="204"/>
      <c r="I6" s="204"/>
      <c r="J6" s="204"/>
      <c r="K6" s="204"/>
      <c r="L6" s="204"/>
      <c r="M6" s="204"/>
      <c r="N6" s="204"/>
      <c r="O6" s="203" t="s">
        <v>282</v>
      </c>
      <c r="P6" s="204"/>
      <c r="Q6" s="204"/>
      <c r="R6" s="204"/>
      <c r="S6" s="204"/>
      <c r="T6" s="204"/>
      <c r="U6" s="204"/>
      <c r="V6" s="204"/>
      <c r="W6" s="204"/>
      <c r="X6" s="204"/>
      <c r="Y6" s="204"/>
      <c r="Z6" s="204"/>
      <c r="AA6" s="205"/>
      <c r="AB6" s="12"/>
      <c r="AC6" s="12"/>
      <c r="AD6" s="12"/>
      <c r="AE6" s="12"/>
      <c r="AF6" s="12"/>
      <c r="AG6" s="12"/>
      <c r="AH6" s="12"/>
      <c r="AI6" s="12"/>
      <c r="AJ6" s="12"/>
    </row>
    <row r="7" spans="1:36" ht="30" customHeight="1" thickBot="1" x14ac:dyDescent="0.4">
      <c r="B7" s="254" t="str">
        <f>Overview_Measures!L53</f>
        <v>Passenger transport</v>
      </c>
      <c r="C7" s="255"/>
      <c r="D7" s="255"/>
      <c r="E7" s="255"/>
      <c r="F7" s="255"/>
      <c r="G7" s="255"/>
      <c r="H7" s="255"/>
      <c r="I7" s="255"/>
      <c r="J7" s="255"/>
      <c r="K7" s="255"/>
      <c r="L7" s="255"/>
      <c r="M7" s="255"/>
      <c r="N7" s="256"/>
      <c r="O7" s="211" t="s">
        <v>314</v>
      </c>
      <c r="P7" s="209"/>
      <c r="Q7" s="209"/>
      <c r="R7" s="209"/>
      <c r="S7" s="209"/>
      <c r="T7" s="209"/>
      <c r="U7" s="209"/>
      <c r="V7" s="209"/>
      <c r="W7" s="209"/>
      <c r="X7" s="209"/>
      <c r="Y7" s="209"/>
      <c r="Z7" s="209"/>
      <c r="AA7" s="21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203" t="s">
        <v>234</v>
      </c>
      <c r="C9" s="204"/>
      <c r="D9" s="204"/>
      <c r="E9" s="204"/>
      <c r="F9" s="204"/>
      <c r="G9" s="204"/>
      <c r="H9" s="204"/>
      <c r="I9" s="204"/>
      <c r="J9" s="204"/>
      <c r="K9" s="204"/>
      <c r="L9" s="204"/>
      <c r="M9" s="204"/>
      <c r="N9" s="204"/>
      <c r="O9" s="204"/>
      <c r="P9" s="204"/>
      <c r="Q9" s="204"/>
      <c r="R9" s="204"/>
      <c r="S9" s="204"/>
      <c r="T9" s="203" t="s">
        <v>284</v>
      </c>
      <c r="U9" s="204"/>
      <c r="V9" s="204"/>
      <c r="W9" s="204"/>
      <c r="X9" s="204"/>
      <c r="Y9" s="204"/>
      <c r="Z9" s="204"/>
      <c r="AA9" s="205"/>
    </row>
    <row r="10" spans="1:36" ht="90" customHeight="1" x14ac:dyDescent="0.35">
      <c r="B10" s="198" t="s">
        <v>177</v>
      </c>
      <c r="C10" s="199"/>
      <c r="D10" s="198" t="s">
        <v>178</v>
      </c>
      <c r="E10" s="199"/>
      <c r="F10" s="198" t="s">
        <v>179</v>
      </c>
      <c r="G10" s="199"/>
      <c r="H10" s="198" t="s">
        <v>180</v>
      </c>
      <c r="I10" s="199"/>
      <c r="J10" s="198" t="s">
        <v>181</v>
      </c>
      <c r="K10" s="199"/>
      <c r="L10" s="198" t="s">
        <v>182</v>
      </c>
      <c r="M10" s="199"/>
      <c r="N10" s="198" t="s">
        <v>183</v>
      </c>
      <c r="O10" s="199"/>
      <c r="P10" s="198" t="s">
        <v>184</v>
      </c>
      <c r="Q10" s="199"/>
      <c r="R10" s="198" t="s">
        <v>185</v>
      </c>
      <c r="S10" s="199"/>
      <c r="T10" s="198" t="s">
        <v>186</v>
      </c>
      <c r="U10" s="199"/>
      <c r="V10" s="198" t="s">
        <v>187</v>
      </c>
      <c r="W10" s="199"/>
      <c r="X10" s="198" t="s">
        <v>188</v>
      </c>
      <c r="Y10" s="199"/>
      <c r="Z10" s="198" t="s">
        <v>189</v>
      </c>
      <c r="AA10" s="199"/>
    </row>
    <row r="11" spans="1:36" hidden="1" x14ac:dyDescent="0.35">
      <c r="B11" s="198" t="str">
        <f>Overview_Measures!P53</f>
        <v>Partial</v>
      </c>
      <c r="C11" s="199"/>
      <c r="D11" s="198" t="str">
        <f>Overview_Measures!Q53</f>
        <v xml:space="preserve"> </v>
      </c>
      <c r="E11" s="199"/>
      <c r="F11" s="198" t="str">
        <f>Overview_Measures!R53</f>
        <v>Partial</v>
      </c>
      <c r="G11" s="199"/>
      <c r="H11" s="198" t="str">
        <f>Overview_Measures!S53</f>
        <v xml:space="preserve"> </v>
      </c>
      <c r="I11" s="199"/>
      <c r="J11" s="198" t="str">
        <f>Overview_Measures!T53</f>
        <v xml:space="preserve"> </v>
      </c>
      <c r="K11" s="199"/>
      <c r="L11" s="198" t="str">
        <f>Overview_Measures!U53</f>
        <v>Strong</v>
      </c>
      <c r="M11" s="199"/>
      <c r="N11" s="198" t="str">
        <f>Overview_Measures!V53</f>
        <v>Partial</v>
      </c>
      <c r="O11" s="199"/>
      <c r="P11" s="198" t="str">
        <f>Overview_Measures!W53</f>
        <v xml:space="preserve"> </v>
      </c>
      <c r="Q11" s="199"/>
      <c r="R11" s="198" t="str">
        <f>Overview_Measures!X53</f>
        <v>Strong</v>
      </c>
      <c r="S11" s="199"/>
      <c r="T11" s="198" t="str">
        <f>Overview_Measures!Y53</f>
        <v>Partial</v>
      </c>
      <c r="U11" s="199"/>
      <c r="V11" s="198" t="str">
        <f>Overview_Measures!Z53</f>
        <v xml:space="preserve"> </v>
      </c>
      <c r="W11" s="199"/>
      <c r="X11" s="198" t="str">
        <f>Overview_Measures!AA53</f>
        <v xml:space="preserve"> </v>
      </c>
      <c r="Y11" s="199"/>
      <c r="Z11" s="198" t="str">
        <f>Overview_Measures!AB53</f>
        <v xml:space="preserve"> </v>
      </c>
      <c r="AA11" s="199"/>
    </row>
    <row r="12" spans="1:36" s="21" customFormat="1" ht="15" customHeight="1" x14ac:dyDescent="0.35">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6" s="21" customFormat="1" ht="20.100000000000001" customHeight="1" x14ac:dyDescent="0.35">
      <c r="B13" s="101"/>
      <c r="C13" s="101"/>
      <c r="D13" s="251" t="s">
        <v>315</v>
      </c>
      <c r="E13" s="251"/>
      <c r="F13" s="251"/>
      <c r="G13" s="251"/>
      <c r="H13" s="102"/>
      <c r="I13" s="102"/>
      <c r="J13" s="251" t="s">
        <v>316</v>
      </c>
      <c r="K13" s="251"/>
      <c r="L13" s="251"/>
      <c r="M13" s="251"/>
      <c r="N13" s="253"/>
      <c r="O13" s="253"/>
      <c r="P13" s="251" t="s">
        <v>317</v>
      </c>
      <c r="Q13" s="251"/>
      <c r="R13" s="251"/>
      <c r="S13" s="251"/>
      <c r="T13" s="100"/>
      <c r="U13" s="100"/>
      <c r="V13" s="100"/>
      <c r="W13" s="100"/>
      <c r="X13" s="100"/>
      <c r="Y13" s="100"/>
      <c r="Z13" s="100"/>
      <c r="AA13" s="100"/>
    </row>
    <row r="14" spans="1:36" s="21" customFormat="1" ht="15" customHeight="1" thickBot="1" x14ac:dyDescent="0.4">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row>
    <row r="15" spans="1:36" s="21" customFormat="1" ht="25.35" customHeight="1" thickBot="1" x14ac:dyDescent="0.4">
      <c r="B15" s="201" t="s">
        <v>286</v>
      </c>
      <c r="C15" s="201"/>
      <c r="D15" s="201"/>
      <c r="E15" s="201"/>
      <c r="F15" s="22"/>
      <c r="G15" s="22"/>
      <c r="H15" s="202" t="s">
        <v>290</v>
      </c>
      <c r="I15" s="202"/>
      <c r="J15" s="202"/>
      <c r="K15" s="202"/>
      <c r="L15" s="202"/>
      <c r="M15" s="202"/>
      <c r="N15" s="202"/>
      <c r="O15" s="202" t="s">
        <v>287</v>
      </c>
      <c r="P15" s="202"/>
      <c r="Q15" s="202"/>
      <c r="R15" s="202"/>
      <c r="S15" s="202"/>
      <c r="T15" s="202"/>
      <c r="U15" s="202"/>
      <c r="V15" s="202" t="s">
        <v>288</v>
      </c>
      <c r="W15" s="202"/>
      <c r="X15" s="202"/>
      <c r="Y15" s="202"/>
      <c r="Z15" s="202"/>
      <c r="AA15" s="202"/>
    </row>
    <row r="16" spans="1:36" s="21" customFormat="1" ht="15" customHeight="1" thickBot="1" x14ac:dyDescent="0.4">
      <c r="B16" s="23"/>
      <c r="C16" s="23"/>
      <c r="D16" s="24"/>
      <c r="E16" s="24"/>
    </row>
    <row r="17" spans="2:27" ht="30" customHeight="1" thickBot="1" x14ac:dyDescent="0.4">
      <c r="B17" s="189" t="s">
        <v>290</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1"/>
    </row>
    <row r="18" spans="2:27" ht="30" customHeight="1" x14ac:dyDescent="0.35">
      <c r="B18" s="195" t="s">
        <v>318</v>
      </c>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2:27" ht="25.35" customHeight="1" x14ac:dyDescent="0.35">
      <c r="B19" s="250" t="s">
        <v>292</v>
      </c>
      <c r="C19" s="250"/>
      <c r="D19" s="250"/>
      <c r="E19" s="250"/>
      <c r="F19" s="250"/>
      <c r="G19" s="250"/>
      <c r="H19" s="250" t="s">
        <v>319</v>
      </c>
      <c r="I19" s="250"/>
      <c r="J19" s="250"/>
      <c r="K19" s="250"/>
      <c r="L19" s="250"/>
      <c r="M19" s="250"/>
      <c r="N19" s="250"/>
      <c r="O19" s="250"/>
      <c r="P19" s="250"/>
      <c r="Q19" s="250"/>
      <c r="R19" s="250"/>
      <c r="S19" s="250"/>
      <c r="T19" s="250"/>
      <c r="U19" s="250"/>
      <c r="V19" s="250"/>
      <c r="W19" s="250"/>
      <c r="X19" s="250"/>
      <c r="Y19" s="250"/>
      <c r="Z19" s="250"/>
      <c r="AA19" s="250"/>
    </row>
    <row r="20" spans="2:27" ht="45" customHeight="1" x14ac:dyDescent="0.35">
      <c r="B20" s="192" t="s">
        <v>166</v>
      </c>
      <c r="C20" s="192"/>
      <c r="D20" s="192"/>
      <c r="E20" s="192"/>
      <c r="F20" s="192"/>
      <c r="G20" s="192"/>
      <c r="H20" s="192" t="s">
        <v>1325</v>
      </c>
      <c r="I20" s="192"/>
      <c r="J20" s="192"/>
      <c r="K20" s="192"/>
      <c r="L20" s="192"/>
      <c r="M20" s="192"/>
      <c r="N20" s="192"/>
      <c r="O20" s="192"/>
      <c r="P20" s="192"/>
      <c r="Q20" s="192"/>
      <c r="R20" s="192"/>
      <c r="S20" s="192"/>
      <c r="T20" s="192"/>
      <c r="U20" s="192"/>
      <c r="V20" s="192"/>
      <c r="W20" s="192"/>
      <c r="X20" s="192"/>
      <c r="Y20" s="192"/>
      <c r="Z20" s="192"/>
      <c r="AA20" s="192"/>
    </row>
    <row r="21" spans="2:27" ht="45" customHeight="1" x14ac:dyDescent="0.35">
      <c r="B21" s="192" t="s">
        <v>167</v>
      </c>
      <c r="C21" s="192"/>
      <c r="D21" s="192"/>
      <c r="E21" s="192"/>
      <c r="F21" s="192"/>
      <c r="G21" s="192"/>
      <c r="H21" s="192" t="s">
        <v>1325</v>
      </c>
      <c r="I21" s="192"/>
      <c r="J21" s="192"/>
      <c r="K21" s="192"/>
      <c r="L21" s="192"/>
      <c r="M21" s="192"/>
      <c r="N21" s="192"/>
      <c r="O21" s="192"/>
      <c r="P21" s="192"/>
      <c r="Q21" s="192"/>
      <c r="R21" s="192"/>
      <c r="S21" s="192"/>
      <c r="T21" s="192"/>
      <c r="U21" s="192"/>
      <c r="V21" s="192"/>
      <c r="W21" s="192"/>
      <c r="X21" s="192"/>
      <c r="Y21" s="192"/>
      <c r="Z21" s="192"/>
      <c r="AA21" s="192"/>
    </row>
    <row r="22" spans="2:27" ht="45" customHeight="1" x14ac:dyDescent="0.35">
      <c r="B22" s="192" t="s">
        <v>168</v>
      </c>
      <c r="C22" s="192"/>
      <c r="D22" s="192"/>
      <c r="E22" s="192"/>
      <c r="F22" s="192"/>
      <c r="G22" s="192"/>
      <c r="H22" s="192" t="s">
        <v>1325</v>
      </c>
      <c r="I22" s="192"/>
      <c r="J22" s="192"/>
      <c r="K22" s="192"/>
      <c r="L22" s="192"/>
      <c r="M22" s="192"/>
      <c r="N22" s="192"/>
      <c r="O22" s="192"/>
      <c r="P22" s="192"/>
      <c r="Q22" s="192"/>
      <c r="R22" s="192"/>
      <c r="S22" s="192"/>
      <c r="T22" s="192"/>
      <c r="U22" s="192"/>
      <c r="V22" s="192"/>
      <c r="W22" s="192"/>
      <c r="X22" s="192"/>
      <c r="Y22" s="192"/>
      <c r="Z22" s="192"/>
      <c r="AA22" s="192"/>
    </row>
    <row r="23" spans="2:27" ht="45" customHeight="1" x14ac:dyDescent="0.35">
      <c r="B23" s="192" t="s">
        <v>169</v>
      </c>
      <c r="C23" s="192"/>
      <c r="D23" s="192"/>
      <c r="E23" s="192"/>
      <c r="F23" s="192"/>
      <c r="G23" s="192"/>
      <c r="H23" s="192" t="s">
        <v>1325</v>
      </c>
      <c r="I23" s="192"/>
      <c r="J23" s="192"/>
      <c r="K23" s="192"/>
      <c r="L23" s="192"/>
      <c r="M23" s="192"/>
      <c r="N23" s="192"/>
      <c r="O23" s="192"/>
      <c r="P23" s="192"/>
      <c r="Q23" s="192"/>
      <c r="R23" s="192"/>
      <c r="S23" s="192"/>
      <c r="T23" s="192"/>
      <c r="U23" s="192"/>
      <c r="V23" s="192"/>
      <c r="W23" s="192"/>
      <c r="X23" s="192"/>
      <c r="Y23" s="192"/>
      <c r="Z23" s="192"/>
      <c r="AA23" s="192"/>
    </row>
    <row r="24" spans="2:27" ht="20.100000000000001" customHeight="1" x14ac:dyDescent="0.35">
      <c r="B24" s="192" t="s">
        <v>170</v>
      </c>
      <c r="C24" s="192"/>
      <c r="D24" s="192"/>
      <c r="E24" s="192"/>
      <c r="F24" s="192"/>
      <c r="G24" s="192"/>
      <c r="H24" s="192" t="s">
        <v>305</v>
      </c>
      <c r="I24" s="192"/>
      <c r="J24" s="192"/>
      <c r="K24" s="192"/>
      <c r="L24" s="192"/>
      <c r="M24" s="192"/>
      <c r="N24" s="192"/>
      <c r="O24" s="192"/>
      <c r="P24" s="192"/>
      <c r="Q24" s="192"/>
      <c r="R24" s="192"/>
      <c r="S24" s="192"/>
      <c r="T24" s="192"/>
      <c r="U24" s="192"/>
      <c r="V24" s="192"/>
      <c r="W24" s="192"/>
      <c r="X24" s="192"/>
      <c r="Y24" s="192"/>
      <c r="Z24" s="192"/>
      <c r="AA24" s="192"/>
    </row>
    <row r="25" spans="2:27" ht="45" customHeight="1" x14ac:dyDescent="0.35">
      <c r="B25" s="192" t="s">
        <v>298</v>
      </c>
      <c r="C25" s="192"/>
      <c r="D25" s="192"/>
      <c r="E25" s="192"/>
      <c r="F25" s="192"/>
      <c r="G25" s="192"/>
      <c r="H25" s="192" t="s">
        <v>1325</v>
      </c>
      <c r="I25" s="192"/>
      <c r="J25" s="192"/>
      <c r="K25" s="192"/>
      <c r="L25" s="192"/>
      <c r="M25" s="192"/>
      <c r="N25" s="192"/>
      <c r="O25" s="192"/>
      <c r="P25" s="192"/>
      <c r="Q25" s="192"/>
      <c r="R25" s="192"/>
      <c r="S25" s="192"/>
      <c r="T25" s="192"/>
      <c r="U25" s="192"/>
      <c r="V25" s="192"/>
      <c r="W25" s="192"/>
      <c r="X25" s="192"/>
      <c r="Y25" s="192"/>
      <c r="Z25" s="192"/>
      <c r="AA25" s="192"/>
    </row>
    <row r="26" spans="2:27"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27" ht="30" customHeight="1" thickBot="1" x14ac:dyDescent="0.4">
      <c r="B27" s="189" t="s">
        <v>299</v>
      </c>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1"/>
    </row>
    <row r="28" spans="2:27" ht="25.35" customHeight="1" x14ac:dyDescent="0.35">
      <c r="B28" s="248" t="s">
        <v>300</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9"/>
    </row>
    <row r="29" spans="2:27" ht="30" customHeight="1" x14ac:dyDescent="0.35">
      <c r="B29" s="213" t="s">
        <v>1326</v>
      </c>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row>
    <row r="30" spans="2:27" ht="45" customHeight="1" x14ac:dyDescent="0.35">
      <c r="B30" s="213" t="s">
        <v>1327</v>
      </c>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row>
    <row r="31" spans="2:27" ht="90" customHeight="1" x14ac:dyDescent="0.35">
      <c r="B31" s="213" t="s">
        <v>1328</v>
      </c>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row>
    <row r="32" spans="2:27" s="13" customFormat="1" ht="30" customHeight="1" thickBot="1" x14ac:dyDescent="0.4">
      <c r="B32" s="213" t="s">
        <v>1329</v>
      </c>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row>
    <row r="33" spans="2:31" ht="30" customHeight="1" thickBot="1" x14ac:dyDescent="0.4">
      <c r="B33" s="275" t="s">
        <v>109</v>
      </c>
      <c r="C33" s="275"/>
      <c r="D33" s="268" t="s">
        <v>327</v>
      </c>
      <c r="E33" s="268"/>
      <c r="F33" s="213" t="s">
        <v>1330</v>
      </c>
      <c r="G33" s="213"/>
      <c r="H33" s="213"/>
      <c r="I33" s="213"/>
      <c r="J33" s="213"/>
      <c r="K33" s="213"/>
      <c r="L33" s="213"/>
      <c r="M33" s="213"/>
      <c r="N33" s="213"/>
      <c r="O33" s="213"/>
      <c r="P33" s="213"/>
      <c r="Q33" s="213"/>
      <c r="R33" s="213"/>
      <c r="S33" s="213"/>
      <c r="T33" s="213"/>
      <c r="U33" s="213"/>
      <c r="V33" s="213"/>
      <c r="W33" s="213"/>
      <c r="X33" s="213"/>
      <c r="Y33" s="213"/>
      <c r="Z33" s="213"/>
      <c r="AA33" s="213"/>
    </row>
    <row r="34" spans="2:31" ht="75" customHeight="1" thickBot="1" x14ac:dyDescent="0.4">
      <c r="B34" s="275"/>
      <c r="C34" s="275"/>
      <c r="D34" s="268" t="s">
        <v>329</v>
      </c>
      <c r="E34" s="268"/>
      <c r="F34" s="213" t="s">
        <v>1331</v>
      </c>
      <c r="G34" s="213"/>
      <c r="H34" s="213"/>
      <c r="I34" s="213"/>
      <c r="J34" s="213"/>
      <c r="K34" s="213"/>
      <c r="L34" s="213"/>
      <c r="M34" s="213"/>
      <c r="N34" s="213"/>
      <c r="O34" s="213"/>
      <c r="P34" s="213"/>
      <c r="Q34" s="213"/>
      <c r="R34" s="213"/>
      <c r="S34" s="213"/>
      <c r="T34" s="213"/>
      <c r="U34" s="213"/>
      <c r="V34" s="213"/>
      <c r="W34" s="213"/>
      <c r="X34" s="213"/>
      <c r="Y34" s="213"/>
      <c r="Z34" s="213"/>
      <c r="AA34" s="213"/>
      <c r="AB34" s="84"/>
      <c r="AC34" s="84"/>
      <c r="AD34" s="84"/>
      <c r="AE34" s="84"/>
    </row>
    <row r="35" spans="2:31" ht="45" customHeight="1" thickBot="1" x14ac:dyDescent="0.4">
      <c r="B35" s="275"/>
      <c r="C35" s="275"/>
      <c r="D35" s="268"/>
      <c r="E35" s="268"/>
      <c r="F35" s="213" t="s">
        <v>1332</v>
      </c>
      <c r="G35" s="213"/>
      <c r="H35" s="213"/>
      <c r="I35" s="213"/>
      <c r="J35" s="213"/>
      <c r="K35" s="213"/>
      <c r="L35" s="213"/>
      <c r="M35" s="213"/>
      <c r="N35" s="213"/>
      <c r="O35" s="213"/>
      <c r="P35" s="213"/>
      <c r="Q35" s="213"/>
      <c r="R35" s="213"/>
      <c r="S35" s="213"/>
      <c r="T35" s="213"/>
      <c r="U35" s="213"/>
      <c r="V35" s="213"/>
      <c r="W35" s="213"/>
      <c r="X35" s="213"/>
      <c r="Y35" s="213"/>
      <c r="Z35" s="213"/>
      <c r="AA35" s="213"/>
      <c r="AB35" s="28"/>
      <c r="AC35" s="28"/>
      <c r="AD35" s="28"/>
      <c r="AE35" s="28"/>
    </row>
    <row r="36" spans="2:31" ht="20.100000000000001" customHeight="1" thickBot="1" x14ac:dyDescent="0.4">
      <c r="B36" s="274" t="s">
        <v>110</v>
      </c>
      <c r="C36" s="274"/>
      <c r="D36" s="272" t="s">
        <v>327</v>
      </c>
      <c r="E36" s="272"/>
      <c r="F36" s="213" t="s">
        <v>1333</v>
      </c>
      <c r="G36" s="213"/>
      <c r="H36" s="213"/>
      <c r="I36" s="213"/>
      <c r="J36" s="213"/>
      <c r="K36" s="213"/>
      <c r="L36" s="213"/>
      <c r="M36" s="213"/>
      <c r="N36" s="213"/>
      <c r="O36" s="213"/>
      <c r="P36" s="213"/>
      <c r="Q36" s="213"/>
      <c r="R36" s="213"/>
      <c r="S36" s="213"/>
      <c r="T36" s="213"/>
      <c r="U36" s="213"/>
      <c r="V36" s="213"/>
      <c r="W36" s="213"/>
      <c r="X36" s="213"/>
      <c r="Y36" s="213"/>
      <c r="Z36" s="213"/>
      <c r="AA36" s="213"/>
    </row>
    <row r="37" spans="2:31" ht="105" customHeight="1" thickBot="1" x14ac:dyDescent="0.4">
      <c r="B37" s="274"/>
      <c r="C37" s="274"/>
      <c r="D37" s="272" t="s">
        <v>329</v>
      </c>
      <c r="E37" s="272"/>
      <c r="F37" s="213" t="s">
        <v>1334</v>
      </c>
      <c r="G37" s="213"/>
      <c r="H37" s="213"/>
      <c r="I37" s="213"/>
      <c r="J37" s="213"/>
      <c r="K37" s="213"/>
      <c r="L37" s="213"/>
      <c r="M37" s="213"/>
      <c r="N37" s="213"/>
      <c r="O37" s="213"/>
      <c r="P37" s="213"/>
      <c r="Q37" s="213"/>
      <c r="R37" s="213"/>
      <c r="S37" s="213"/>
      <c r="T37" s="213"/>
      <c r="U37" s="213"/>
      <c r="V37" s="213"/>
      <c r="W37" s="213"/>
      <c r="X37" s="213"/>
      <c r="Y37" s="213"/>
      <c r="Z37" s="213"/>
      <c r="AA37" s="213"/>
      <c r="AB37" s="84"/>
      <c r="AC37" s="84"/>
      <c r="AD37" s="84"/>
      <c r="AE37" s="84"/>
    </row>
    <row r="38" spans="2:31" ht="30" customHeight="1" thickBot="1" x14ac:dyDescent="0.4">
      <c r="B38" s="275" t="s">
        <v>111</v>
      </c>
      <c r="C38" s="275"/>
      <c r="D38" s="268" t="s">
        <v>327</v>
      </c>
      <c r="E38" s="268"/>
      <c r="F38" s="213" t="s">
        <v>1335</v>
      </c>
      <c r="G38" s="213"/>
      <c r="H38" s="213"/>
      <c r="I38" s="213"/>
      <c r="J38" s="213"/>
      <c r="K38" s="213"/>
      <c r="L38" s="213"/>
      <c r="M38" s="213"/>
      <c r="N38" s="213"/>
      <c r="O38" s="213"/>
      <c r="P38" s="213"/>
      <c r="Q38" s="213"/>
      <c r="R38" s="213"/>
      <c r="S38" s="213"/>
      <c r="T38" s="213"/>
      <c r="U38" s="213"/>
      <c r="V38" s="213"/>
      <c r="W38" s="213"/>
      <c r="X38" s="213"/>
      <c r="Y38" s="213"/>
      <c r="Z38" s="213"/>
      <c r="AA38" s="213"/>
    </row>
    <row r="39" spans="2:31" ht="30" customHeight="1" thickBot="1" x14ac:dyDescent="0.4">
      <c r="B39" s="275"/>
      <c r="C39" s="275"/>
      <c r="D39" s="268" t="s">
        <v>329</v>
      </c>
      <c r="E39" s="268"/>
      <c r="F39" s="213" t="s">
        <v>1336</v>
      </c>
      <c r="G39" s="213"/>
      <c r="H39" s="213"/>
      <c r="I39" s="213"/>
      <c r="J39" s="213"/>
      <c r="K39" s="213"/>
      <c r="L39" s="213"/>
      <c r="M39" s="213"/>
      <c r="N39" s="213"/>
      <c r="O39" s="213"/>
      <c r="P39" s="213"/>
      <c r="Q39" s="213"/>
      <c r="R39" s="213"/>
      <c r="S39" s="213"/>
      <c r="T39" s="213"/>
      <c r="U39" s="213"/>
      <c r="V39" s="213"/>
      <c r="W39" s="213"/>
      <c r="X39" s="213"/>
      <c r="Y39" s="213"/>
      <c r="Z39" s="213"/>
      <c r="AA39" s="213"/>
      <c r="AB39" s="28"/>
      <c r="AC39" s="28"/>
      <c r="AD39" s="28"/>
      <c r="AE39" s="28"/>
    </row>
    <row r="40" spans="2:31" ht="75" customHeight="1" thickBot="1" x14ac:dyDescent="0.4">
      <c r="B40" s="275"/>
      <c r="C40" s="275"/>
      <c r="D40" s="268"/>
      <c r="E40" s="268"/>
      <c r="F40" s="213" t="s">
        <v>1337</v>
      </c>
      <c r="G40" s="213"/>
      <c r="H40" s="213"/>
      <c r="I40" s="213"/>
      <c r="J40" s="213"/>
      <c r="K40" s="213"/>
      <c r="L40" s="213"/>
      <c r="M40" s="213"/>
      <c r="N40" s="213"/>
      <c r="O40" s="213"/>
      <c r="P40" s="213"/>
      <c r="Q40" s="213"/>
      <c r="R40" s="213"/>
      <c r="S40" s="213"/>
      <c r="T40" s="213"/>
      <c r="U40" s="213"/>
      <c r="V40" s="213"/>
      <c r="W40" s="213"/>
      <c r="X40" s="213"/>
      <c r="Y40" s="213"/>
      <c r="Z40" s="213"/>
      <c r="AA40" s="213"/>
      <c r="AB40" s="28"/>
      <c r="AC40" s="28"/>
      <c r="AD40" s="28"/>
      <c r="AE40" s="28"/>
    </row>
    <row r="41" spans="2:31" ht="75" customHeight="1" thickBot="1" x14ac:dyDescent="0.4">
      <c r="B41" s="275"/>
      <c r="C41" s="275"/>
      <c r="D41" s="268"/>
      <c r="E41" s="268"/>
      <c r="F41" s="213" t="s">
        <v>1338</v>
      </c>
      <c r="G41" s="213"/>
      <c r="H41" s="213"/>
      <c r="I41" s="213"/>
      <c r="J41" s="213"/>
      <c r="K41" s="213"/>
      <c r="L41" s="213"/>
      <c r="M41" s="213"/>
      <c r="N41" s="213"/>
      <c r="O41" s="213"/>
      <c r="P41" s="213"/>
      <c r="Q41" s="213"/>
      <c r="R41" s="213"/>
      <c r="S41" s="213"/>
      <c r="T41" s="213"/>
      <c r="U41" s="213"/>
      <c r="V41" s="213"/>
      <c r="W41" s="213"/>
      <c r="X41" s="213"/>
      <c r="Y41" s="213"/>
      <c r="Z41" s="213"/>
      <c r="AA41" s="213"/>
      <c r="AB41" s="28"/>
      <c r="AC41" s="28"/>
      <c r="AD41" s="28"/>
      <c r="AE41" s="28"/>
    </row>
    <row r="42" spans="2:31" ht="60" customHeight="1" thickBot="1" x14ac:dyDescent="0.4">
      <c r="B42" s="275"/>
      <c r="C42" s="275"/>
      <c r="D42" s="268"/>
      <c r="E42" s="268"/>
      <c r="F42" s="213" t="s">
        <v>1339</v>
      </c>
      <c r="G42" s="213"/>
      <c r="H42" s="213"/>
      <c r="I42" s="213"/>
      <c r="J42" s="213"/>
      <c r="K42" s="213"/>
      <c r="L42" s="213"/>
      <c r="M42" s="213"/>
      <c r="N42" s="213"/>
      <c r="O42" s="213"/>
      <c r="P42" s="213"/>
      <c r="Q42" s="213"/>
      <c r="R42" s="213"/>
      <c r="S42" s="213"/>
      <c r="T42" s="213"/>
      <c r="U42" s="213"/>
      <c r="V42" s="213"/>
      <c r="W42" s="213"/>
      <c r="X42" s="213"/>
      <c r="Y42" s="213"/>
      <c r="Z42" s="213"/>
      <c r="AA42" s="213"/>
      <c r="AB42" s="28"/>
      <c r="AC42" s="28"/>
      <c r="AD42" s="28"/>
      <c r="AE42" s="28"/>
    </row>
    <row r="43" spans="2:31" ht="90" customHeight="1" thickBot="1" x14ac:dyDescent="0.4">
      <c r="B43" s="275"/>
      <c r="C43" s="275"/>
      <c r="D43" s="268"/>
      <c r="E43" s="268"/>
      <c r="F43" s="213" t="s">
        <v>1340</v>
      </c>
      <c r="G43" s="213"/>
      <c r="H43" s="213"/>
      <c r="I43" s="213"/>
      <c r="J43" s="213"/>
      <c r="K43" s="213"/>
      <c r="L43" s="213"/>
      <c r="M43" s="213"/>
      <c r="N43" s="213"/>
      <c r="O43" s="213"/>
      <c r="P43" s="213"/>
      <c r="Q43" s="213"/>
      <c r="R43" s="213"/>
      <c r="S43" s="213"/>
      <c r="T43" s="213"/>
      <c r="U43" s="213"/>
      <c r="V43" s="213"/>
      <c r="W43" s="213"/>
      <c r="X43" s="213"/>
      <c r="Y43" s="213"/>
      <c r="Z43" s="213"/>
      <c r="AA43" s="213"/>
      <c r="AB43" s="28"/>
      <c r="AC43" s="28"/>
      <c r="AD43" s="28"/>
      <c r="AE43" s="28"/>
    </row>
    <row r="44" spans="2:31" ht="60" customHeight="1" thickBot="1" x14ac:dyDescent="0.4">
      <c r="B44" s="275"/>
      <c r="C44" s="275"/>
      <c r="D44" s="268"/>
      <c r="E44" s="268"/>
      <c r="F44" s="213" t="s">
        <v>1341</v>
      </c>
      <c r="G44" s="213"/>
      <c r="H44" s="213"/>
      <c r="I44" s="213"/>
      <c r="J44" s="213"/>
      <c r="K44" s="213"/>
      <c r="L44" s="213"/>
      <c r="M44" s="213"/>
      <c r="N44" s="213"/>
      <c r="O44" s="213"/>
      <c r="P44" s="213"/>
      <c r="Q44" s="213"/>
      <c r="R44" s="213"/>
      <c r="S44" s="213"/>
      <c r="T44" s="213"/>
      <c r="U44" s="213"/>
      <c r="V44" s="213"/>
      <c r="W44" s="213"/>
      <c r="X44" s="213"/>
      <c r="Y44" s="213"/>
      <c r="Z44" s="213"/>
      <c r="AA44" s="213"/>
      <c r="AB44" s="28"/>
      <c r="AC44" s="28"/>
      <c r="AD44" s="28"/>
      <c r="AE44" s="28"/>
    </row>
    <row r="45" spans="2:31" s="13" customFormat="1" ht="15" customHeight="1" x14ac:dyDescent="0.35">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row>
    <row r="46" spans="2:31" ht="25.35" customHeight="1" x14ac:dyDescent="0.35">
      <c r="B46" s="241" t="s">
        <v>339</v>
      </c>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row>
    <row r="47" spans="2:31" ht="45" customHeight="1" x14ac:dyDescent="0.35">
      <c r="B47" s="213" t="s">
        <v>1342</v>
      </c>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row>
    <row r="48" spans="2:31" ht="60" customHeight="1" x14ac:dyDescent="0.35">
      <c r="B48" s="213" t="s">
        <v>1343</v>
      </c>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row>
    <row r="49" spans="2:27" ht="20.100000000000001" customHeight="1" x14ac:dyDescent="0.35">
      <c r="B49" s="192" t="s">
        <v>344</v>
      </c>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2:27" ht="15" customHeight="1" x14ac:dyDescent="0.35">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2:27" ht="25.35" customHeight="1" x14ac:dyDescent="0.35">
      <c r="B51" s="241" t="s">
        <v>302</v>
      </c>
      <c r="C51" s="242"/>
      <c r="D51" s="242"/>
      <c r="E51" s="242"/>
      <c r="F51" s="242"/>
      <c r="G51" s="242"/>
      <c r="H51" s="242"/>
      <c r="I51" s="242"/>
      <c r="J51" s="242"/>
      <c r="K51" s="242"/>
      <c r="L51" s="242"/>
      <c r="M51" s="242"/>
      <c r="N51" s="242"/>
      <c r="O51" s="242"/>
      <c r="P51" s="242"/>
      <c r="Q51" s="242"/>
      <c r="R51" s="242"/>
      <c r="S51" s="242"/>
      <c r="T51" s="242"/>
      <c r="U51" s="242"/>
      <c r="V51" s="242"/>
      <c r="W51" s="242"/>
      <c r="X51" s="242"/>
      <c r="Y51" s="242"/>
      <c r="Z51" s="242"/>
      <c r="AA51" s="242"/>
    </row>
    <row r="52" spans="2:27" ht="60" customHeight="1" x14ac:dyDescent="0.35">
      <c r="B52" s="213" t="s">
        <v>1344</v>
      </c>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row>
    <row r="53" spans="2:27" ht="60" customHeight="1" x14ac:dyDescent="0.35">
      <c r="B53" s="213" t="s">
        <v>1345</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row>
    <row r="54" spans="2:27" ht="30" customHeight="1" x14ac:dyDescent="0.35">
      <c r="B54" s="213" t="s">
        <v>1346</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row>
    <row r="55" spans="2:27" ht="30" customHeight="1" x14ac:dyDescent="0.35">
      <c r="B55" s="213" t="s">
        <v>1347</v>
      </c>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3"/>
    </row>
    <row r="56" spans="2:27" ht="45" customHeight="1" x14ac:dyDescent="0.35">
      <c r="B56" s="213" t="s">
        <v>1348</v>
      </c>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row>
    <row r="57" spans="2:27" ht="60" customHeight="1" x14ac:dyDescent="0.35">
      <c r="B57" s="213" t="s">
        <v>1349</v>
      </c>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row>
    <row r="58" spans="2:27" ht="45" customHeight="1" x14ac:dyDescent="0.35">
      <c r="B58" s="213" t="s">
        <v>1350</v>
      </c>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row>
    <row r="59" spans="2:27" ht="15" customHeight="1" x14ac:dyDescent="0.35">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row>
    <row r="60" spans="2:27" ht="25.35" customHeight="1" x14ac:dyDescent="0.35">
      <c r="B60" s="241" t="s">
        <v>303</v>
      </c>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row>
    <row r="61" spans="2:27" ht="30" customHeight="1" x14ac:dyDescent="0.35">
      <c r="B61" s="213" t="s">
        <v>1351</v>
      </c>
      <c r="C61" s="213"/>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row>
    <row r="62" spans="2:27" ht="30" customHeight="1" x14ac:dyDescent="0.35">
      <c r="B62" s="213" t="s">
        <v>1352</v>
      </c>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row>
    <row r="63" spans="2:27" ht="30" customHeight="1" x14ac:dyDescent="0.35">
      <c r="B63" s="213" t="s">
        <v>1353</v>
      </c>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row>
    <row r="64" spans="2:27" ht="15" customHeight="1" x14ac:dyDescent="0.35">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row>
    <row r="65" spans="2:35" ht="25.35" customHeight="1" x14ac:dyDescent="0.35">
      <c r="B65" s="241" t="s">
        <v>306</v>
      </c>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row>
    <row r="66" spans="2:35" ht="20.100000000000001" customHeight="1" x14ac:dyDescent="0.35">
      <c r="B66" s="263" t="str">
        <f>Measures!B7</f>
        <v xml:space="preserve">High-quality public transport services and infrastructure for local bus services </v>
      </c>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row>
    <row r="67" spans="2:35" ht="20.100000000000001" customHeight="1" x14ac:dyDescent="0.35">
      <c r="B67" s="263" t="str">
        <f>Measures!B10</f>
        <v xml:space="preserve">High-quality public transport infrastructure for higher-order networks </v>
      </c>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row>
    <row r="68" spans="2:35" ht="20.100000000000001" customHeight="1" x14ac:dyDescent="0.35">
      <c r="B68" s="263" t="str">
        <f>Measures!B60</f>
        <v xml:space="preserve">High-quality multimodal connections </v>
      </c>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row>
    <row r="69" spans="2:35" ht="20.100000000000001" customHeight="1" x14ac:dyDescent="0.35">
      <c r="B69" s="263" t="str">
        <f>Measures!B24</f>
        <v xml:space="preserve">Vehicle occupancy incentives for passenger transport </v>
      </c>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row>
    <row r="70" spans="2:35" ht="20.100000000000001" customHeight="1" x14ac:dyDescent="0.35">
      <c r="B70" s="263" t="str">
        <f>Measures!B35</f>
        <v xml:space="preserve">Urban vehicle access regulation schemes </v>
      </c>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row>
    <row r="71" spans="2:35" ht="20.100000000000001" customHeight="1" x14ac:dyDescent="0.35">
      <c r="B71" s="263" t="str">
        <f>Measures!B50</f>
        <v>Green public procurement</v>
      </c>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row>
    <row r="72" spans="2:35" ht="20.100000000000001" customHeight="1" x14ac:dyDescent="0.35">
      <c r="B72" s="263" t="str">
        <f>Measures!B52</f>
        <v>EV charging infrastructure</v>
      </c>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row>
    <row r="73" spans="2:35" ht="20.100000000000001" customHeight="1" x14ac:dyDescent="0.35">
      <c r="B73" s="263" t="str">
        <f>Measures!B76</f>
        <v>Freight electrification of logistics</v>
      </c>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row>
    <row r="74" spans="2:35" ht="20.100000000000001" customHeight="1" x14ac:dyDescent="0.35">
      <c r="B74" s="263" t="str">
        <f>Measures!B73</f>
        <v>Curb management for logistics</v>
      </c>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row>
    <row r="75" spans="2:35" ht="15" customHeight="1" thickBot="1" x14ac:dyDescent="0.4">
      <c r="B75" s="87"/>
      <c r="C75" s="87"/>
      <c r="D75" s="87"/>
      <c r="E75" s="87"/>
      <c r="F75" s="87"/>
      <c r="G75" s="87"/>
      <c r="H75" s="87"/>
      <c r="I75" s="87"/>
      <c r="J75" s="87"/>
      <c r="K75" s="87"/>
      <c r="L75" s="87"/>
      <c r="M75" s="87"/>
      <c r="N75" s="87"/>
      <c r="O75" s="87"/>
      <c r="P75" s="87"/>
      <c r="Q75" s="87"/>
      <c r="R75" s="87"/>
      <c r="S75" s="87"/>
      <c r="T75" s="87"/>
      <c r="U75" s="87"/>
      <c r="V75" s="87"/>
      <c r="W75" s="87"/>
      <c r="X75" s="87"/>
      <c r="Y75" s="87"/>
      <c r="Z75" s="87"/>
      <c r="AA75" s="87"/>
    </row>
    <row r="76" spans="2:35" ht="30" customHeight="1" thickBot="1" x14ac:dyDescent="0.4">
      <c r="B76" s="189" t="s">
        <v>288</v>
      </c>
      <c r="C76" s="190"/>
      <c r="D76" s="190"/>
      <c r="E76" s="190"/>
      <c r="F76" s="190"/>
      <c r="G76" s="190"/>
      <c r="H76" s="190"/>
      <c r="I76" s="190"/>
      <c r="J76" s="190"/>
      <c r="K76" s="190"/>
      <c r="L76" s="190"/>
      <c r="M76" s="190"/>
      <c r="N76" s="190"/>
      <c r="O76" s="190"/>
      <c r="P76" s="190"/>
      <c r="Q76" s="190"/>
      <c r="R76" s="190"/>
      <c r="S76" s="190"/>
      <c r="T76" s="190"/>
      <c r="U76" s="190"/>
      <c r="V76" s="190"/>
      <c r="W76" s="190"/>
      <c r="X76" s="190"/>
      <c r="Y76" s="190"/>
      <c r="Z76" s="190"/>
      <c r="AA76" s="191"/>
    </row>
    <row r="77" spans="2:35" ht="25.35" customHeight="1" x14ac:dyDescent="0.35">
      <c r="B77" s="242" t="s">
        <v>308</v>
      </c>
      <c r="C77" s="242"/>
      <c r="D77" s="242"/>
      <c r="E77" s="242"/>
      <c r="F77" s="242"/>
      <c r="G77" s="242"/>
      <c r="H77" s="242"/>
      <c r="I77" s="242"/>
      <c r="J77" s="242"/>
      <c r="K77" s="242"/>
      <c r="L77" s="242"/>
      <c r="M77" s="242"/>
      <c r="N77" s="242"/>
      <c r="O77" s="242"/>
      <c r="P77" s="242"/>
      <c r="Q77" s="242"/>
      <c r="R77" s="242"/>
      <c r="S77" s="242"/>
      <c r="T77" s="242"/>
      <c r="U77" s="242"/>
      <c r="V77" s="242"/>
      <c r="W77" s="242"/>
      <c r="X77" s="180" t="str">
        <f>Overview_Measures!M53</f>
        <v>Medium</v>
      </c>
      <c r="Y77" s="180"/>
      <c r="Z77" s="180"/>
      <c r="AA77" s="180"/>
      <c r="AB77" s="21"/>
      <c r="AC77" s="21"/>
      <c r="AD77" s="21"/>
      <c r="AE77" s="21"/>
      <c r="AF77" s="21"/>
      <c r="AG77" s="21"/>
      <c r="AH77" s="21"/>
      <c r="AI77" s="21"/>
    </row>
    <row r="78" spans="2:35" ht="60" customHeight="1" x14ac:dyDescent="0.35">
      <c r="B78" s="213" t="s">
        <v>1354</v>
      </c>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row>
    <row r="79" spans="2:35" ht="60" customHeight="1" x14ac:dyDescent="0.35">
      <c r="B79" s="213" t="s">
        <v>1355</v>
      </c>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row>
    <row r="80" spans="2:35" ht="75" customHeight="1" x14ac:dyDescent="0.35">
      <c r="B80" s="213" t="s">
        <v>1356</v>
      </c>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row>
    <row r="81" spans="2:27" ht="15" customHeight="1" thickBot="1" x14ac:dyDescent="0.4">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row>
    <row r="82" spans="2:27" ht="25.35" customHeight="1" x14ac:dyDescent="0.35">
      <c r="B82" s="246" t="s">
        <v>309</v>
      </c>
      <c r="C82" s="246"/>
      <c r="D82" s="246"/>
      <c r="E82" s="246"/>
      <c r="F82" s="246"/>
      <c r="G82" s="246"/>
      <c r="H82" s="246"/>
      <c r="I82" s="246"/>
      <c r="J82" s="246"/>
      <c r="K82" s="246"/>
      <c r="L82" s="246"/>
      <c r="M82" s="246"/>
      <c r="N82" s="246"/>
      <c r="O82" s="246"/>
      <c r="P82" s="246"/>
      <c r="Q82" s="246"/>
      <c r="R82" s="246"/>
      <c r="S82" s="246"/>
      <c r="T82" s="246"/>
      <c r="U82" s="246"/>
      <c r="V82" s="246"/>
      <c r="W82" s="246"/>
      <c r="X82" s="180" t="str">
        <f>Overview_Measures!N53</f>
        <v>Medium</v>
      </c>
      <c r="Y82" s="180"/>
      <c r="Z82" s="180"/>
      <c r="AA82" s="180"/>
    </row>
    <row r="83" spans="2:27" ht="30" customHeight="1" x14ac:dyDescent="0.35">
      <c r="B83" s="213" t="s">
        <v>1357</v>
      </c>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row>
    <row r="84" spans="2:27" ht="20.100000000000001" customHeight="1" x14ac:dyDescent="0.35">
      <c r="B84" s="213" t="s">
        <v>1358</v>
      </c>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row>
    <row r="85" spans="2:27" ht="15" customHeight="1" thickBot="1" x14ac:dyDescent="0.4">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row>
    <row r="86" spans="2:27" ht="25.35" customHeight="1" x14ac:dyDescent="0.35">
      <c r="B86" s="246" t="s">
        <v>367</v>
      </c>
      <c r="C86" s="246"/>
      <c r="D86" s="246"/>
      <c r="E86" s="246"/>
      <c r="F86" s="246"/>
      <c r="G86" s="246"/>
      <c r="H86" s="246"/>
      <c r="I86" s="246"/>
      <c r="J86" s="246"/>
      <c r="K86" s="246"/>
      <c r="L86" s="246"/>
      <c r="M86" s="246"/>
      <c r="N86" s="246"/>
      <c r="O86" s="246"/>
      <c r="P86" s="246"/>
      <c r="Q86" s="246"/>
      <c r="R86" s="246"/>
      <c r="S86" s="246"/>
      <c r="T86" s="246"/>
      <c r="U86" s="246"/>
      <c r="V86" s="246"/>
      <c r="W86" s="246"/>
      <c r="X86" s="180" t="str">
        <f>Overview_Measures!O53</f>
        <v>Medium</v>
      </c>
      <c r="Y86" s="180"/>
      <c r="Z86" s="180"/>
      <c r="AA86" s="180"/>
    </row>
    <row r="87" spans="2:27" ht="45" customHeight="1" x14ac:dyDescent="0.35">
      <c r="B87" s="213" t="s">
        <v>1359</v>
      </c>
      <c r="C87" s="213"/>
      <c r="D87" s="213"/>
      <c r="E87" s="213"/>
      <c r="F87" s="213"/>
      <c r="G87" s="213"/>
      <c r="H87" s="213"/>
      <c r="I87" s="213"/>
      <c r="J87" s="213"/>
      <c r="K87" s="213"/>
      <c r="L87" s="213"/>
      <c r="M87" s="213"/>
      <c r="N87" s="213"/>
      <c r="O87" s="213"/>
      <c r="P87" s="213"/>
      <c r="Q87" s="213"/>
      <c r="R87" s="213"/>
      <c r="S87" s="213"/>
      <c r="T87" s="213"/>
      <c r="U87" s="213"/>
      <c r="V87" s="213"/>
      <c r="W87" s="213"/>
      <c r="X87" s="213"/>
      <c r="Y87" s="213"/>
      <c r="Z87" s="213"/>
      <c r="AA87" s="213"/>
    </row>
    <row r="88" spans="2:27" ht="20.100000000000001" customHeight="1" x14ac:dyDescent="0.35">
      <c r="B88" s="213" t="s">
        <v>1360</v>
      </c>
      <c r="C88" s="213"/>
      <c r="D88" s="213"/>
      <c r="E88" s="213"/>
      <c r="F88" s="213"/>
      <c r="G88" s="213"/>
      <c r="H88" s="213"/>
      <c r="I88" s="213"/>
      <c r="J88" s="213"/>
      <c r="K88" s="213"/>
      <c r="L88" s="213"/>
      <c r="M88" s="213"/>
      <c r="N88" s="213"/>
      <c r="O88" s="213"/>
      <c r="P88" s="213"/>
      <c r="Q88" s="213"/>
      <c r="R88" s="213"/>
      <c r="S88" s="213"/>
      <c r="T88" s="213"/>
      <c r="U88" s="213"/>
      <c r="V88" s="213"/>
      <c r="W88" s="213"/>
      <c r="X88" s="213"/>
      <c r="Y88" s="213"/>
      <c r="Z88" s="213"/>
      <c r="AA88" s="213"/>
    </row>
    <row r="89" spans="2:27" ht="20.100000000000001" customHeight="1" x14ac:dyDescent="0.35">
      <c r="B89" s="213" t="s">
        <v>1361</v>
      </c>
      <c r="C89" s="213"/>
      <c r="D89" s="213"/>
      <c r="E89" s="213"/>
      <c r="F89" s="213"/>
      <c r="G89" s="213"/>
      <c r="H89" s="213"/>
      <c r="I89" s="213"/>
      <c r="J89" s="213"/>
      <c r="K89" s="213"/>
      <c r="L89" s="213"/>
      <c r="M89" s="213"/>
      <c r="N89" s="213"/>
      <c r="O89" s="213"/>
      <c r="P89" s="213"/>
      <c r="Q89" s="213"/>
      <c r="R89" s="213"/>
      <c r="S89" s="213"/>
      <c r="T89" s="213"/>
      <c r="U89" s="213"/>
      <c r="V89" s="213"/>
      <c r="W89" s="213"/>
      <c r="X89" s="213"/>
      <c r="Y89" s="213"/>
      <c r="Z89" s="213"/>
      <c r="AA89" s="213"/>
    </row>
    <row r="90" spans="2:27" ht="20.100000000000001" customHeight="1" x14ac:dyDescent="0.35">
      <c r="B90" s="213" t="s">
        <v>1362</v>
      </c>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row>
    <row r="91" spans="2:27" ht="15" customHeight="1" x14ac:dyDescent="0.35">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row>
    <row r="92" spans="2:27" ht="30" customHeight="1" x14ac:dyDescent="0.35">
      <c r="B92" s="244" t="s">
        <v>311</v>
      </c>
      <c r="C92" s="245"/>
      <c r="D92" s="245"/>
      <c r="E92" s="245"/>
      <c r="F92" s="245"/>
      <c r="G92" s="245"/>
      <c r="H92" s="245"/>
      <c r="I92" s="245"/>
      <c r="J92" s="245"/>
      <c r="K92" s="245"/>
      <c r="L92" s="245"/>
      <c r="M92" s="245"/>
      <c r="N92" s="245"/>
      <c r="O92" s="245"/>
      <c r="P92" s="245"/>
      <c r="Q92" s="245"/>
      <c r="R92" s="245"/>
      <c r="S92" s="245"/>
      <c r="T92" s="245"/>
      <c r="U92" s="245"/>
      <c r="V92" s="245"/>
      <c r="W92" s="245"/>
      <c r="X92" s="245"/>
      <c r="Y92" s="245"/>
      <c r="Z92" s="245"/>
      <c r="AA92" s="245"/>
    </row>
    <row r="93" spans="2:27" ht="20.100000000000001" customHeight="1" x14ac:dyDescent="0.35">
      <c r="B93" s="213" t="s">
        <v>1363</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row>
    <row r="94" spans="2:27" ht="20.100000000000001" customHeight="1" x14ac:dyDescent="0.35">
      <c r="B94" s="213" t="s">
        <v>1364</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row>
    <row r="95" spans="2:27" ht="20.100000000000001" customHeight="1" x14ac:dyDescent="0.35">
      <c r="B95" s="213" t="s">
        <v>1365</v>
      </c>
      <c r="C95" s="213"/>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row>
    <row r="96" spans="2:27" ht="20.100000000000001" customHeight="1" x14ac:dyDescent="0.35">
      <c r="B96" s="213" t="s">
        <v>1366</v>
      </c>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row>
    <row r="97" spans="2:27" ht="20.100000000000001" customHeight="1" x14ac:dyDescent="0.35">
      <c r="B97" s="213" t="s">
        <v>1367</v>
      </c>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row>
    <row r="98" spans="2:27" ht="20.100000000000001" customHeight="1" x14ac:dyDescent="0.35">
      <c r="B98" s="213" t="s">
        <v>1368</v>
      </c>
      <c r="C98" s="213"/>
      <c r="D98" s="213"/>
      <c r="E98" s="213"/>
      <c r="F98" s="213"/>
      <c r="G98" s="213"/>
      <c r="H98" s="213"/>
      <c r="I98" s="213"/>
      <c r="J98" s="213"/>
      <c r="K98" s="213"/>
      <c r="L98" s="213"/>
      <c r="M98" s="213"/>
      <c r="N98" s="213"/>
      <c r="O98" s="213"/>
      <c r="P98" s="213"/>
      <c r="Q98" s="213"/>
      <c r="R98" s="213"/>
      <c r="S98" s="213"/>
      <c r="T98" s="213"/>
      <c r="U98" s="213"/>
      <c r="V98" s="213"/>
      <c r="W98" s="213"/>
      <c r="X98" s="213"/>
      <c r="Y98" s="213"/>
      <c r="Z98" s="213"/>
      <c r="AA98" s="213"/>
    </row>
    <row r="99" spans="2:27" ht="20.100000000000001" customHeight="1" x14ac:dyDescent="0.35">
      <c r="B99" s="213" t="s">
        <v>1369</v>
      </c>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row>
    <row r="100" spans="2:27" ht="30" customHeight="1" x14ac:dyDescent="0.35">
      <c r="B100" s="213" t="s">
        <v>1370</v>
      </c>
      <c r="C100" s="213"/>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c r="AA100" s="213"/>
    </row>
    <row r="101" spans="2:27" ht="30" customHeight="1" x14ac:dyDescent="0.35">
      <c r="B101" s="213" t="s">
        <v>1371</v>
      </c>
      <c r="C101" s="213"/>
      <c r="D101" s="213"/>
      <c r="E101" s="213"/>
      <c r="F101" s="213"/>
      <c r="G101" s="213"/>
      <c r="H101" s="213"/>
      <c r="I101" s="213"/>
      <c r="J101" s="213"/>
      <c r="K101" s="213"/>
      <c r="L101" s="213"/>
      <c r="M101" s="213"/>
      <c r="N101" s="213"/>
      <c r="O101" s="213"/>
      <c r="P101" s="213"/>
      <c r="Q101" s="213"/>
      <c r="R101" s="213"/>
      <c r="S101" s="213"/>
      <c r="T101" s="213"/>
      <c r="U101" s="213"/>
      <c r="V101" s="213"/>
      <c r="W101" s="213"/>
      <c r="X101" s="213"/>
      <c r="Y101" s="213"/>
      <c r="Z101" s="213"/>
      <c r="AA101" s="213"/>
    </row>
    <row r="102" spans="2:27" ht="30" customHeight="1" x14ac:dyDescent="0.35">
      <c r="B102" s="213" t="s">
        <v>1372</v>
      </c>
      <c r="C102" s="213"/>
      <c r="D102" s="213"/>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13"/>
      <c r="AA102" s="213"/>
    </row>
    <row r="103" spans="2:27" ht="20.100000000000001" customHeight="1" x14ac:dyDescent="0.35">
      <c r="B103" s="213" t="s">
        <v>1373</v>
      </c>
      <c r="C103" s="213"/>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row>
    <row r="104" spans="2:27" ht="20.100000000000001" customHeight="1" x14ac:dyDescent="0.35">
      <c r="B104" s="213" t="s">
        <v>1374</v>
      </c>
      <c r="C104" s="213"/>
      <c r="D104" s="213"/>
      <c r="E104" s="213"/>
      <c r="F104" s="213"/>
      <c r="G104" s="213"/>
      <c r="H104" s="213"/>
      <c r="I104" s="213"/>
      <c r="J104" s="213"/>
      <c r="K104" s="213"/>
      <c r="L104" s="213"/>
      <c r="M104" s="213"/>
      <c r="N104" s="213"/>
      <c r="O104" s="213"/>
      <c r="P104" s="213"/>
      <c r="Q104" s="213"/>
      <c r="R104" s="213"/>
      <c r="S104" s="213"/>
      <c r="T104" s="213"/>
      <c r="U104" s="213"/>
      <c r="V104" s="213"/>
      <c r="W104" s="213"/>
      <c r="X104" s="213"/>
      <c r="Y104" s="213"/>
      <c r="Z104" s="213"/>
      <c r="AA104" s="213"/>
    </row>
    <row r="105" spans="2:27" ht="30" customHeight="1" x14ac:dyDescent="0.35">
      <c r="B105" s="213" t="s">
        <v>1375</v>
      </c>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row>
    <row r="106" spans="2:27" ht="20.100000000000001" customHeight="1" x14ac:dyDescent="0.35">
      <c r="B106" s="213" t="s">
        <v>1376</v>
      </c>
      <c r="C106" s="213"/>
      <c r="D106" s="213"/>
      <c r="E106" s="213"/>
      <c r="F106" s="213"/>
      <c r="G106" s="213"/>
      <c r="H106" s="213"/>
      <c r="I106" s="213"/>
      <c r="J106" s="213"/>
      <c r="K106" s="213"/>
      <c r="L106" s="213"/>
      <c r="M106" s="213"/>
      <c r="N106" s="213"/>
      <c r="O106" s="213"/>
      <c r="P106" s="213"/>
      <c r="Q106" s="213"/>
      <c r="R106" s="213"/>
      <c r="S106" s="213"/>
      <c r="T106" s="213"/>
      <c r="U106" s="213"/>
      <c r="V106" s="213"/>
      <c r="W106" s="213"/>
      <c r="X106" s="213"/>
      <c r="Y106" s="213"/>
      <c r="Z106" s="213"/>
      <c r="AA106" s="213"/>
    </row>
    <row r="107" spans="2:27" x14ac:dyDescent="0.35">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row>
    <row r="108" spans="2:27" x14ac:dyDescent="0.35">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row>
    <row r="109" spans="2:27" x14ac:dyDescent="0.35">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row>
    <row r="110" spans="2:27" x14ac:dyDescent="0.35">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spans="2:27" x14ac:dyDescent="0.35">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spans="2:27" x14ac:dyDescent="0.35">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spans="2:27" x14ac:dyDescent="0.35">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spans="2:27" x14ac:dyDescent="0.35">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spans="2:27" x14ac:dyDescent="0.35">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2:27" x14ac:dyDescent="0.35">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2:27" x14ac:dyDescent="0.35">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2:27" x14ac:dyDescent="0.35">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2:27" x14ac:dyDescent="0.35">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2:27" x14ac:dyDescent="0.3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2:27" x14ac:dyDescent="0.3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2:27" x14ac:dyDescent="0.3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2:27" x14ac:dyDescent="0.35">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2:27" x14ac:dyDescent="0.35">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2:27" x14ac:dyDescent="0.35">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2:27" x14ac:dyDescent="0.35">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2:27" x14ac:dyDescent="0.35">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spans="2:27" x14ac:dyDescent="0.35">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row r="131" spans="2:27" x14ac:dyDescent="0.35">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spans="2:27" x14ac:dyDescent="0.35">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row r="133" spans="2:27" x14ac:dyDescent="0.35">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row>
    <row r="134" spans="2:27" x14ac:dyDescent="0.35">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row>
    <row r="135" spans="2:27" x14ac:dyDescent="0.35">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row>
    <row r="136" spans="2:27" x14ac:dyDescent="0.35">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row>
    <row r="137" spans="2:27" x14ac:dyDescent="0.35">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row>
  </sheetData>
  <sheetProtection algorithmName="SHA-512" hashValue="AA6xwNcGJ3QZfWeqvE20C3VqTa3kOjt19fOn1nl9KwWieO2quKnU86GM7+DGinT4K66vFXF5pnExWJL0iFdNDw==" saltValue="qnhUlBKL8fER6lvizchvLg==" spinCount="100000" sheet="1" objects="1" scenarios="1"/>
  <dataConsolidate/>
  <mergeCells count="149">
    <mergeCell ref="F34:AA34"/>
    <mergeCell ref="F35:AA35"/>
    <mergeCell ref="F37:AA37"/>
    <mergeCell ref="B33:C35"/>
    <mergeCell ref="D33:E33"/>
    <mergeCell ref="D34:E35"/>
    <mergeCell ref="B36:C37"/>
    <mergeCell ref="D36:E36"/>
    <mergeCell ref="D37:E37"/>
    <mergeCell ref="F38:AA38"/>
    <mergeCell ref="D39:E44"/>
    <mergeCell ref="B38:C44"/>
    <mergeCell ref="F39:AA39"/>
    <mergeCell ref="F40:AA40"/>
    <mergeCell ref="F41:AA41"/>
    <mergeCell ref="F42:AA42"/>
    <mergeCell ref="F43:AA43"/>
    <mergeCell ref="F44:AA44"/>
    <mergeCell ref="D38:E38"/>
    <mergeCell ref="B4:N4"/>
    <mergeCell ref="O4:AA4"/>
    <mergeCell ref="B6:N6"/>
    <mergeCell ref="O6:AA6"/>
    <mergeCell ref="B7:N7"/>
    <mergeCell ref="O7:AA7"/>
    <mergeCell ref="B1:G1"/>
    <mergeCell ref="H1:M1"/>
    <mergeCell ref="N1:S1"/>
    <mergeCell ref="T1:AA1"/>
    <mergeCell ref="B3:N3"/>
    <mergeCell ref="O3:AA3"/>
    <mergeCell ref="B11:C11"/>
    <mergeCell ref="D11:E11"/>
    <mergeCell ref="H11:I11"/>
    <mergeCell ref="J11:K11"/>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B20:G20"/>
    <mergeCell ref="H20:AA20"/>
    <mergeCell ref="B21:G21"/>
    <mergeCell ref="H21:AA21"/>
    <mergeCell ref="B22:G22"/>
    <mergeCell ref="H22:AA22"/>
    <mergeCell ref="F11:G11"/>
    <mergeCell ref="B17:AA17"/>
    <mergeCell ref="B18:AA18"/>
    <mergeCell ref="B19:G19"/>
    <mergeCell ref="H19:AA19"/>
    <mergeCell ref="X11:Y11"/>
    <mergeCell ref="Z11:AA11"/>
    <mergeCell ref="B12:AA12"/>
    <mergeCell ref="B15:E15"/>
    <mergeCell ref="H15:N15"/>
    <mergeCell ref="O15:U15"/>
    <mergeCell ref="V15:AA15"/>
    <mergeCell ref="L11:M11"/>
    <mergeCell ref="N11:O11"/>
    <mergeCell ref="P11:Q11"/>
    <mergeCell ref="R11:S11"/>
    <mergeCell ref="T11:U11"/>
    <mergeCell ref="V11:W11"/>
    <mergeCell ref="B23:G23"/>
    <mergeCell ref="H23:AA23"/>
    <mergeCell ref="B66:AA66"/>
    <mergeCell ref="B24:G24"/>
    <mergeCell ref="H24:AA24"/>
    <mergeCell ref="B25:G25"/>
    <mergeCell ref="H25:AA25"/>
    <mergeCell ref="B27:AA27"/>
    <mergeCell ref="B28:AA28"/>
    <mergeCell ref="B46:AA46"/>
    <mergeCell ref="B51:AA51"/>
    <mergeCell ref="B60:AA60"/>
    <mergeCell ref="B65:AA65"/>
    <mergeCell ref="B29:AA29"/>
    <mergeCell ref="B47:AA47"/>
    <mergeCell ref="B48:AA48"/>
    <mergeCell ref="B52:AA52"/>
    <mergeCell ref="B53:AA53"/>
    <mergeCell ref="B49:AA49"/>
    <mergeCell ref="B30:AA30"/>
    <mergeCell ref="B31:AA31"/>
    <mergeCell ref="B32:AA32"/>
    <mergeCell ref="F33:AA33"/>
    <mergeCell ref="F36:AA36"/>
    <mergeCell ref="B73:AA73"/>
    <mergeCell ref="B74:AA74"/>
    <mergeCell ref="B54:AA54"/>
    <mergeCell ref="B55:AA55"/>
    <mergeCell ref="B56:AA56"/>
    <mergeCell ref="B57:AA57"/>
    <mergeCell ref="B58:AA58"/>
    <mergeCell ref="B61:AA61"/>
    <mergeCell ref="B62:AA62"/>
    <mergeCell ref="B63:AA63"/>
    <mergeCell ref="B67:AA67"/>
    <mergeCell ref="B68:AA68"/>
    <mergeCell ref="B69:AA69"/>
    <mergeCell ref="B106:AA106"/>
    <mergeCell ref="B98:AA98"/>
    <mergeCell ref="B99:AA99"/>
    <mergeCell ref="B100:AA100"/>
    <mergeCell ref="B101:AA101"/>
    <mergeCell ref="B102:AA102"/>
    <mergeCell ref="B93:AA93"/>
    <mergeCell ref="B94:AA94"/>
    <mergeCell ref="B95:AA95"/>
    <mergeCell ref="B96:AA96"/>
    <mergeCell ref="B97:AA97"/>
    <mergeCell ref="B103:AA103"/>
    <mergeCell ref="B104:AA104"/>
    <mergeCell ref="B105:AA105"/>
    <mergeCell ref="D13:G13"/>
    <mergeCell ref="J13:M13"/>
    <mergeCell ref="N13:O13"/>
    <mergeCell ref="P13:S13"/>
    <mergeCell ref="B78:AA78"/>
    <mergeCell ref="B79:AA79"/>
    <mergeCell ref="B92:AA92"/>
    <mergeCell ref="B76:AA76"/>
    <mergeCell ref="B77:W77"/>
    <mergeCell ref="X77:AA77"/>
    <mergeCell ref="B82:W82"/>
    <mergeCell ref="X82:AA82"/>
    <mergeCell ref="B86:W86"/>
    <mergeCell ref="X86:AA86"/>
    <mergeCell ref="B80:AA80"/>
    <mergeCell ref="B83:AA83"/>
    <mergeCell ref="B84:AA84"/>
    <mergeCell ref="B87:AA87"/>
    <mergeCell ref="B88:AA88"/>
    <mergeCell ref="B89:AA89"/>
    <mergeCell ref="B90:AA90"/>
    <mergeCell ref="B70:AA70"/>
    <mergeCell ref="B71:AA71"/>
    <mergeCell ref="B72:AA72"/>
  </mergeCells>
  <conditionalFormatting sqref="B10:AA11">
    <cfRule type="expression" dxfId="179" priority="16" stopIfTrue="1">
      <formula>B$11=" "</formula>
    </cfRule>
    <cfRule type="expression" dxfId="178" priority="17">
      <formula>B$11="Partial"</formula>
    </cfRule>
    <cfRule type="expression" dxfId="177" priority="18">
      <formula>B$11="Strong"</formula>
    </cfRule>
  </conditionalFormatting>
  <conditionalFormatting sqref="X77">
    <cfRule type="expression" dxfId="176" priority="11" stopIfTrue="1">
      <formula>X77="High"</formula>
    </cfRule>
    <cfRule type="expression" dxfId="175" priority="12">
      <formula>X77="Medium to High"</formula>
    </cfRule>
    <cfRule type="expression" dxfId="174" priority="13" stopIfTrue="1">
      <formula>X77="Medium"</formula>
    </cfRule>
    <cfRule type="expression" dxfId="173" priority="14" stopIfTrue="1">
      <formula>X77="Low to Medium"</formula>
    </cfRule>
    <cfRule type="expression" dxfId="172" priority="15">
      <formula>X77="Low"</formula>
    </cfRule>
  </conditionalFormatting>
  <conditionalFormatting sqref="X82">
    <cfRule type="expression" dxfId="171" priority="6" stopIfTrue="1">
      <formula>X82="High"</formula>
    </cfRule>
    <cfRule type="expression" dxfId="170" priority="7">
      <formula>X82="Medium to High"</formula>
    </cfRule>
    <cfRule type="expression" dxfId="169" priority="8" stopIfTrue="1">
      <formula>X82="Medium"</formula>
    </cfRule>
    <cfRule type="expression" dxfId="168" priority="9" stopIfTrue="1">
      <formula>X82="Low to Medium"</formula>
    </cfRule>
    <cfRule type="expression" dxfId="167" priority="10">
      <formula>X82="Low"</formula>
    </cfRule>
  </conditionalFormatting>
  <conditionalFormatting sqref="X86">
    <cfRule type="expression" dxfId="166" priority="1" stopIfTrue="1">
      <formula>X86="High"</formula>
    </cfRule>
    <cfRule type="expression" dxfId="165" priority="2">
      <formula>X86="Medium to High"</formula>
    </cfRule>
    <cfRule type="expression" dxfId="164" priority="3" stopIfTrue="1">
      <formula>X86="Medium"</formula>
    </cfRule>
    <cfRule type="expression" dxfId="163" priority="4" stopIfTrue="1">
      <formula>X86="Low to Medium"</formula>
    </cfRule>
    <cfRule type="expression" dxfId="162" priority="5">
      <formula>X86="Low"</formula>
    </cfRule>
  </conditionalFormatting>
  <conditionalFormatting sqref="AB77:AI77">
    <cfRule type="colorScale" priority="19">
      <colorScale>
        <cfvo type="min"/>
        <cfvo type="percentile" val="50"/>
        <cfvo type="max"/>
        <color rgb="FFF8696B"/>
        <color rgb="FFFFEB84"/>
        <color rgb="FF63BE7B"/>
      </colorScale>
    </cfRule>
  </conditionalFormatting>
  <hyperlinks>
    <hyperlink ref="B93" r:id="rId1" display="https://doi.org/10.1787/94d27a3a-en" xr:uid="{F93F7B16-E24D-C043-A613-AFAFFFE42AA5}"/>
    <hyperlink ref="B95" r:id="rId2" display="https://www.itf-oecd.org/good-to-go-environmental-performance-new-mobility" xr:uid="{BB711AD8-5DFD-F14D-9A6A-4347ED951DD4}"/>
    <hyperlink ref="B96" r:id="rId3" display="https://www.eiturbanmobility.eu/wp-content/uploads/2022/12/EIT-UrbanMobilityNext7_HD_v2.pdf" xr:uid="{9803B6D5-67A3-1648-ACD7-0E3B07D1F5D0}"/>
    <hyperlink ref="B97" r:id="rId4" display="https://www.itf-oecd.org/policy/demand-public-transport" xr:uid="{5B2334C4-3EA9-D64E-84EF-3C70B558FE1E}"/>
    <hyperlink ref="B99" r:id="rId5" display="https://doi.org/https:/doi.org/10.1186/s12544-020-00443-5" xr:uid="{4DCD5C0F-DF2B-124A-BAD2-EBB8F4E1E228}"/>
    <hyperlink ref="B100" r:id="rId6" display="https://www.nrel.gov/docs/fy22osti/80754.pdf" xr:uid="{831034E9-ED25-2D49-9B03-7775776FC242}"/>
    <hyperlink ref="B101" r:id="rId7" display="https://litrans.ca/projects/smart-mobility/Innisfil_Transit_Report_V2.pdf" xr:uid="{2816D6E5-A419-3C4B-9028-18CB6FA1F919}"/>
    <hyperlink ref="B102" r:id="rId8" display="https://doi.org/10.1016/j.tra.2021.01.020" xr:uid="{DEDD1613-9893-594F-9DFA-7708B29025AE}"/>
    <hyperlink ref="B103" r:id="rId9" display="https://escholarship.org/uc/item/82w2z91j" xr:uid="{FBD078CD-9E61-3743-A6A2-DBE495CFFC15}"/>
    <hyperlink ref="B106" r:id="rId10" display="https://marketplace.eiturbanmobility.eu/best-practices/astypalea-on-demand-mobility-for-an-entire-island/" xr:uid="{1DAA4BCD-509A-0C43-BC6C-A5D503FD5978}"/>
    <hyperlink ref="B94" r:id="rId11" display="https://www.itf-oecd.org/policy/ride-sharing-ride-hailing" xr:uid="{3443C62D-247C-2547-9542-F09E590FF51E}"/>
    <hyperlink ref="B66:AA66" location="LPT!A1" display="LPT!A1" xr:uid="{FA4840AB-A508-BB4F-8B51-0588632F8586}"/>
    <hyperlink ref="B67:AA67" location="UPT!A1" display="UPT!A1" xr:uid="{CC3E6777-A8DB-314B-BCDC-CA8644859685}"/>
    <hyperlink ref="B68:AA68" location="MMC!A1" display="MMC!A1" xr:uid="{41FB669D-EE68-4B44-B4E2-315BEB5CE82F}"/>
    <hyperlink ref="B69:AA69" location="VOI!A1" display="VOI!A1" xr:uid="{EA8BF01D-F4E6-B14C-883E-EB7333070AEF}"/>
    <hyperlink ref="B70:AA70" location="UVR!A1" display="UVR!A1" xr:uid="{4069E6B2-74E3-4C43-A1AA-BF14C2452CE8}"/>
    <hyperlink ref="B71:AA71" location="GPP!A1" display="GPP!A1" xr:uid="{14333604-8161-4A43-9AD2-F8E3C1009880}"/>
    <hyperlink ref="B72:AA72" location="EVI!A1" display="EVI!A1" xr:uid="{846B23AE-7088-1D43-B405-8C58EB9FEB8B}"/>
    <hyperlink ref="B73:AA73" location="FLE!A1" display="FLE!A1" xr:uid="{37FF9E25-D438-0E47-A216-3EBC759C07D2}"/>
    <hyperlink ref="B74:AA74" location="CML!A1" display="CML!A1" xr:uid="{427746E6-D8DF-7947-AB74-E822CBE871AD}"/>
    <hyperlink ref="N1" location="Overview_Measures!A1" display="Go back to Overview" xr:uid="{060F1B4B-5261-3142-ABC9-93A700D5D082}"/>
    <hyperlink ref="B1" location="Instructions!A1" display="Go back to Instructions" xr:uid="{754D12CA-63AA-524C-9144-88E230C2E104}"/>
    <hyperlink ref="H1" location="Measures!A1" display="Go back to Measures List" xr:uid="{F94426F1-43D9-3C4B-921D-0B8B27A952BA}"/>
    <hyperlink ref="T1" location="Filter_multiple_criteria!A1" display="Go back to Multiple Criteria Filter" xr:uid="{05FAD669-8C75-654C-9ABE-84D278EFF9E0}"/>
    <hyperlink ref="B1:G1" location="Home!A1" display="Go back to Home" xr:uid="{E90713D2-6EBF-D64C-8BB0-B40E02B1D769}"/>
    <hyperlink ref="T1:AA1" location="Measure_Selection_Filter!A1" display="Go back to Measure Selection Filter" xr:uid="{267EF8AA-8290-454E-8788-54C199C00B62}"/>
    <hyperlink ref="H15" location="Measure_Template!B10" display="Summary" xr:uid="{A3F0D43E-6369-7E41-BAF4-49AA1D00D98F}"/>
    <hyperlink ref="H15:N15" location="RSS!B17" display="Reader's Guide" xr:uid="{A73EF7BF-07EE-DB40-A4B0-318097DC6C6C}"/>
    <hyperlink ref="O15" location="Measure_Template!B10" display="Summary" xr:uid="{CB8B4E3E-D6C9-BA49-9A53-A1178F803E3B}"/>
    <hyperlink ref="O15:U15" location="RSS!B27" display="Summary" xr:uid="{81F3F064-1F5B-8247-B638-76F29B2B6DCA}"/>
    <hyperlink ref="V15:AA15" location="RSS!B76" display="Qualification of measure" xr:uid="{E9353395-C671-C646-B4CC-5E0AE163E74E}"/>
  </hyperlinks>
  <pageMargins left="0.7" right="0.7" top="0.75" bottom="0.75" header="0.3" footer="0.3"/>
  <pageSetup orientation="portrait" r:id="rId1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1D078-1173-E44F-8005-2A20D6E919AC}">
  <sheetPr codeName="Sheet23">
    <tabColor rgb="FF7030A0"/>
  </sheetPr>
  <dimension ref="A1:AJ133"/>
  <sheetViews>
    <sheetView showGridLines="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1" customFormat="1" ht="20.100000000000001" customHeight="1" x14ac:dyDescent="0.35">
      <c r="A1" s="90"/>
      <c r="B1" s="252" t="s">
        <v>26</v>
      </c>
      <c r="C1" s="252"/>
      <c r="D1" s="252"/>
      <c r="E1" s="252"/>
      <c r="F1" s="252"/>
      <c r="G1" s="252"/>
      <c r="H1" s="252" t="s">
        <v>312</v>
      </c>
      <c r="I1" s="252"/>
      <c r="J1" s="252"/>
      <c r="K1" s="252"/>
      <c r="L1" s="252"/>
      <c r="M1" s="252"/>
      <c r="N1" s="252" t="s">
        <v>313</v>
      </c>
      <c r="O1" s="252"/>
      <c r="P1" s="252"/>
      <c r="Q1" s="252"/>
      <c r="R1" s="252"/>
      <c r="S1" s="252"/>
      <c r="T1" s="252" t="s">
        <v>23</v>
      </c>
      <c r="U1" s="252"/>
      <c r="V1" s="252"/>
      <c r="W1" s="252"/>
      <c r="X1" s="252"/>
      <c r="Y1" s="252"/>
      <c r="Z1" s="252"/>
      <c r="AA1" s="252"/>
    </row>
    <row r="2" spans="1:36" ht="15" customHeight="1" thickBot="1" x14ac:dyDescent="0.4"/>
    <row r="3" spans="1:36" ht="25.35" customHeight="1" thickBot="1" x14ac:dyDescent="0.4">
      <c r="B3" s="203" t="s">
        <v>281</v>
      </c>
      <c r="C3" s="204"/>
      <c r="D3" s="204"/>
      <c r="E3" s="204"/>
      <c r="F3" s="204"/>
      <c r="G3" s="204"/>
      <c r="H3" s="204"/>
      <c r="I3" s="204"/>
      <c r="J3" s="204"/>
      <c r="K3" s="204"/>
      <c r="L3" s="204"/>
      <c r="M3" s="204"/>
      <c r="N3" s="204"/>
      <c r="O3" s="203" t="s">
        <v>246</v>
      </c>
      <c r="P3" s="204"/>
      <c r="Q3" s="204"/>
      <c r="R3" s="204"/>
      <c r="S3" s="204"/>
      <c r="T3" s="204"/>
      <c r="U3" s="204"/>
      <c r="V3" s="204"/>
      <c r="W3" s="204"/>
      <c r="X3" s="204"/>
      <c r="Y3" s="204"/>
      <c r="Z3" s="204"/>
      <c r="AA3" s="205"/>
      <c r="AB3" s="12"/>
      <c r="AC3" s="12"/>
      <c r="AD3" s="12"/>
      <c r="AE3" s="12"/>
      <c r="AF3" s="12"/>
      <c r="AG3" s="12"/>
      <c r="AH3" s="12"/>
      <c r="AI3" s="12"/>
      <c r="AJ3" s="12"/>
    </row>
    <row r="4" spans="1:36" ht="30" customHeight="1" thickBot="1" x14ac:dyDescent="0.4">
      <c r="B4" s="206" t="str">
        <f>Overview_Measures!B56</f>
        <v>(Electric) fleet sharing schemes</v>
      </c>
      <c r="C4" s="207"/>
      <c r="D4" s="207"/>
      <c r="E4" s="207"/>
      <c r="F4" s="207"/>
      <c r="G4" s="207"/>
      <c r="H4" s="207"/>
      <c r="I4" s="207"/>
      <c r="J4" s="207"/>
      <c r="K4" s="207"/>
      <c r="L4" s="207"/>
      <c r="M4" s="207"/>
      <c r="N4" s="207"/>
      <c r="O4" s="208" t="str">
        <f>Overview_Measures!K56</f>
        <v>Regulatory + Infrastructure + ICT</v>
      </c>
      <c r="P4" s="209"/>
      <c r="Q4" s="209"/>
      <c r="R4" s="209"/>
      <c r="S4" s="209"/>
      <c r="T4" s="209"/>
      <c r="U4" s="209"/>
      <c r="V4" s="209"/>
      <c r="W4" s="209"/>
      <c r="X4" s="209"/>
      <c r="Y4" s="209"/>
      <c r="Z4" s="209"/>
      <c r="AA4" s="210"/>
      <c r="AB4" s="12"/>
      <c r="AC4" s="12"/>
      <c r="AD4" s="12"/>
      <c r="AE4" s="12"/>
      <c r="AF4" s="12"/>
      <c r="AG4" s="12"/>
      <c r="AH4" s="12"/>
      <c r="AI4" s="12"/>
      <c r="AJ4" s="12"/>
    </row>
    <row r="5" spans="1:36" ht="4.3499999999999996" customHeight="1" thickBot="1" x14ac:dyDescent="0.4">
      <c r="B5" s="105"/>
      <c r="C5" s="106"/>
      <c r="D5" s="106"/>
      <c r="E5" s="106"/>
      <c r="F5" s="106"/>
      <c r="G5" s="106"/>
      <c r="H5" s="106"/>
      <c r="I5" s="106"/>
      <c r="J5" s="106"/>
      <c r="K5" s="106"/>
      <c r="L5" s="106"/>
      <c r="M5" s="106"/>
      <c r="N5" s="106"/>
      <c r="O5" s="107"/>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203" t="s">
        <v>173</v>
      </c>
      <c r="C6" s="204"/>
      <c r="D6" s="204"/>
      <c r="E6" s="204"/>
      <c r="F6" s="204"/>
      <c r="G6" s="204"/>
      <c r="H6" s="204"/>
      <c r="I6" s="204"/>
      <c r="J6" s="204"/>
      <c r="K6" s="204"/>
      <c r="L6" s="204"/>
      <c r="M6" s="204"/>
      <c r="N6" s="204"/>
      <c r="O6" s="203" t="s">
        <v>282</v>
      </c>
      <c r="P6" s="204"/>
      <c r="Q6" s="204"/>
      <c r="R6" s="204"/>
      <c r="S6" s="204"/>
      <c r="T6" s="204"/>
      <c r="U6" s="204"/>
      <c r="V6" s="204"/>
      <c r="W6" s="204"/>
      <c r="X6" s="204"/>
      <c r="Y6" s="204"/>
      <c r="Z6" s="204"/>
      <c r="AA6" s="205"/>
      <c r="AB6" s="12"/>
      <c r="AC6" s="12"/>
      <c r="AD6" s="12"/>
      <c r="AE6" s="12"/>
      <c r="AF6" s="12"/>
      <c r="AG6" s="12"/>
      <c r="AH6" s="12"/>
      <c r="AI6" s="12"/>
      <c r="AJ6" s="12"/>
    </row>
    <row r="7" spans="1:36" ht="30" customHeight="1" thickBot="1" x14ac:dyDescent="0.4">
      <c r="B7" s="254" t="str">
        <f>Overview_Measures!L56</f>
        <v>Passenger transport</v>
      </c>
      <c r="C7" s="255"/>
      <c r="D7" s="255"/>
      <c r="E7" s="255"/>
      <c r="F7" s="255"/>
      <c r="G7" s="255"/>
      <c r="H7" s="255"/>
      <c r="I7" s="255"/>
      <c r="J7" s="255"/>
      <c r="K7" s="255"/>
      <c r="L7" s="255"/>
      <c r="M7" s="255"/>
      <c r="N7" s="256"/>
      <c r="O7" s="211" t="s">
        <v>1377</v>
      </c>
      <c r="P7" s="209"/>
      <c r="Q7" s="209"/>
      <c r="R7" s="209"/>
      <c r="S7" s="209"/>
      <c r="T7" s="209"/>
      <c r="U7" s="209"/>
      <c r="V7" s="209"/>
      <c r="W7" s="209"/>
      <c r="X7" s="209"/>
      <c r="Y7" s="209"/>
      <c r="Z7" s="209"/>
      <c r="AA7" s="21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203" t="s">
        <v>234</v>
      </c>
      <c r="C9" s="204"/>
      <c r="D9" s="204"/>
      <c r="E9" s="204"/>
      <c r="F9" s="204"/>
      <c r="G9" s="204"/>
      <c r="H9" s="204"/>
      <c r="I9" s="204"/>
      <c r="J9" s="204"/>
      <c r="K9" s="204"/>
      <c r="L9" s="204"/>
      <c r="M9" s="204"/>
      <c r="N9" s="204"/>
      <c r="O9" s="204"/>
      <c r="P9" s="204"/>
      <c r="Q9" s="204"/>
      <c r="R9" s="204"/>
      <c r="S9" s="204"/>
      <c r="T9" s="203" t="s">
        <v>284</v>
      </c>
      <c r="U9" s="204"/>
      <c r="V9" s="204"/>
      <c r="W9" s="204"/>
      <c r="X9" s="204"/>
      <c r="Y9" s="204"/>
      <c r="Z9" s="204"/>
      <c r="AA9" s="205"/>
    </row>
    <row r="10" spans="1:36" ht="90" customHeight="1" x14ac:dyDescent="0.35">
      <c r="B10" s="198" t="s">
        <v>177</v>
      </c>
      <c r="C10" s="199"/>
      <c r="D10" s="198" t="s">
        <v>178</v>
      </c>
      <c r="E10" s="199"/>
      <c r="F10" s="198" t="s">
        <v>179</v>
      </c>
      <c r="G10" s="199"/>
      <c r="H10" s="198" t="s">
        <v>180</v>
      </c>
      <c r="I10" s="199"/>
      <c r="J10" s="198" t="s">
        <v>181</v>
      </c>
      <c r="K10" s="199"/>
      <c r="L10" s="198" t="s">
        <v>182</v>
      </c>
      <c r="M10" s="199"/>
      <c r="N10" s="198" t="s">
        <v>183</v>
      </c>
      <c r="O10" s="199"/>
      <c r="P10" s="198" t="s">
        <v>184</v>
      </c>
      <c r="Q10" s="199"/>
      <c r="R10" s="198" t="s">
        <v>185</v>
      </c>
      <c r="S10" s="199"/>
      <c r="T10" s="198" t="s">
        <v>186</v>
      </c>
      <c r="U10" s="199"/>
      <c r="V10" s="198" t="s">
        <v>187</v>
      </c>
      <c r="W10" s="199"/>
      <c r="X10" s="198" t="s">
        <v>188</v>
      </c>
      <c r="Y10" s="199"/>
      <c r="Z10" s="198" t="s">
        <v>189</v>
      </c>
      <c r="AA10" s="199"/>
    </row>
    <row r="11" spans="1:36" ht="12" hidden="1" customHeight="1" x14ac:dyDescent="0.35">
      <c r="B11" s="198" t="str">
        <f>Overview_Measures!P56</f>
        <v xml:space="preserve"> </v>
      </c>
      <c r="C11" s="199"/>
      <c r="D11" s="198" t="str">
        <f>Overview_Measures!Q56</f>
        <v>Strong</v>
      </c>
      <c r="E11" s="199"/>
      <c r="F11" s="198" t="str">
        <f>Overview_Measures!R56</f>
        <v>Partial</v>
      </c>
      <c r="G11" s="199"/>
      <c r="H11" s="198" t="str">
        <f>Overview_Measures!S56</f>
        <v>Strong</v>
      </c>
      <c r="I11" s="199"/>
      <c r="J11" s="198" t="str">
        <f>Overview_Measures!T56</f>
        <v xml:space="preserve"> </v>
      </c>
      <c r="K11" s="199"/>
      <c r="L11" s="198" t="str">
        <f>Overview_Measures!U56</f>
        <v>Strong</v>
      </c>
      <c r="M11" s="199"/>
      <c r="N11" s="198" t="str">
        <f>Overview_Measures!V56</f>
        <v>Partial</v>
      </c>
      <c r="O11" s="199"/>
      <c r="P11" s="198" t="str">
        <f>Overview_Measures!W56</f>
        <v xml:space="preserve"> </v>
      </c>
      <c r="Q11" s="199"/>
      <c r="R11" s="198" t="str">
        <f>Overview_Measures!X56</f>
        <v>Strong</v>
      </c>
      <c r="S11" s="199"/>
      <c r="T11" s="198" t="str">
        <f>Overview_Measures!Y56</f>
        <v>Partial</v>
      </c>
      <c r="U11" s="199"/>
      <c r="V11" s="198" t="str">
        <f>Overview_Measures!Z56</f>
        <v xml:space="preserve"> </v>
      </c>
      <c r="W11" s="199"/>
      <c r="X11" s="198" t="str">
        <f>Overview_Measures!AA56</f>
        <v xml:space="preserve"> </v>
      </c>
      <c r="Y11" s="199"/>
      <c r="Z11" s="198" t="str">
        <f>Overview_Measures!AB56</f>
        <v xml:space="preserve"> </v>
      </c>
      <c r="AA11" s="199"/>
    </row>
    <row r="12" spans="1:36" s="21" customFormat="1" ht="15" customHeight="1" x14ac:dyDescent="0.35">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6" s="21" customFormat="1" ht="20.100000000000001" customHeight="1" x14ac:dyDescent="0.35">
      <c r="B13" s="101"/>
      <c r="C13" s="101"/>
      <c r="D13" s="251" t="s">
        <v>315</v>
      </c>
      <c r="E13" s="251"/>
      <c r="F13" s="251"/>
      <c r="G13" s="251"/>
      <c r="H13" s="102"/>
      <c r="I13" s="102"/>
      <c r="J13" s="251" t="s">
        <v>316</v>
      </c>
      <c r="K13" s="251"/>
      <c r="L13" s="251"/>
      <c r="M13" s="251"/>
      <c r="N13" s="253"/>
      <c r="O13" s="253"/>
      <c r="P13" s="251" t="s">
        <v>317</v>
      </c>
      <c r="Q13" s="251"/>
      <c r="R13" s="251"/>
      <c r="S13" s="251"/>
      <c r="T13" s="100"/>
      <c r="U13" s="100"/>
      <c r="V13" s="100"/>
      <c r="W13" s="100"/>
      <c r="X13" s="100"/>
      <c r="Y13" s="100"/>
      <c r="Z13" s="100"/>
      <c r="AA13" s="100"/>
    </row>
    <row r="14" spans="1:36" s="21" customFormat="1" ht="15" customHeight="1" thickBot="1" x14ac:dyDescent="0.4">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row>
    <row r="15" spans="1:36" s="21" customFormat="1" ht="25.35" customHeight="1" thickBot="1" x14ac:dyDescent="0.4">
      <c r="B15" s="201" t="s">
        <v>286</v>
      </c>
      <c r="C15" s="201"/>
      <c r="D15" s="201"/>
      <c r="E15" s="201"/>
      <c r="F15" s="22"/>
      <c r="G15" s="22"/>
      <c r="H15" s="202" t="s">
        <v>290</v>
      </c>
      <c r="I15" s="202"/>
      <c r="J15" s="202"/>
      <c r="K15" s="202"/>
      <c r="L15" s="202"/>
      <c r="M15" s="202"/>
      <c r="N15" s="202"/>
      <c r="O15" s="202" t="s">
        <v>287</v>
      </c>
      <c r="P15" s="202"/>
      <c r="Q15" s="202"/>
      <c r="R15" s="202"/>
      <c r="S15" s="202"/>
      <c r="T15" s="202"/>
      <c r="U15" s="202"/>
      <c r="V15" s="202" t="s">
        <v>288</v>
      </c>
      <c r="W15" s="202"/>
      <c r="X15" s="202"/>
      <c r="Y15" s="202"/>
      <c r="Z15" s="202"/>
      <c r="AA15" s="202"/>
    </row>
    <row r="16" spans="1:36" s="21" customFormat="1" ht="15" customHeight="1" thickBot="1" x14ac:dyDescent="0.4">
      <c r="B16" s="23"/>
      <c r="C16" s="23"/>
      <c r="D16" s="24"/>
      <c r="E16" s="24"/>
    </row>
    <row r="17" spans="2:27" ht="30" customHeight="1" thickBot="1" x14ac:dyDescent="0.4">
      <c r="B17" s="189" t="s">
        <v>290</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1"/>
    </row>
    <row r="18" spans="2:27" ht="30" customHeight="1" x14ac:dyDescent="0.35">
      <c r="B18" s="195" t="s">
        <v>318</v>
      </c>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2:27" ht="25.35" customHeight="1" x14ac:dyDescent="0.35">
      <c r="B19" s="250" t="s">
        <v>292</v>
      </c>
      <c r="C19" s="250"/>
      <c r="D19" s="250"/>
      <c r="E19" s="250"/>
      <c r="F19" s="250"/>
      <c r="G19" s="250"/>
      <c r="H19" s="250" t="s">
        <v>319</v>
      </c>
      <c r="I19" s="250"/>
      <c r="J19" s="250"/>
      <c r="K19" s="250"/>
      <c r="L19" s="250"/>
      <c r="M19" s="250"/>
      <c r="N19" s="250"/>
      <c r="O19" s="250"/>
      <c r="P19" s="250"/>
      <c r="Q19" s="250"/>
      <c r="R19" s="250"/>
      <c r="S19" s="250"/>
      <c r="T19" s="250"/>
      <c r="U19" s="250"/>
      <c r="V19" s="250"/>
      <c r="W19" s="250"/>
      <c r="X19" s="250"/>
      <c r="Y19" s="250"/>
      <c r="Z19" s="250"/>
      <c r="AA19" s="250"/>
    </row>
    <row r="20" spans="2:27" ht="40.35" customHeight="1" x14ac:dyDescent="0.35">
      <c r="B20" s="192" t="s">
        <v>166</v>
      </c>
      <c r="C20" s="192"/>
      <c r="D20" s="192"/>
      <c r="E20" s="192"/>
      <c r="F20" s="192"/>
      <c r="G20" s="192"/>
      <c r="H20" s="192" t="s">
        <v>1378</v>
      </c>
      <c r="I20" s="192"/>
      <c r="J20" s="192"/>
      <c r="K20" s="192"/>
      <c r="L20" s="192"/>
      <c r="M20" s="192"/>
      <c r="N20" s="192"/>
      <c r="O20" s="192"/>
      <c r="P20" s="192"/>
      <c r="Q20" s="192"/>
      <c r="R20" s="192"/>
      <c r="S20" s="192"/>
      <c r="T20" s="192"/>
      <c r="U20" s="192"/>
      <c r="V20" s="192"/>
      <c r="W20" s="192"/>
      <c r="X20" s="192"/>
      <c r="Y20" s="192"/>
      <c r="Z20" s="192"/>
      <c r="AA20" s="192"/>
    </row>
    <row r="21" spans="2:27" ht="40.35" customHeight="1" x14ac:dyDescent="0.35">
      <c r="B21" s="192" t="s">
        <v>167</v>
      </c>
      <c r="C21" s="192"/>
      <c r="D21" s="192"/>
      <c r="E21" s="192"/>
      <c r="F21" s="192"/>
      <c r="G21" s="192"/>
      <c r="H21" s="192" t="s">
        <v>1378</v>
      </c>
      <c r="I21" s="192"/>
      <c r="J21" s="192"/>
      <c r="K21" s="192"/>
      <c r="L21" s="192"/>
      <c r="M21" s="192"/>
      <c r="N21" s="192"/>
      <c r="O21" s="192"/>
      <c r="P21" s="192"/>
      <c r="Q21" s="192"/>
      <c r="R21" s="192"/>
      <c r="S21" s="192"/>
      <c r="T21" s="192"/>
      <c r="U21" s="192"/>
      <c r="V21" s="192"/>
      <c r="W21" s="192"/>
      <c r="X21" s="192"/>
      <c r="Y21" s="192"/>
      <c r="Z21" s="192"/>
      <c r="AA21" s="192"/>
    </row>
    <row r="22" spans="2:27" ht="20.100000000000001" customHeight="1" x14ac:dyDescent="0.35">
      <c r="B22" s="192" t="s">
        <v>168</v>
      </c>
      <c r="C22" s="192"/>
      <c r="D22" s="192"/>
      <c r="E22" s="192"/>
      <c r="F22" s="192"/>
      <c r="G22" s="192"/>
      <c r="H22" s="192" t="s">
        <v>1379</v>
      </c>
      <c r="I22" s="192"/>
      <c r="J22" s="192"/>
      <c r="K22" s="192"/>
      <c r="L22" s="192"/>
      <c r="M22" s="192"/>
      <c r="N22" s="192"/>
      <c r="O22" s="192"/>
      <c r="P22" s="192"/>
      <c r="Q22" s="192"/>
      <c r="R22" s="192"/>
      <c r="S22" s="192"/>
      <c r="T22" s="192"/>
      <c r="U22" s="192"/>
      <c r="V22" s="192"/>
      <c r="W22" s="192"/>
      <c r="X22" s="192"/>
      <c r="Y22" s="192"/>
      <c r="Z22" s="192"/>
      <c r="AA22" s="192"/>
    </row>
    <row r="23" spans="2:27" ht="20.100000000000001" customHeight="1" x14ac:dyDescent="0.35">
      <c r="B23" s="192" t="s">
        <v>169</v>
      </c>
      <c r="C23" s="192"/>
      <c r="D23" s="192"/>
      <c r="E23" s="192"/>
      <c r="F23" s="192"/>
      <c r="G23" s="192"/>
      <c r="H23" s="192" t="s">
        <v>1379</v>
      </c>
      <c r="I23" s="192"/>
      <c r="J23" s="192"/>
      <c r="K23" s="192"/>
      <c r="L23" s="192"/>
      <c r="M23" s="192"/>
      <c r="N23" s="192"/>
      <c r="O23" s="192"/>
      <c r="P23" s="192"/>
      <c r="Q23" s="192"/>
      <c r="R23" s="192"/>
      <c r="S23" s="192"/>
      <c r="T23" s="192"/>
      <c r="U23" s="192"/>
      <c r="V23" s="192"/>
      <c r="W23" s="192"/>
      <c r="X23" s="192"/>
      <c r="Y23" s="192"/>
      <c r="Z23" s="192"/>
      <c r="AA23" s="192"/>
    </row>
    <row r="24" spans="2:27" ht="20.100000000000001" customHeight="1" x14ac:dyDescent="0.35">
      <c r="B24" s="192" t="s">
        <v>170</v>
      </c>
      <c r="C24" s="192"/>
      <c r="D24" s="192"/>
      <c r="E24" s="192"/>
      <c r="F24" s="192"/>
      <c r="G24" s="192"/>
      <c r="H24" s="192" t="s">
        <v>1379</v>
      </c>
      <c r="I24" s="192"/>
      <c r="J24" s="192"/>
      <c r="K24" s="192"/>
      <c r="L24" s="192"/>
      <c r="M24" s="192"/>
      <c r="N24" s="192"/>
      <c r="O24" s="192"/>
      <c r="P24" s="192"/>
      <c r="Q24" s="192"/>
      <c r="R24" s="192"/>
      <c r="S24" s="192"/>
      <c r="T24" s="192"/>
      <c r="U24" s="192"/>
      <c r="V24" s="192"/>
      <c r="W24" s="192"/>
      <c r="X24" s="192"/>
      <c r="Y24" s="192"/>
      <c r="Z24" s="192"/>
      <c r="AA24" s="192"/>
    </row>
    <row r="25" spans="2:27" ht="40.35" customHeight="1" x14ac:dyDescent="0.35">
      <c r="B25" s="192" t="s">
        <v>298</v>
      </c>
      <c r="C25" s="192"/>
      <c r="D25" s="192"/>
      <c r="E25" s="192"/>
      <c r="F25" s="192"/>
      <c r="G25" s="192"/>
      <c r="H25" s="192" t="s">
        <v>1378</v>
      </c>
      <c r="I25" s="192"/>
      <c r="J25" s="192"/>
      <c r="K25" s="192"/>
      <c r="L25" s="192"/>
      <c r="M25" s="192"/>
      <c r="N25" s="192"/>
      <c r="O25" s="192"/>
      <c r="P25" s="192"/>
      <c r="Q25" s="192"/>
      <c r="R25" s="192"/>
      <c r="S25" s="192"/>
      <c r="T25" s="192"/>
      <c r="U25" s="192"/>
      <c r="V25" s="192"/>
      <c r="W25" s="192"/>
      <c r="X25" s="192"/>
      <c r="Y25" s="192"/>
      <c r="Z25" s="192"/>
      <c r="AA25" s="192"/>
    </row>
    <row r="26" spans="2:27"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27" ht="30" customHeight="1" thickBot="1" x14ac:dyDescent="0.4">
      <c r="B27" s="189" t="s">
        <v>299</v>
      </c>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1"/>
    </row>
    <row r="28" spans="2:27" ht="25.35" customHeight="1" x14ac:dyDescent="0.35">
      <c r="B28" s="248" t="s">
        <v>300</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9"/>
    </row>
    <row r="29" spans="2:27" ht="45" customHeight="1" x14ac:dyDescent="0.35">
      <c r="B29" s="213" t="s">
        <v>1380</v>
      </c>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row>
    <row r="30" spans="2:27" ht="45" customHeight="1" x14ac:dyDescent="0.35">
      <c r="B30" s="213" t="s">
        <v>1381</v>
      </c>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row>
    <row r="31" spans="2:27" ht="20.100000000000001" customHeight="1" x14ac:dyDescent="0.35">
      <c r="B31" s="213" t="s">
        <v>1382</v>
      </c>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row>
    <row r="32" spans="2:27" ht="20.100000000000001" customHeight="1" x14ac:dyDescent="0.35">
      <c r="B32" s="213" t="s">
        <v>1383</v>
      </c>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row>
    <row r="33" spans="2:31" ht="20.100000000000001" customHeight="1" x14ac:dyDescent="0.35">
      <c r="B33" s="213" t="s">
        <v>1384</v>
      </c>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row>
    <row r="34" spans="2:31" ht="20.100000000000001" customHeight="1" x14ac:dyDescent="0.35">
      <c r="B34" s="213" t="s">
        <v>1385</v>
      </c>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row>
    <row r="35" spans="2:31" ht="20.100000000000001" customHeight="1" x14ac:dyDescent="0.35">
      <c r="B35" s="213" t="s">
        <v>1386</v>
      </c>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row>
    <row r="36" spans="2:31" ht="45" customHeight="1" thickBot="1" x14ac:dyDescent="0.4">
      <c r="B36" s="213" t="s">
        <v>1387</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row>
    <row r="37" spans="2:31" ht="30" customHeight="1" thickBot="1" x14ac:dyDescent="0.4">
      <c r="B37" s="275" t="s">
        <v>114</v>
      </c>
      <c r="C37" s="275"/>
      <c r="D37" s="268" t="s">
        <v>327</v>
      </c>
      <c r="E37" s="268"/>
      <c r="F37" s="213" t="s">
        <v>1388</v>
      </c>
      <c r="G37" s="213"/>
      <c r="H37" s="213"/>
      <c r="I37" s="213"/>
      <c r="J37" s="213"/>
      <c r="K37" s="213"/>
      <c r="L37" s="213"/>
      <c r="M37" s="213"/>
      <c r="N37" s="213"/>
      <c r="O37" s="213"/>
      <c r="P37" s="213"/>
      <c r="Q37" s="213"/>
      <c r="R37" s="213"/>
      <c r="S37" s="213"/>
      <c r="T37" s="213"/>
      <c r="U37" s="213"/>
      <c r="V37" s="213"/>
      <c r="W37" s="213"/>
      <c r="X37" s="213"/>
      <c r="Y37" s="213"/>
      <c r="Z37" s="213"/>
      <c r="AA37" s="213"/>
    </row>
    <row r="38" spans="2:31" ht="45" customHeight="1" thickBot="1" x14ac:dyDescent="0.4">
      <c r="B38" s="275"/>
      <c r="C38" s="275"/>
      <c r="D38" s="268" t="s">
        <v>329</v>
      </c>
      <c r="E38" s="268"/>
      <c r="F38" s="213" t="s">
        <v>1389</v>
      </c>
      <c r="G38" s="213"/>
      <c r="H38" s="213"/>
      <c r="I38" s="213"/>
      <c r="J38" s="213"/>
      <c r="K38" s="213"/>
      <c r="L38" s="213"/>
      <c r="M38" s="213"/>
      <c r="N38" s="213"/>
      <c r="O38" s="213"/>
      <c r="P38" s="213"/>
      <c r="Q38" s="213"/>
      <c r="R38" s="213"/>
      <c r="S38" s="213"/>
      <c r="T38" s="213"/>
      <c r="U38" s="213"/>
      <c r="V38" s="213"/>
      <c r="W38" s="213"/>
      <c r="X38" s="213"/>
      <c r="Y38" s="213"/>
      <c r="Z38" s="213"/>
      <c r="AA38" s="213"/>
      <c r="AB38" s="84"/>
      <c r="AC38" s="84"/>
      <c r="AD38" s="84"/>
      <c r="AE38" s="84"/>
    </row>
    <row r="39" spans="2:31" ht="91.35" customHeight="1" thickBot="1" x14ac:dyDescent="0.4">
      <c r="B39" s="275"/>
      <c r="C39" s="275"/>
      <c r="D39" s="268"/>
      <c r="E39" s="268"/>
      <c r="F39" s="213" t="s">
        <v>1390</v>
      </c>
      <c r="G39" s="213"/>
      <c r="H39" s="213"/>
      <c r="I39" s="213"/>
      <c r="J39" s="213"/>
      <c r="K39" s="213"/>
      <c r="L39" s="213"/>
      <c r="M39" s="213"/>
      <c r="N39" s="213"/>
      <c r="O39" s="213"/>
      <c r="P39" s="213"/>
      <c r="Q39" s="213"/>
      <c r="R39" s="213"/>
      <c r="S39" s="213"/>
      <c r="T39" s="213"/>
      <c r="U39" s="213"/>
      <c r="V39" s="213"/>
      <c r="W39" s="213"/>
      <c r="X39" s="213"/>
      <c r="Y39" s="213"/>
      <c r="Z39" s="213"/>
      <c r="AA39" s="213"/>
      <c r="AB39" s="28"/>
      <c r="AC39" s="28"/>
      <c r="AD39" s="28"/>
      <c r="AE39" s="28"/>
    </row>
    <row r="40" spans="2:31" ht="75" customHeight="1" x14ac:dyDescent="0.35">
      <c r="B40" s="275"/>
      <c r="C40" s="275"/>
      <c r="D40" s="268"/>
      <c r="E40" s="268"/>
      <c r="F40" s="213" t="s">
        <v>1391</v>
      </c>
      <c r="G40" s="213"/>
      <c r="H40" s="213"/>
      <c r="I40" s="213"/>
      <c r="J40" s="213"/>
      <c r="K40" s="213"/>
      <c r="L40" s="213"/>
      <c r="M40" s="213"/>
      <c r="N40" s="213"/>
      <c r="O40" s="213"/>
      <c r="P40" s="213"/>
      <c r="Q40" s="213"/>
      <c r="R40" s="213"/>
      <c r="S40" s="213"/>
      <c r="T40" s="213"/>
      <c r="U40" s="213"/>
      <c r="V40" s="213"/>
      <c r="W40" s="213"/>
      <c r="X40" s="213"/>
      <c r="Y40" s="213"/>
      <c r="Z40" s="213"/>
      <c r="AA40" s="213"/>
      <c r="AB40" s="28"/>
      <c r="AC40" s="28"/>
      <c r="AD40" s="28"/>
      <c r="AE40" s="28"/>
    </row>
    <row r="41" spans="2:31" ht="75" customHeight="1" thickBot="1" x14ac:dyDescent="0.4">
      <c r="B41" s="275"/>
      <c r="C41" s="275"/>
      <c r="D41" s="268"/>
      <c r="E41" s="268"/>
      <c r="F41" s="213" t="s">
        <v>1392</v>
      </c>
      <c r="G41" s="213"/>
      <c r="H41" s="213"/>
      <c r="I41" s="213"/>
      <c r="J41" s="213"/>
      <c r="K41" s="213"/>
      <c r="L41" s="213"/>
      <c r="M41" s="213"/>
      <c r="N41" s="213"/>
      <c r="O41" s="213"/>
      <c r="P41" s="213"/>
      <c r="Q41" s="213"/>
      <c r="R41" s="213"/>
      <c r="S41" s="213"/>
      <c r="T41" s="213"/>
      <c r="U41" s="213"/>
      <c r="V41" s="213"/>
      <c r="W41" s="213"/>
      <c r="X41" s="213"/>
      <c r="Y41" s="213"/>
      <c r="Z41" s="213"/>
      <c r="AA41" s="213"/>
      <c r="AB41" s="28"/>
      <c r="AC41" s="28"/>
      <c r="AD41" s="28"/>
      <c r="AE41" s="28"/>
    </row>
    <row r="42" spans="2:31" ht="31.35" customHeight="1" thickBot="1" x14ac:dyDescent="0.4">
      <c r="B42" s="274" t="s">
        <v>115</v>
      </c>
      <c r="C42" s="274"/>
      <c r="D42" s="272" t="s">
        <v>327</v>
      </c>
      <c r="E42" s="272"/>
      <c r="F42" s="213" t="s">
        <v>1393</v>
      </c>
      <c r="G42" s="213"/>
      <c r="H42" s="213"/>
      <c r="I42" s="213"/>
      <c r="J42" s="213"/>
      <c r="K42" s="213"/>
      <c r="L42" s="213"/>
      <c r="M42" s="213"/>
      <c r="N42" s="213"/>
      <c r="O42" s="213"/>
      <c r="P42" s="213"/>
      <c r="Q42" s="213"/>
      <c r="R42" s="213"/>
      <c r="S42" s="213"/>
      <c r="T42" s="213"/>
      <c r="U42" s="213"/>
      <c r="V42" s="213"/>
      <c r="W42" s="213"/>
      <c r="X42" s="213"/>
      <c r="Y42" s="213"/>
      <c r="Z42" s="213"/>
      <c r="AA42" s="213"/>
    </row>
    <row r="43" spans="2:31" ht="60" customHeight="1" thickBot="1" x14ac:dyDescent="0.4">
      <c r="B43" s="274"/>
      <c r="C43" s="274"/>
      <c r="D43" s="272" t="s">
        <v>329</v>
      </c>
      <c r="E43" s="272"/>
      <c r="F43" s="213" t="s">
        <v>1394</v>
      </c>
      <c r="G43" s="213"/>
      <c r="H43" s="213"/>
      <c r="I43" s="213"/>
      <c r="J43" s="213"/>
      <c r="K43" s="213"/>
      <c r="L43" s="213"/>
      <c r="M43" s="213"/>
      <c r="N43" s="213"/>
      <c r="O43" s="213"/>
      <c r="P43" s="213"/>
      <c r="Q43" s="213"/>
      <c r="R43" s="213"/>
      <c r="S43" s="213"/>
      <c r="T43" s="213"/>
      <c r="U43" s="213"/>
      <c r="V43" s="213"/>
      <c r="W43" s="213"/>
      <c r="X43" s="213"/>
      <c r="Y43" s="213"/>
      <c r="Z43" s="213"/>
      <c r="AA43" s="213"/>
      <c r="AB43" s="84"/>
      <c r="AC43" s="84"/>
      <c r="AD43" s="84"/>
      <c r="AE43" s="84"/>
    </row>
    <row r="44" spans="2:31" ht="90" customHeight="1" thickBot="1" x14ac:dyDescent="0.4">
      <c r="B44" s="274"/>
      <c r="C44" s="274"/>
      <c r="D44" s="272"/>
      <c r="E44" s="272"/>
      <c r="F44" s="213" t="s">
        <v>1395</v>
      </c>
      <c r="G44" s="213"/>
      <c r="H44" s="213"/>
      <c r="I44" s="213"/>
      <c r="J44" s="213"/>
      <c r="K44" s="213"/>
      <c r="L44" s="213"/>
      <c r="M44" s="213"/>
      <c r="N44" s="213"/>
      <c r="O44" s="213"/>
      <c r="P44" s="213"/>
      <c r="Q44" s="213"/>
      <c r="R44" s="213"/>
      <c r="S44" s="213"/>
      <c r="T44" s="213"/>
      <c r="U44" s="213"/>
      <c r="V44" s="213"/>
      <c r="W44" s="213"/>
      <c r="X44" s="213"/>
      <c r="Y44" s="213"/>
      <c r="Z44" s="213"/>
      <c r="AA44" s="213"/>
      <c r="AB44" s="28"/>
      <c r="AC44" s="28"/>
      <c r="AD44" s="28"/>
      <c r="AE44" s="28"/>
    </row>
    <row r="45" spans="2:31" ht="45" customHeight="1" thickBot="1" x14ac:dyDescent="0.4">
      <c r="B45" s="274"/>
      <c r="C45" s="274"/>
      <c r="D45" s="272"/>
      <c r="E45" s="272"/>
      <c r="F45" s="213" t="s">
        <v>1396</v>
      </c>
      <c r="G45" s="213"/>
      <c r="H45" s="213"/>
      <c r="I45" s="213"/>
      <c r="J45" s="213"/>
      <c r="K45" s="213"/>
      <c r="L45" s="213"/>
      <c r="M45" s="213"/>
      <c r="N45" s="213"/>
      <c r="O45" s="213"/>
      <c r="P45" s="213"/>
      <c r="Q45" s="213"/>
      <c r="R45" s="213"/>
      <c r="S45" s="213"/>
      <c r="T45" s="213"/>
      <c r="U45" s="213"/>
      <c r="V45" s="213"/>
      <c r="W45" s="213"/>
      <c r="X45" s="213"/>
      <c r="Y45" s="213"/>
      <c r="Z45" s="213"/>
      <c r="AA45" s="213"/>
      <c r="AB45" s="28"/>
      <c r="AC45" s="28"/>
      <c r="AD45" s="28"/>
      <c r="AE45" s="28"/>
    </row>
    <row r="46" spans="2:31" ht="75" customHeight="1" thickBot="1" x14ac:dyDescent="0.4">
      <c r="B46" s="274"/>
      <c r="C46" s="274"/>
      <c r="D46" s="272"/>
      <c r="E46" s="272"/>
      <c r="F46" s="213" t="s">
        <v>1397</v>
      </c>
      <c r="G46" s="213"/>
      <c r="H46" s="213"/>
      <c r="I46" s="213"/>
      <c r="J46" s="213"/>
      <c r="K46" s="213"/>
      <c r="L46" s="213"/>
      <c r="M46" s="213"/>
      <c r="N46" s="213"/>
      <c r="O46" s="213"/>
      <c r="P46" s="213"/>
      <c r="Q46" s="213"/>
      <c r="R46" s="213"/>
      <c r="S46" s="213"/>
      <c r="T46" s="213"/>
      <c r="U46" s="213"/>
      <c r="V46" s="213"/>
      <c r="W46" s="213"/>
      <c r="X46" s="213"/>
      <c r="Y46" s="213"/>
      <c r="Z46" s="213"/>
      <c r="AA46" s="213"/>
      <c r="AB46" s="28"/>
      <c r="AC46" s="28"/>
      <c r="AD46" s="28"/>
      <c r="AE46" s="28"/>
    </row>
    <row r="47" spans="2:31" ht="15" customHeight="1" x14ac:dyDescent="0.35">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row>
    <row r="48" spans="2:31" ht="25.35" customHeight="1" x14ac:dyDescent="0.35">
      <c r="B48" s="241" t="s">
        <v>339</v>
      </c>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row>
    <row r="49" spans="2:27" ht="20.100000000000001" customHeight="1" x14ac:dyDescent="0.35">
      <c r="B49" s="213" t="s">
        <v>1398</v>
      </c>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row>
    <row r="50" spans="2:27" ht="60" customHeight="1" x14ac:dyDescent="0.35">
      <c r="B50" s="213" t="s">
        <v>1399</v>
      </c>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row>
    <row r="51" spans="2:27" ht="30" customHeight="1" x14ac:dyDescent="0.35">
      <c r="B51" s="213" t="s">
        <v>1400</v>
      </c>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row>
    <row r="52" spans="2:27" ht="30" customHeight="1" x14ac:dyDescent="0.35">
      <c r="B52" s="213" t="s">
        <v>1401</v>
      </c>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row>
    <row r="53" spans="2:27" ht="20.100000000000001" customHeight="1" x14ac:dyDescent="0.35">
      <c r="B53" s="192" t="s">
        <v>344</v>
      </c>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row>
    <row r="54" spans="2:27" ht="15" customHeight="1" x14ac:dyDescent="0.35">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2:27" ht="25.35" customHeight="1" x14ac:dyDescent="0.35">
      <c r="B55" s="241" t="s">
        <v>302</v>
      </c>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row>
    <row r="56" spans="2:27" ht="45" customHeight="1" x14ac:dyDescent="0.35">
      <c r="B56" s="213" t="s">
        <v>1402</v>
      </c>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row>
    <row r="57" spans="2:27" ht="60" customHeight="1" x14ac:dyDescent="0.35">
      <c r="B57" s="213" t="s">
        <v>1403</v>
      </c>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row>
    <row r="58" spans="2:27" ht="30" customHeight="1" x14ac:dyDescent="0.35">
      <c r="B58" s="213" t="s">
        <v>1404</v>
      </c>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row>
    <row r="59" spans="2:27" ht="15" customHeight="1" x14ac:dyDescent="0.35">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row>
    <row r="60" spans="2:27" ht="25.35" customHeight="1" x14ac:dyDescent="0.35">
      <c r="B60" s="241" t="s">
        <v>303</v>
      </c>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row>
    <row r="61" spans="2:27" ht="45" customHeight="1" x14ac:dyDescent="0.35">
      <c r="B61" s="213" t="s">
        <v>1405</v>
      </c>
      <c r="C61" s="213"/>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row>
    <row r="62" spans="2:27" ht="30" customHeight="1" x14ac:dyDescent="0.35">
      <c r="B62" s="213" t="s">
        <v>1406</v>
      </c>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row>
    <row r="63" spans="2:27" ht="20.100000000000001" customHeight="1" x14ac:dyDescent="0.35">
      <c r="B63" s="213" t="s">
        <v>1407</v>
      </c>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row>
    <row r="64" spans="2:27" ht="15" customHeight="1" x14ac:dyDescent="0.35">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row>
    <row r="65" spans="2:35" ht="25.35" customHeight="1" x14ac:dyDescent="0.35">
      <c r="B65" s="241" t="s">
        <v>306</v>
      </c>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row>
    <row r="66" spans="2:35" ht="20.100000000000001" customHeight="1" x14ac:dyDescent="0.35">
      <c r="B66" s="263" t="str">
        <f>Measures!B45</f>
        <v xml:space="preserve">Wide availability of high-quality active and micromobility infrastructure </v>
      </c>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row>
    <row r="67" spans="2:35" ht="20.100000000000001" customHeight="1" x14ac:dyDescent="0.35">
      <c r="B67" s="263" t="str">
        <f>Measures!B60</f>
        <v xml:space="preserve">High-quality multimodal connections </v>
      </c>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row>
    <row r="68" spans="2:35" ht="20.100000000000001" customHeight="1" x14ac:dyDescent="0.35">
      <c r="B68" s="263" t="str">
        <f>Measures!B27</f>
        <v xml:space="preserve">Congestion pricing, road charging and tolls </v>
      </c>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row>
    <row r="69" spans="2:35" ht="20.100000000000001" customHeight="1" x14ac:dyDescent="0.35">
      <c r="B69" s="263" t="str">
        <f>Measures!B30</f>
        <v xml:space="preserve">Parking regulation </v>
      </c>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row>
    <row r="70" spans="2:35" ht="20.100000000000001" customHeight="1" x14ac:dyDescent="0.35">
      <c r="B70" s="263" t="str">
        <f>Measures!B35</f>
        <v xml:space="preserve">Urban vehicle access regulation schemes </v>
      </c>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row>
    <row r="71" spans="2:35" ht="20.100000000000001" customHeight="1" x14ac:dyDescent="0.35">
      <c r="B71" s="263" t="str">
        <f>Measures!B52</f>
        <v>EV charging infrastructure</v>
      </c>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row>
    <row r="72" spans="2:35" ht="20.100000000000001" customHeight="1" x14ac:dyDescent="0.35">
      <c r="B72" s="263" t="str">
        <f>Measures!B76</f>
        <v>Freight electrification of logistics</v>
      </c>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row>
    <row r="73" spans="2:35" ht="20.100000000000001" customHeight="1" x14ac:dyDescent="0.35">
      <c r="B73" s="263" t="str">
        <f>Measures!B73</f>
        <v>Curb management for logistics</v>
      </c>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row>
    <row r="74" spans="2:35" ht="15" customHeight="1" thickBot="1" x14ac:dyDescent="0.4">
      <c r="B74" s="87"/>
      <c r="C74" s="87"/>
      <c r="D74" s="87"/>
      <c r="E74" s="87"/>
      <c r="F74" s="87"/>
      <c r="G74" s="87"/>
      <c r="H74" s="87"/>
      <c r="I74" s="87"/>
      <c r="J74" s="87"/>
      <c r="K74" s="87"/>
      <c r="L74" s="87"/>
      <c r="M74" s="87"/>
      <c r="N74" s="87"/>
      <c r="O74" s="87"/>
      <c r="P74" s="87"/>
      <c r="Q74" s="87"/>
      <c r="R74" s="87"/>
      <c r="S74" s="87"/>
      <c r="T74" s="87"/>
      <c r="U74" s="87"/>
      <c r="V74" s="87"/>
      <c r="W74" s="87"/>
      <c r="X74" s="87"/>
      <c r="Y74" s="87"/>
      <c r="Z74" s="87"/>
      <c r="AA74" s="87"/>
    </row>
    <row r="75" spans="2:35" ht="30" customHeight="1" thickBot="1" x14ac:dyDescent="0.4">
      <c r="B75" s="189" t="s">
        <v>288</v>
      </c>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c r="AA75" s="191"/>
    </row>
    <row r="76" spans="2:35" ht="25.35" customHeight="1" x14ac:dyDescent="0.35">
      <c r="B76" s="242" t="s">
        <v>308</v>
      </c>
      <c r="C76" s="242"/>
      <c r="D76" s="242"/>
      <c r="E76" s="242"/>
      <c r="F76" s="242"/>
      <c r="G76" s="242"/>
      <c r="H76" s="242"/>
      <c r="I76" s="242"/>
      <c r="J76" s="242"/>
      <c r="K76" s="242"/>
      <c r="L76" s="242"/>
      <c r="M76" s="242"/>
      <c r="N76" s="242"/>
      <c r="O76" s="242"/>
      <c r="P76" s="242"/>
      <c r="Q76" s="242"/>
      <c r="R76" s="242"/>
      <c r="S76" s="242"/>
      <c r="T76" s="242"/>
      <c r="U76" s="242"/>
      <c r="V76" s="242"/>
      <c r="W76" s="242"/>
      <c r="X76" s="180" t="str">
        <f>Overview_Measures!M56</f>
        <v>Low to Medium</v>
      </c>
      <c r="Y76" s="180"/>
      <c r="Z76" s="180"/>
      <c r="AA76" s="180"/>
      <c r="AB76" s="21"/>
      <c r="AC76" s="21"/>
      <c r="AD76" s="21"/>
      <c r="AE76" s="21"/>
      <c r="AF76" s="21"/>
      <c r="AG76" s="21"/>
      <c r="AH76" s="21"/>
      <c r="AI76" s="21"/>
    </row>
    <row r="77" spans="2:35" ht="30" customHeight="1" x14ac:dyDescent="0.35">
      <c r="B77" s="213" t="s">
        <v>1408</v>
      </c>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3"/>
    </row>
    <row r="78" spans="2:35" ht="20.100000000000001" customHeight="1" x14ac:dyDescent="0.35">
      <c r="B78" s="213" t="s">
        <v>1409</v>
      </c>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row>
    <row r="79" spans="2:35" ht="45" customHeight="1" x14ac:dyDescent="0.35">
      <c r="B79" s="213" t="s">
        <v>1410</v>
      </c>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row>
    <row r="80" spans="2:35" ht="30" customHeight="1" x14ac:dyDescent="0.35">
      <c r="B80" s="213" t="s">
        <v>1411</v>
      </c>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row>
    <row r="81" spans="2:27" ht="45" customHeight="1" thickBot="1" x14ac:dyDescent="0.4">
      <c r="B81" s="282" t="s">
        <v>1412</v>
      </c>
      <c r="C81" s="282"/>
      <c r="D81" s="282"/>
      <c r="E81" s="282"/>
      <c r="F81" s="282"/>
      <c r="G81" s="282"/>
      <c r="H81" s="282"/>
      <c r="I81" s="282"/>
      <c r="J81" s="282"/>
      <c r="K81" s="282"/>
      <c r="L81" s="282"/>
      <c r="M81" s="282"/>
      <c r="N81" s="282"/>
      <c r="O81" s="282"/>
      <c r="P81" s="282"/>
      <c r="Q81" s="282"/>
      <c r="R81" s="282"/>
      <c r="S81" s="282"/>
      <c r="T81" s="282"/>
      <c r="U81" s="282"/>
      <c r="V81" s="282"/>
      <c r="W81" s="282"/>
      <c r="X81" s="282"/>
      <c r="Y81" s="282"/>
      <c r="Z81" s="282"/>
      <c r="AA81" s="282"/>
    </row>
    <row r="82" spans="2:27" ht="15" customHeight="1" thickBot="1" x14ac:dyDescent="0.4">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row>
    <row r="83" spans="2:27" ht="25.35" customHeight="1" x14ac:dyDescent="0.35">
      <c r="B83" s="246" t="s">
        <v>309</v>
      </c>
      <c r="C83" s="246"/>
      <c r="D83" s="246"/>
      <c r="E83" s="246"/>
      <c r="F83" s="246"/>
      <c r="G83" s="246"/>
      <c r="H83" s="246"/>
      <c r="I83" s="246"/>
      <c r="J83" s="246"/>
      <c r="K83" s="246"/>
      <c r="L83" s="246"/>
      <c r="M83" s="246"/>
      <c r="N83" s="246"/>
      <c r="O83" s="246"/>
      <c r="P83" s="246"/>
      <c r="Q83" s="246"/>
      <c r="R83" s="246"/>
      <c r="S83" s="246"/>
      <c r="T83" s="246"/>
      <c r="U83" s="246"/>
      <c r="V83" s="246"/>
      <c r="W83" s="246"/>
      <c r="X83" s="180" t="str">
        <f>Overview_Measures!N56</f>
        <v>Medium</v>
      </c>
      <c r="Y83" s="180"/>
      <c r="Z83" s="180"/>
      <c r="AA83" s="180"/>
    </row>
    <row r="84" spans="2:27" ht="20.100000000000001" customHeight="1" thickBot="1" x14ac:dyDescent="0.4">
      <c r="B84" s="282" t="s">
        <v>1413</v>
      </c>
      <c r="C84" s="282"/>
      <c r="D84" s="282"/>
      <c r="E84" s="282"/>
      <c r="F84" s="282"/>
      <c r="G84" s="282"/>
      <c r="H84" s="282"/>
      <c r="I84" s="282"/>
      <c r="J84" s="282"/>
      <c r="K84" s="282"/>
      <c r="L84" s="282"/>
      <c r="M84" s="282"/>
      <c r="N84" s="282"/>
      <c r="O84" s="282"/>
      <c r="P84" s="282"/>
      <c r="Q84" s="282"/>
      <c r="R84" s="282"/>
      <c r="S84" s="282"/>
      <c r="T84" s="282"/>
      <c r="U84" s="282"/>
      <c r="V84" s="282"/>
      <c r="W84" s="282"/>
      <c r="X84" s="282"/>
      <c r="Y84" s="282"/>
      <c r="Z84" s="282"/>
      <c r="AA84" s="282"/>
    </row>
    <row r="85" spans="2:27" ht="20.100000000000001" customHeight="1" thickBot="1" x14ac:dyDescent="0.4">
      <c r="B85" s="282" t="s">
        <v>1414</v>
      </c>
      <c r="C85" s="282"/>
      <c r="D85" s="282"/>
      <c r="E85" s="282"/>
      <c r="F85" s="282"/>
      <c r="G85" s="282"/>
      <c r="H85" s="282"/>
      <c r="I85" s="282"/>
      <c r="J85" s="282"/>
      <c r="K85" s="282"/>
      <c r="L85" s="282"/>
      <c r="M85" s="282"/>
      <c r="N85" s="282"/>
      <c r="O85" s="282"/>
      <c r="P85" s="282"/>
      <c r="Q85" s="282"/>
      <c r="R85" s="282"/>
      <c r="S85" s="282"/>
      <c r="T85" s="282"/>
      <c r="U85" s="282"/>
      <c r="V85" s="282"/>
      <c r="W85" s="282"/>
      <c r="X85" s="282"/>
      <c r="Y85" s="282"/>
      <c r="Z85" s="282"/>
      <c r="AA85" s="282"/>
    </row>
    <row r="86" spans="2:27" ht="15" customHeight="1" thickBot="1" x14ac:dyDescent="0.4">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row>
    <row r="87" spans="2:27" ht="25.35" customHeight="1" x14ac:dyDescent="0.35">
      <c r="B87" s="246" t="s">
        <v>367</v>
      </c>
      <c r="C87" s="246"/>
      <c r="D87" s="246"/>
      <c r="E87" s="246"/>
      <c r="F87" s="246"/>
      <c r="G87" s="246"/>
      <c r="H87" s="246"/>
      <c r="I87" s="246"/>
      <c r="J87" s="246"/>
      <c r="K87" s="246"/>
      <c r="L87" s="246"/>
      <c r="M87" s="246"/>
      <c r="N87" s="246"/>
      <c r="O87" s="246"/>
      <c r="P87" s="246"/>
      <c r="Q87" s="246"/>
      <c r="R87" s="246"/>
      <c r="S87" s="246"/>
      <c r="T87" s="246"/>
      <c r="U87" s="246"/>
      <c r="V87" s="246"/>
      <c r="W87" s="246"/>
      <c r="X87" s="180" t="str">
        <f>Overview_Measures!O56</f>
        <v>Low to Medium</v>
      </c>
      <c r="Y87" s="180"/>
      <c r="Z87" s="180"/>
      <c r="AA87" s="180"/>
    </row>
    <row r="88" spans="2:27" ht="29.1" customHeight="1" thickBot="1" x14ac:dyDescent="0.4">
      <c r="B88" s="282" t="s">
        <v>1415</v>
      </c>
      <c r="C88" s="282"/>
      <c r="D88" s="282"/>
      <c r="E88" s="282"/>
      <c r="F88" s="282"/>
      <c r="G88" s="282"/>
      <c r="H88" s="282"/>
      <c r="I88" s="282"/>
      <c r="J88" s="282"/>
      <c r="K88" s="282"/>
      <c r="L88" s="282"/>
      <c r="M88" s="282"/>
      <c r="N88" s="282"/>
      <c r="O88" s="282"/>
      <c r="P88" s="282"/>
      <c r="Q88" s="282"/>
      <c r="R88" s="282"/>
      <c r="S88" s="282"/>
      <c r="T88" s="282"/>
      <c r="U88" s="282"/>
      <c r="V88" s="282"/>
      <c r="W88" s="282"/>
      <c r="X88" s="282"/>
      <c r="Y88" s="282"/>
      <c r="Z88" s="282"/>
      <c r="AA88" s="282"/>
    </row>
    <row r="89" spans="2:27" ht="15" customHeight="1" x14ac:dyDescent="0.35">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row>
    <row r="90" spans="2:27" ht="30" customHeight="1" x14ac:dyDescent="0.35">
      <c r="B90" s="244" t="s">
        <v>311</v>
      </c>
      <c r="C90" s="245"/>
      <c r="D90" s="245"/>
      <c r="E90" s="245"/>
      <c r="F90" s="245"/>
      <c r="G90" s="245"/>
      <c r="H90" s="245"/>
      <c r="I90" s="245"/>
      <c r="J90" s="245"/>
      <c r="K90" s="245"/>
      <c r="L90" s="245"/>
      <c r="M90" s="245"/>
      <c r="N90" s="245"/>
      <c r="O90" s="245"/>
      <c r="P90" s="245"/>
      <c r="Q90" s="245"/>
      <c r="R90" s="245"/>
      <c r="S90" s="245"/>
      <c r="T90" s="245"/>
      <c r="U90" s="245"/>
      <c r="V90" s="245"/>
      <c r="W90" s="245"/>
      <c r="X90" s="245"/>
      <c r="Y90" s="245"/>
      <c r="Z90" s="245"/>
      <c r="AA90" s="245"/>
    </row>
    <row r="91" spans="2:27" ht="20.100000000000001" customHeight="1" thickBot="1" x14ac:dyDescent="0.4">
      <c r="B91" s="282" t="s">
        <v>1416</v>
      </c>
      <c r="C91" s="282"/>
      <c r="D91" s="282"/>
      <c r="E91" s="282"/>
      <c r="F91" s="282"/>
      <c r="G91" s="282"/>
      <c r="H91" s="282"/>
      <c r="I91" s="282"/>
      <c r="J91" s="282"/>
      <c r="K91" s="282"/>
      <c r="L91" s="282"/>
      <c r="M91" s="282"/>
      <c r="N91" s="282"/>
      <c r="O91" s="282"/>
      <c r="P91" s="282"/>
      <c r="Q91" s="282"/>
      <c r="R91" s="282"/>
      <c r="S91" s="282"/>
      <c r="T91" s="282"/>
      <c r="U91" s="282"/>
      <c r="V91" s="282"/>
      <c r="W91" s="282"/>
      <c r="X91" s="282"/>
      <c r="Y91" s="282"/>
      <c r="Z91" s="282"/>
      <c r="AA91" s="282"/>
    </row>
    <row r="92" spans="2:27" ht="20.100000000000001" customHeight="1" thickBot="1" x14ac:dyDescent="0.4">
      <c r="B92" s="282" t="s">
        <v>1417</v>
      </c>
      <c r="C92" s="282"/>
      <c r="D92" s="282"/>
      <c r="E92" s="282"/>
      <c r="F92" s="282"/>
      <c r="G92" s="282"/>
      <c r="H92" s="282"/>
      <c r="I92" s="282"/>
      <c r="J92" s="282"/>
      <c r="K92" s="282"/>
      <c r="L92" s="282"/>
      <c r="M92" s="282"/>
      <c r="N92" s="282"/>
      <c r="O92" s="282"/>
      <c r="P92" s="282"/>
      <c r="Q92" s="282"/>
      <c r="R92" s="282"/>
      <c r="S92" s="282"/>
      <c r="T92" s="282"/>
      <c r="U92" s="282"/>
      <c r="V92" s="282"/>
      <c r="W92" s="282"/>
      <c r="X92" s="282"/>
      <c r="Y92" s="282"/>
      <c r="Z92" s="282"/>
      <c r="AA92" s="282"/>
    </row>
    <row r="93" spans="2:27" ht="20.100000000000001" customHeight="1" thickBot="1" x14ac:dyDescent="0.4">
      <c r="B93" s="282" t="s">
        <v>1418</v>
      </c>
      <c r="C93" s="282"/>
      <c r="D93" s="282"/>
      <c r="E93" s="282"/>
      <c r="F93" s="282"/>
      <c r="G93" s="282"/>
      <c r="H93" s="282"/>
      <c r="I93" s="282"/>
      <c r="J93" s="282"/>
      <c r="K93" s="282"/>
      <c r="L93" s="282"/>
      <c r="M93" s="282"/>
      <c r="N93" s="282"/>
      <c r="O93" s="282"/>
      <c r="P93" s="282"/>
      <c r="Q93" s="282"/>
      <c r="R93" s="282"/>
      <c r="S93" s="282"/>
      <c r="T93" s="282"/>
      <c r="U93" s="282"/>
      <c r="V93" s="282"/>
      <c r="W93" s="282"/>
      <c r="X93" s="282"/>
      <c r="Y93" s="282"/>
      <c r="Z93" s="282"/>
      <c r="AA93" s="282"/>
    </row>
    <row r="94" spans="2:27" ht="20.100000000000001" customHeight="1" thickBot="1" x14ac:dyDescent="0.4">
      <c r="B94" s="282" t="s">
        <v>1419</v>
      </c>
      <c r="C94" s="282"/>
      <c r="D94" s="282"/>
      <c r="E94" s="282"/>
      <c r="F94" s="282"/>
      <c r="G94" s="282"/>
      <c r="H94" s="282"/>
      <c r="I94" s="282"/>
      <c r="J94" s="282"/>
      <c r="K94" s="282"/>
      <c r="L94" s="282"/>
      <c r="M94" s="282"/>
      <c r="N94" s="282"/>
      <c r="O94" s="282"/>
      <c r="P94" s="282"/>
      <c r="Q94" s="282"/>
      <c r="R94" s="282"/>
      <c r="S94" s="282"/>
      <c r="T94" s="282"/>
      <c r="U94" s="282"/>
      <c r="V94" s="282"/>
      <c r="W94" s="282"/>
      <c r="X94" s="282"/>
      <c r="Y94" s="282"/>
      <c r="Z94" s="282"/>
      <c r="AA94" s="282"/>
    </row>
    <row r="95" spans="2:27" ht="20.100000000000001" customHeight="1" thickBot="1" x14ac:dyDescent="0.4">
      <c r="B95" s="282" t="s">
        <v>1420</v>
      </c>
      <c r="C95" s="282"/>
      <c r="D95" s="282"/>
      <c r="E95" s="282"/>
      <c r="F95" s="282"/>
      <c r="G95" s="282"/>
      <c r="H95" s="282"/>
      <c r="I95" s="282"/>
      <c r="J95" s="282"/>
      <c r="K95" s="282"/>
      <c r="L95" s="282"/>
      <c r="M95" s="282"/>
      <c r="N95" s="282"/>
      <c r="O95" s="282"/>
      <c r="P95" s="282"/>
      <c r="Q95" s="282"/>
      <c r="R95" s="282"/>
      <c r="S95" s="282"/>
      <c r="T95" s="282"/>
      <c r="U95" s="282"/>
      <c r="V95" s="282"/>
      <c r="W95" s="282"/>
      <c r="X95" s="282"/>
      <c r="Y95" s="282"/>
      <c r="Z95" s="282"/>
      <c r="AA95" s="282"/>
    </row>
    <row r="96" spans="2:27" ht="30" customHeight="1" thickBot="1" x14ac:dyDescent="0.4">
      <c r="B96" s="282" t="s">
        <v>1421</v>
      </c>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282"/>
    </row>
    <row r="97" spans="2:27" ht="20.100000000000001" customHeight="1" thickBot="1" x14ac:dyDescent="0.4">
      <c r="B97" s="282" t="s">
        <v>1422</v>
      </c>
      <c r="C97" s="282"/>
      <c r="D97" s="282"/>
      <c r="E97" s="282"/>
      <c r="F97" s="282"/>
      <c r="G97" s="282"/>
      <c r="H97" s="282"/>
      <c r="I97" s="282"/>
      <c r="J97" s="282"/>
      <c r="K97" s="282"/>
      <c r="L97" s="282"/>
      <c r="M97" s="282"/>
      <c r="N97" s="282"/>
      <c r="O97" s="282"/>
      <c r="P97" s="282"/>
      <c r="Q97" s="282"/>
      <c r="R97" s="282"/>
      <c r="S97" s="282"/>
      <c r="T97" s="282"/>
      <c r="U97" s="282"/>
      <c r="V97" s="282"/>
      <c r="W97" s="282"/>
      <c r="X97" s="282"/>
      <c r="Y97" s="282"/>
      <c r="Z97" s="282"/>
      <c r="AA97" s="282"/>
    </row>
    <row r="98" spans="2:27" ht="30" customHeight="1" thickBot="1" x14ac:dyDescent="0.4">
      <c r="B98" s="282" t="s">
        <v>1423</v>
      </c>
      <c r="C98" s="282"/>
      <c r="D98" s="282"/>
      <c r="E98" s="282"/>
      <c r="F98" s="282"/>
      <c r="G98" s="282"/>
      <c r="H98" s="282"/>
      <c r="I98" s="282"/>
      <c r="J98" s="282"/>
      <c r="K98" s="282"/>
      <c r="L98" s="282"/>
      <c r="M98" s="282"/>
      <c r="N98" s="282"/>
      <c r="O98" s="282"/>
      <c r="P98" s="282"/>
      <c r="Q98" s="282"/>
      <c r="R98" s="282"/>
      <c r="S98" s="282"/>
      <c r="T98" s="282"/>
      <c r="U98" s="282"/>
      <c r="V98" s="282"/>
      <c r="W98" s="282"/>
      <c r="X98" s="282"/>
      <c r="Y98" s="282"/>
      <c r="Z98" s="282"/>
      <c r="AA98" s="282"/>
    </row>
    <row r="99" spans="2:27" ht="20.100000000000001" customHeight="1" thickBot="1" x14ac:dyDescent="0.4">
      <c r="B99" s="282" t="s">
        <v>1424</v>
      </c>
      <c r="C99" s="282"/>
      <c r="D99" s="282"/>
      <c r="E99" s="282"/>
      <c r="F99" s="282"/>
      <c r="G99" s="282"/>
      <c r="H99" s="282"/>
      <c r="I99" s="282"/>
      <c r="J99" s="282"/>
      <c r="K99" s="282"/>
      <c r="L99" s="282"/>
      <c r="M99" s="282"/>
      <c r="N99" s="282"/>
      <c r="O99" s="282"/>
      <c r="P99" s="282"/>
      <c r="Q99" s="282"/>
      <c r="R99" s="282"/>
      <c r="S99" s="282"/>
      <c r="T99" s="282"/>
      <c r="U99" s="282"/>
      <c r="V99" s="282"/>
      <c r="W99" s="282"/>
      <c r="X99" s="282"/>
      <c r="Y99" s="282"/>
      <c r="Z99" s="282"/>
      <c r="AA99" s="282"/>
    </row>
    <row r="100" spans="2:27" ht="20.100000000000001" customHeight="1" thickBot="1" x14ac:dyDescent="0.4">
      <c r="B100" s="282" t="s">
        <v>1425</v>
      </c>
      <c r="C100" s="282"/>
      <c r="D100" s="282"/>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2"/>
      <c r="AA100" s="282"/>
    </row>
    <row r="101" spans="2:27" ht="20.100000000000001" customHeight="1" thickBot="1" x14ac:dyDescent="0.4">
      <c r="B101" s="282" t="s">
        <v>1426</v>
      </c>
      <c r="C101" s="282"/>
      <c r="D101" s="282"/>
      <c r="E101" s="282"/>
      <c r="F101" s="282"/>
      <c r="G101" s="282"/>
      <c r="H101" s="282"/>
      <c r="I101" s="282"/>
      <c r="J101" s="282"/>
      <c r="K101" s="282"/>
      <c r="L101" s="282"/>
      <c r="M101" s="282"/>
      <c r="N101" s="282"/>
      <c r="O101" s="282"/>
      <c r="P101" s="282"/>
      <c r="Q101" s="282"/>
      <c r="R101" s="282"/>
      <c r="S101" s="282"/>
      <c r="T101" s="282"/>
      <c r="U101" s="282"/>
      <c r="V101" s="282"/>
      <c r="W101" s="282"/>
      <c r="X101" s="282"/>
      <c r="Y101" s="282"/>
      <c r="Z101" s="282"/>
      <c r="AA101" s="282"/>
    </row>
    <row r="102" spans="2:27" ht="20.100000000000001" customHeight="1" thickBot="1" x14ac:dyDescent="0.4">
      <c r="B102" s="282" t="s">
        <v>1427</v>
      </c>
      <c r="C102" s="282"/>
      <c r="D102" s="282"/>
      <c r="E102" s="282"/>
      <c r="F102" s="282"/>
      <c r="G102" s="282"/>
      <c r="H102" s="282"/>
      <c r="I102" s="282"/>
      <c r="J102" s="282"/>
      <c r="K102" s="282"/>
      <c r="L102" s="282"/>
      <c r="M102" s="282"/>
      <c r="N102" s="282"/>
      <c r="O102" s="282"/>
      <c r="P102" s="282"/>
      <c r="Q102" s="282"/>
      <c r="R102" s="282"/>
      <c r="S102" s="282"/>
      <c r="T102" s="282"/>
      <c r="U102" s="282"/>
      <c r="V102" s="282"/>
      <c r="W102" s="282"/>
      <c r="X102" s="282"/>
      <c r="Y102" s="282"/>
      <c r="Z102" s="282"/>
      <c r="AA102" s="282"/>
    </row>
    <row r="103" spans="2:27" ht="20.100000000000001" customHeight="1" thickBot="1" x14ac:dyDescent="0.4">
      <c r="B103" s="282" t="s">
        <v>1428</v>
      </c>
      <c r="C103" s="282"/>
      <c r="D103" s="282"/>
      <c r="E103" s="282"/>
      <c r="F103" s="282"/>
      <c r="G103" s="282"/>
      <c r="H103" s="282"/>
      <c r="I103" s="282"/>
      <c r="J103" s="282"/>
      <c r="K103" s="282"/>
      <c r="L103" s="282"/>
      <c r="M103" s="282"/>
      <c r="N103" s="282"/>
      <c r="O103" s="282"/>
      <c r="P103" s="282"/>
      <c r="Q103" s="282"/>
      <c r="R103" s="282"/>
      <c r="S103" s="282"/>
      <c r="T103" s="282"/>
      <c r="U103" s="282"/>
      <c r="V103" s="282"/>
      <c r="W103" s="282"/>
      <c r="X103" s="282"/>
      <c r="Y103" s="282"/>
      <c r="Z103" s="282"/>
      <c r="AA103" s="282"/>
    </row>
    <row r="104" spans="2:27" ht="20.100000000000001" customHeight="1" thickBot="1" x14ac:dyDescent="0.4">
      <c r="B104" s="282" t="s">
        <v>1429</v>
      </c>
      <c r="C104" s="282"/>
      <c r="D104" s="282"/>
      <c r="E104" s="282"/>
      <c r="F104" s="282"/>
      <c r="G104" s="282"/>
      <c r="H104" s="282"/>
      <c r="I104" s="282"/>
      <c r="J104" s="282"/>
      <c r="K104" s="282"/>
      <c r="L104" s="282"/>
      <c r="M104" s="282"/>
      <c r="N104" s="282"/>
      <c r="O104" s="282"/>
      <c r="P104" s="282"/>
      <c r="Q104" s="282"/>
      <c r="R104" s="282"/>
      <c r="S104" s="282"/>
      <c r="T104" s="282"/>
      <c r="U104" s="282"/>
      <c r="V104" s="282"/>
      <c r="W104" s="282"/>
      <c r="X104" s="282"/>
      <c r="Y104" s="282"/>
      <c r="Z104" s="282"/>
      <c r="AA104" s="282"/>
    </row>
    <row r="105" spans="2:27" ht="20.100000000000001" customHeight="1" thickBot="1" x14ac:dyDescent="0.4">
      <c r="B105" s="282" t="s">
        <v>1430</v>
      </c>
      <c r="C105" s="282"/>
      <c r="D105" s="282"/>
      <c r="E105" s="282"/>
      <c r="F105" s="282"/>
      <c r="G105" s="282"/>
      <c r="H105" s="282"/>
      <c r="I105" s="282"/>
      <c r="J105" s="282"/>
      <c r="K105" s="282"/>
      <c r="L105" s="282"/>
      <c r="M105" s="282"/>
      <c r="N105" s="282"/>
      <c r="O105" s="282"/>
      <c r="P105" s="282"/>
      <c r="Q105" s="282"/>
      <c r="R105" s="282"/>
      <c r="S105" s="282"/>
      <c r="T105" s="282"/>
      <c r="U105" s="282"/>
      <c r="V105" s="282"/>
      <c r="W105" s="282"/>
      <c r="X105" s="282"/>
      <c r="Y105" s="282"/>
      <c r="Z105" s="282"/>
      <c r="AA105" s="282"/>
    </row>
    <row r="106" spans="2:27" ht="20.100000000000001" customHeight="1" thickBot="1" x14ac:dyDescent="0.4">
      <c r="B106" s="282" t="s">
        <v>1431</v>
      </c>
      <c r="C106" s="282"/>
      <c r="D106" s="282"/>
      <c r="E106" s="282"/>
      <c r="F106" s="282"/>
      <c r="G106" s="282"/>
      <c r="H106" s="282"/>
      <c r="I106" s="282"/>
      <c r="J106" s="282"/>
      <c r="K106" s="282"/>
      <c r="L106" s="282"/>
      <c r="M106" s="282"/>
      <c r="N106" s="282"/>
      <c r="O106" s="282"/>
      <c r="P106" s="282"/>
      <c r="Q106" s="282"/>
      <c r="R106" s="282"/>
      <c r="S106" s="282"/>
      <c r="T106" s="282"/>
      <c r="U106" s="282"/>
      <c r="V106" s="282"/>
      <c r="W106" s="282"/>
      <c r="X106" s="282"/>
      <c r="Y106" s="282"/>
      <c r="Z106" s="282"/>
      <c r="AA106" s="282"/>
    </row>
    <row r="107" spans="2:27" ht="20.100000000000001" customHeight="1" thickBot="1" x14ac:dyDescent="0.4">
      <c r="B107" s="282" t="s">
        <v>1432</v>
      </c>
      <c r="C107" s="282"/>
      <c r="D107" s="282"/>
      <c r="E107" s="282"/>
      <c r="F107" s="282"/>
      <c r="G107" s="282"/>
      <c r="H107" s="282"/>
      <c r="I107" s="282"/>
      <c r="J107" s="282"/>
      <c r="K107" s="282"/>
      <c r="L107" s="282"/>
      <c r="M107" s="282"/>
      <c r="N107" s="282"/>
      <c r="O107" s="282"/>
      <c r="P107" s="282"/>
      <c r="Q107" s="282"/>
      <c r="R107" s="282"/>
      <c r="S107" s="282"/>
      <c r="T107" s="282"/>
      <c r="U107" s="282"/>
      <c r="V107" s="282"/>
      <c r="W107" s="282"/>
      <c r="X107" s="282"/>
      <c r="Y107" s="282"/>
      <c r="Z107" s="282"/>
      <c r="AA107" s="282"/>
    </row>
    <row r="108" spans="2:27" ht="20.100000000000001" customHeight="1" thickBot="1" x14ac:dyDescent="0.4">
      <c r="B108" s="282" t="s">
        <v>1433</v>
      </c>
      <c r="C108" s="282"/>
      <c r="D108" s="282"/>
      <c r="E108" s="282"/>
      <c r="F108" s="282"/>
      <c r="G108" s="282"/>
      <c r="H108" s="282"/>
      <c r="I108" s="282"/>
      <c r="J108" s="282"/>
      <c r="K108" s="282"/>
      <c r="L108" s="282"/>
      <c r="M108" s="282"/>
      <c r="N108" s="282"/>
      <c r="O108" s="282"/>
      <c r="P108" s="282"/>
      <c r="Q108" s="282"/>
      <c r="R108" s="282"/>
      <c r="S108" s="282"/>
      <c r="T108" s="282"/>
      <c r="U108" s="282"/>
      <c r="V108" s="282"/>
      <c r="W108" s="282"/>
      <c r="X108" s="282"/>
      <c r="Y108" s="282"/>
      <c r="Z108" s="282"/>
      <c r="AA108" s="282"/>
    </row>
    <row r="109" spans="2:27" ht="45" customHeight="1" thickBot="1" x14ac:dyDescent="0.4">
      <c r="B109" s="282" t="s">
        <v>1434</v>
      </c>
      <c r="C109" s="282"/>
      <c r="D109" s="282"/>
      <c r="E109" s="282"/>
      <c r="F109" s="282"/>
      <c r="G109" s="282"/>
      <c r="H109" s="282"/>
      <c r="I109" s="282"/>
      <c r="J109" s="282"/>
      <c r="K109" s="282"/>
      <c r="L109" s="282"/>
      <c r="M109" s="282"/>
      <c r="N109" s="282"/>
      <c r="O109" s="282"/>
      <c r="P109" s="282"/>
      <c r="Q109" s="282"/>
      <c r="R109" s="282"/>
      <c r="S109" s="282"/>
      <c r="T109" s="282"/>
      <c r="U109" s="282"/>
      <c r="V109" s="282"/>
      <c r="W109" s="282"/>
      <c r="X109" s="282"/>
      <c r="Y109" s="282"/>
      <c r="Z109" s="282"/>
      <c r="AA109" s="282"/>
    </row>
    <row r="110" spans="2:27" x14ac:dyDescent="0.35">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spans="2:27" x14ac:dyDescent="0.35">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spans="2:27" x14ac:dyDescent="0.35">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spans="2:27" x14ac:dyDescent="0.35">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spans="2:27" x14ac:dyDescent="0.35">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spans="2:27" x14ac:dyDescent="0.35">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2:27" x14ac:dyDescent="0.35">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2:27" x14ac:dyDescent="0.35">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2:27" x14ac:dyDescent="0.35">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2:27" x14ac:dyDescent="0.35">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2:27" x14ac:dyDescent="0.3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2:27" x14ac:dyDescent="0.3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2:27" x14ac:dyDescent="0.3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2:27" x14ac:dyDescent="0.35">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2:27" x14ac:dyDescent="0.35">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2:27" x14ac:dyDescent="0.35">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2:27" x14ac:dyDescent="0.35">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2:27" x14ac:dyDescent="0.35">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spans="2:27" x14ac:dyDescent="0.35">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row r="131" spans="2:27" x14ac:dyDescent="0.35">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spans="2:27" x14ac:dyDescent="0.35">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row r="133" spans="2:27" x14ac:dyDescent="0.35">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row>
  </sheetData>
  <sheetProtection algorithmName="SHA-512" hashValue="Td/nYAEzRCDyxmdtPtJ0A2ZZtzz/6NPON7JkWqUknE8HgV4T5Hd3JTzhryPivfT7sPWp8fHjWlM2LO/J0avuPQ==" saltValue="M2zcM7etSJJQ/xBebBSEEQ==" spinCount="100000" sheet="1" objects="1" scenarios="1"/>
  <dataConsolidate/>
  <mergeCells count="149">
    <mergeCell ref="B1:G1"/>
    <mergeCell ref="H1:M1"/>
    <mergeCell ref="N1:S1"/>
    <mergeCell ref="T1:AA1"/>
    <mergeCell ref="B3:N3"/>
    <mergeCell ref="O3:AA3"/>
    <mergeCell ref="X10:Y10"/>
    <mergeCell ref="Z10:AA10"/>
    <mergeCell ref="B9:S9"/>
    <mergeCell ref="T9:AA9"/>
    <mergeCell ref="B10:C10"/>
    <mergeCell ref="D10:E10"/>
    <mergeCell ref="B4:N4"/>
    <mergeCell ref="O4:AA4"/>
    <mergeCell ref="B6:N6"/>
    <mergeCell ref="F10:G10"/>
    <mergeCell ref="H10:I10"/>
    <mergeCell ref="J10:K10"/>
    <mergeCell ref="L10:M10"/>
    <mergeCell ref="N10:O10"/>
    <mergeCell ref="P10:Q10"/>
    <mergeCell ref="R10:S10"/>
    <mergeCell ref="T10:U10"/>
    <mergeCell ref="V10:W10"/>
    <mergeCell ref="O6:AA6"/>
    <mergeCell ref="B7:N7"/>
    <mergeCell ref="O7:AA7"/>
    <mergeCell ref="B21:G21"/>
    <mergeCell ref="H21:AA21"/>
    <mergeCell ref="B22:G22"/>
    <mergeCell ref="H22:AA22"/>
    <mergeCell ref="B23:G23"/>
    <mergeCell ref="H23:AA23"/>
    <mergeCell ref="B20:G20"/>
    <mergeCell ref="H20:AA20"/>
    <mergeCell ref="X11:Y11"/>
    <mergeCell ref="Z11:AA11"/>
    <mergeCell ref="B12:AA12"/>
    <mergeCell ref="B15:E15"/>
    <mergeCell ref="H15:N15"/>
    <mergeCell ref="O15:U15"/>
    <mergeCell ref="V15:AA15"/>
    <mergeCell ref="L11:M11"/>
    <mergeCell ref="N11:O11"/>
    <mergeCell ref="P11:Q11"/>
    <mergeCell ref="R11:S11"/>
    <mergeCell ref="T11:U11"/>
    <mergeCell ref="V11:W11"/>
    <mergeCell ref="B11:C11"/>
    <mergeCell ref="H19:AA19"/>
    <mergeCell ref="B55:AA55"/>
    <mergeCell ref="B53:AA53"/>
    <mergeCell ref="F43:AA43"/>
    <mergeCell ref="F44:AA44"/>
    <mergeCell ref="F45:AA45"/>
    <mergeCell ref="F46:AA46"/>
    <mergeCell ref="D43:E46"/>
    <mergeCell ref="B42:C46"/>
    <mergeCell ref="D11:E11"/>
    <mergeCell ref="F11:G11"/>
    <mergeCell ref="B24:G24"/>
    <mergeCell ref="H24:AA24"/>
    <mergeCell ref="B25:G25"/>
    <mergeCell ref="H25:AA25"/>
    <mergeCell ref="B27:AA27"/>
    <mergeCell ref="B28:AA28"/>
    <mergeCell ref="B36:AA36"/>
    <mergeCell ref="F41:AA41"/>
    <mergeCell ref="F42:AA42"/>
    <mergeCell ref="H11:I11"/>
    <mergeCell ref="J11:K11"/>
    <mergeCell ref="B17:AA17"/>
    <mergeCell ref="B18:AA18"/>
    <mergeCell ref="B19:G19"/>
    <mergeCell ref="B83:W83"/>
    <mergeCell ref="X83:AA83"/>
    <mergeCell ref="B87:W87"/>
    <mergeCell ref="X87:AA87"/>
    <mergeCell ref="B80:AA80"/>
    <mergeCell ref="B81:AA81"/>
    <mergeCell ref="B49:AA49"/>
    <mergeCell ref="B50:AA50"/>
    <mergeCell ref="B51:AA51"/>
    <mergeCell ref="B66:AA66"/>
    <mergeCell ref="B52:AA52"/>
    <mergeCell ref="B57:AA57"/>
    <mergeCell ref="B58:AA58"/>
    <mergeCell ref="B61:AA61"/>
    <mergeCell ref="B62:AA62"/>
    <mergeCell ref="B63:AA63"/>
    <mergeCell ref="B77:AA77"/>
    <mergeCell ref="B78:AA78"/>
    <mergeCell ref="B79:AA79"/>
    <mergeCell ref="B60:AA60"/>
    <mergeCell ref="B65:AA65"/>
    <mergeCell ref="B67:AA67"/>
    <mergeCell ref="B68:AA68"/>
    <mergeCell ref="B69:AA69"/>
    <mergeCell ref="B29:AA29"/>
    <mergeCell ref="B30:AA30"/>
    <mergeCell ref="B31:AA31"/>
    <mergeCell ref="B32:AA32"/>
    <mergeCell ref="B33:AA33"/>
    <mergeCell ref="B34:AA34"/>
    <mergeCell ref="B35:AA35"/>
    <mergeCell ref="D38:E41"/>
    <mergeCell ref="B37:C41"/>
    <mergeCell ref="D37:E37"/>
    <mergeCell ref="D42:E42"/>
    <mergeCell ref="F37:AA37"/>
    <mergeCell ref="F38:AA38"/>
    <mergeCell ref="F39:AA39"/>
    <mergeCell ref="F40:AA40"/>
    <mergeCell ref="B56:AA56"/>
    <mergeCell ref="B48:AA48"/>
    <mergeCell ref="B96:AA96"/>
    <mergeCell ref="B97:AA97"/>
    <mergeCell ref="B90:AA90"/>
    <mergeCell ref="X76:AA76"/>
    <mergeCell ref="B70:AA70"/>
    <mergeCell ref="B71:AA71"/>
    <mergeCell ref="B72:AA72"/>
    <mergeCell ref="B73:AA73"/>
    <mergeCell ref="B75:AA75"/>
    <mergeCell ref="B76:W76"/>
    <mergeCell ref="D13:G13"/>
    <mergeCell ref="J13:M13"/>
    <mergeCell ref="N13:O13"/>
    <mergeCell ref="P13:S13"/>
    <mergeCell ref="B84:AA84"/>
    <mergeCell ref="B106:AA106"/>
    <mergeCell ref="B107:AA107"/>
    <mergeCell ref="B108:AA108"/>
    <mergeCell ref="B109:AA109"/>
    <mergeCell ref="B101:AA101"/>
    <mergeCell ref="B102:AA102"/>
    <mergeCell ref="B103:AA103"/>
    <mergeCell ref="B104:AA104"/>
    <mergeCell ref="B105:AA105"/>
    <mergeCell ref="B98:AA98"/>
    <mergeCell ref="B99:AA99"/>
    <mergeCell ref="B100:AA100"/>
    <mergeCell ref="B85:AA85"/>
    <mergeCell ref="B88:AA88"/>
    <mergeCell ref="B91:AA91"/>
    <mergeCell ref="B92:AA92"/>
    <mergeCell ref="B93:AA93"/>
    <mergeCell ref="B94:AA94"/>
    <mergeCell ref="B95:AA95"/>
  </mergeCells>
  <conditionalFormatting sqref="B10:AA11">
    <cfRule type="expression" dxfId="161" priority="21" stopIfTrue="1">
      <formula>B$11=" "</formula>
    </cfRule>
    <cfRule type="expression" dxfId="160" priority="22">
      <formula>B$11="Partial"</formula>
    </cfRule>
    <cfRule type="expression" dxfId="159" priority="23">
      <formula>B$11="Strong"</formula>
    </cfRule>
  </conditionalFormatting>
  <conditionalFormatting sqref="X76">
    <cfRule type="expression" dxfId="158" priority="16" stopIfTrue="1">
      <formula>X76="High"</formula>
    </cfRule>
    <cfRule type="expression" dxfId="157" priority="17">
      <formula>X76="Medium to High"</formula>
    </cfRule>
    <cfRule type="expression" dxfId="156" priority="18" stopIfTrue="1">
      <formula>X76="Medium"</formula>
    </cfRule>
    <cfRule type="expression" dxfId="155" priority="19" stopIfTrue="1">
      <formula>X76="Low to Medium"</formula>
    </cfRule>
    <cfRule type="expression" dxfId="154" priority="20">
      <formula>X76="Low"</formula>
    </cfRule>
  </conditionalFormatting>
  <conditionalFormatting sqref="X83">
    <cfRule type="expression" dxfId="153" priority="11" stopIfTrue="1">
      <formula>X83="High"</formula>
    </cfRule>
    <cfRule type="expression" dxfId="152" priority="12">
      <formula>X83="Medium to High"</formula>
    </cfRule>
    <cfRule type="expression" dxfId="151" priority="13" stopIfTrue="1">
      <formula>X83="Medium"</formula>
    </cfRule>
    <cfRule type="expression" dxfId="150" priority="14" stopIfTrue="1">
      <formula>X83="Low to Medium"</formula>
    </cfRule>
    <cfRule type="expression" dxfId="149" priority="15">
      <formula>X83="Low"</formula>
    </cfRule>
  </conditionalFormatting>
  <conditionalFormatting sqref="X87">
    <cfRule type="expression" dxfId="148" priority="1" stopIfTrue="1">
      <formula>X87="High"</formula>
    </cfRule>
    <cfRule type="expression" dxfId="147" priority="2">
      <formula>X87="Medium to High"</formula>
    </cfRule>
    <cfRule type="expression" dxfId="146" priority="3" stopIfTrue="1">
      <formula>X87="Medium"</formula>
    </cfRule>
    <cfRule type="expression" dxfId="145" priority="4" stopIfTrue="1">
      <formula>X87="Low to Medium"</formula>
    </cfRule>
    <cfRule type="expression" dxfId="144" priority="5">
      <formula>X87="Low"</formula>
    </cfRule>
  </conditionalFormatting>
  <conditionalFormatting sqref="AB76:AI76">
    <cfRule type="colorScale" priority="24">
      <colorScale>
        <cfvo type="min"/>
        <cfvo type="percentile" val="50"/>
        <cfvo type="max"/>
        <color rgb="FFF8696B"/>
        <color rgb="FFFFEB84"/>
        <color rgb="FF63BE7B"/>
      </colorScale>
    </cfRule>
  </conditionalFormatting>
  <hyperlinks>
    <hyperlink ref="B94" r:id="rId1" display="https://doi.org/10.1016/j.eist.2017.02.001" xr:uid="{843C0C77-918B-C54C-AE8D-3BC9C9439A3C}"/>
    <hyperlink ref="B95" r:id="rId2" display="https://www.vtpi.org/park_man_comp.pdf" xr:uid="{A64FECEB-F460-CB48-82A9-191F273BE9C9}"/>
    <hyperlink ref="B96" r:id="rId3" display="https://doi.org/10.1016/j.ejor.2020.05.001" xr:uid="{2B4EC59D-F40C-C944-AE90-31C94462EE20}"/>
    <hyperlink ref="B97" r:id="rId4" display="https://euagenda.eu/upload/publications/na-us-eu-ldv-electric-carsharing-factors-aug21-0.pdf" xr:uid="{50A04A3A-12E0-7B44-81A0-4A4F4D0324A5}"/>
    <hyperlink ref="B99" r:id="rId5" display="https://kede.gr/en/municipality-of-vari-voula-vouliagmeni-the-first-system-of-common-electric-vehicles/" xr:uid="{6AD49E8D-3DAA-3047-8E97-813A0BCE407C}"/>
    <hyperlink ref="B100" r:id="rId6" display="https://kede.gr/en/astypalea-the-first-smart-and-green-mediterranean-island/" xr:uid="{581B9728-1DE0-FE4E-BAF8-DC2660AF03D7}"/>
    <hyperlink ref="B101" r:id="rId7" display="https://doi.org/10.1016/j.scs.2022.104045" xr:uid="{09723BAB-42D2-714B-9637-3F2A9407C285}"/>
    <hyperlink ref="B103" r:id="rId8" display="https://www.itf-oecd.org/good-to-go-environmental-performance-new-mobility" xr:uid="{3F7AA15E-114C-B84E-8550-4EF087308AC0}"/>
    <hyperlink ref="B104" r:id="rId9" display="https://www.nytimes.com/2023/05/26/nyregion/citi-bike-10-years-old.html" xr:uid="{2EDF92D9-3F23-9647-A5D3-FFE7DAD7216B}"/>
    <hyperlink ref="B106" r:id="rId10" display="https://transportpolicymatters.org/2023/03/29/paris-e-scooters/" xr:uid="{D6807670-C2DB-594B-A2B7-A478716E5F75}"/>
    <hyperlink ref="B108" r:id="rId11" display="https://doi.org/10.1016/j.tranpol.2019.02.006" xr:uid="{AD0A3F8D-2567-014E-B1D7-65E7A2E8D12C}"/>
    <hyperlink ref="B109" r:id="rId12" display="https://www.ymeperaa.gr/edaxis-ergon/entakseis-ergon/1497-viosimi-mikrokinitikotita-meso-systimatos-koinoxriston-podilaton-se-dimous-tis-xoras-ektos-dimon-mitropolitikon-kentron-mis-5163963-ops-prosklisis" xr:uid="{0A52556D-E345-B34B-A619-9094A7A35BCA}"/>
    <hyperlink ref="B66:AA66" location="ACM!A1" display="ACM!A1" xr:uid="{8E156154-9B8C-CE48-B337-03A377CAB291}"/>
    <hyperlink ref="B67:AA67" location="MMC!A1" display="MMC!A1" xr:uid="{E127A54B-CE5E-D14B-8670-58F8C8538235}"/>
    <hyperlink ref="B68:AA68" location="CPR!A1" display="CPR!A1" xr:uid="{812BFBD8-6E05-AF47-AFAC-69312D30E3B3}"/>
    <hyperlink ref="B69:AA69" location="PRR!A1" display="PRR!A1" xr:uid="{6274641F-686E-1146-9E59-858A2274658F}"/>
    <hyperlink ref="B70:AA70" location="UVR!A1" display="UVR!A1" xr:uid="{19AC4A25-690A-4B40-846D-C3BF2416916A}"/>
    <hyperlink ref="B71:AA71" location="EVI!A1" display="EVI!A1" xr:uid="{0797124C-021B-B34B-8D76-7FFF090F7995}"/>
    <hyperlink ref="B72:AA72" location="FLE!A1" display="FLE!A1" xr:uid="{C17C0C5F-BCE6-A94E-8033-A856F2A0E0AC}"/>
    <hyperlink ref="B73:AA73" location="CML!A1" display="CML!A1" xr:uid="{D074AA34-DF9B-7D45-8268-2FF36E4FD19B}"/>
    <hyperlink ref="N1" location="Overview_Measures!A1" display="Go back to Overview" xr:uid="{881EB22A-892C-614A-BA16-3C64B37FB238}"/>
    <hyperlink ref="B1" location="Instructions!A1" display="Go back to Instructions" xr:uid="{319ED7C5-5423-8F44-973F-00C8C0ED8842}"/>
    <hyperlink ref="H1" location="Measures!A1" display="Go back to Measures List" xr:uid="{88E12F2F-25DB-B543-B720-DBA9024CFB8D}"/>
    <hyperlink ref="T1" location="Filter_multiple_criteria!A1" display="Go back to Multiple Criteria Filter" xr:uid="{E8D7B02B-D04B-8A41-9ED4-2FE0FE06E9C4}"/>
    <hyperlink ref="B1:G1" location="Home!A1" display="Go back to Home" xr:uid="{DAC24CD6-B258-3740-AADC-75DFE5A935F8}"/>
    <hyperlink ref="T1:AA1" location="Measure_Selection_Filter!A1" display="Go back to Measure Selection Filter" xr:uid="{99CD7287-62A8-EB41-9746-C8C0CEFFA025}"/>
    <hyperlink ref="H15" location="Measure_Template!B10" display="Summary" xr:uid="{66330D5F-C00E-B44E-8EE9-79FAD70B1E6D}"/>
    <hyperlink ref="H15:N15" location="FSS!B17" display="Reader's Guide" xr:uid="{E2731DCD-444A-D443-8AA7-B7010E171069}"/>
    <hyperlink ref="O15" location="Measure_Template!B10" display="Summary" xr:uid="{127ACFBB-6AAC-8944-9B70-31E64837790E}"/>
    <hyperlink ref="O15:U15" location="FSS!B27" display="Summary" xr:uid="{4344E8E8-B481-6642-91F3-9A186543F817}"/>
    <hyperlink ref="V15:AA15" location="FSS!B75" display="Qualification of measure" xr:uid="{4774E525-13AC-024C-AB2A-13CE06660CA6}"/>
  </hyperlinks>
  <pageMargins left="0.7" right="0.7" top="0.75" bottom="0.75" header="0.3" footer="0.3"/>
  <pageSetup orientation="portrait" r:id="rId1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FE17B-BC53-454F-BE1E-C7E3F3770993}">
  <sheetPr codeName="Sheet24">
    <tabColor rgb="FF7030A0"/>
  </sheetPr>
  <dimension ref="A1:AJ130"/>
  <sheetViews>
    <sheetView showGridLines="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1" customFormat="1" ht="20.100000000000001" customHeight="1" x14ac:dyDescent="0.35">
      <c r="A1" s="90"/>
      <c r="B1" s="252" t="s">
        <v>26</v>
      </c>
      <c r="C1" s="252"/>
      <c r="D1" s="252"/>
      <c r="E1" s="252"/>
      <c r="F1" s="252"/>
      <c r="G1" s="252"/>
      <c r="H1" s="252" t="s">
        <v>312</v>
      </c>
      <c r="I1" s="252"/>
      <c r="J1" s="252"/>
      <c r="K1" s="252"/>
      <c r="L1" s="252"/>
      <c r="M1" s="252"/>
      <c r="N1" s="252" t="s">
        <v>313</v>
      </c>
      <c r="O1" s="252"/>
      <c r="P1" s="252"/>
      <c r="Q1" s="252"/>
      <c r="R1" s="252"/>
      <c r="S1" s="252"/>
      <c r="T1" s="252" t="s">
        <v>23</v>
      </c>
      <c r="U1" s="252"/>
      <c r="V1" s="252"/>
      <c r="W1" s="252"/>
      <c r="X1" s="252"/>
      <c r="Y1" s="252"/>
      <c r="Z1" s="252"/>
      <c r="AA1" s="252"/>
    </row>
    <row r="2" spans="1:36" ht="15" customHeight="1" thickBot="1" x14ac:dyDescent="0.4"/>
    <row r="3" spans="1:36" ht="25.35" customHeight="1" thickBot="1" x14ac:dyDescent="0.4">
      <c r="B3" s="203" t="s">
        <v>281</v>
      </c>
      <c r="C3" s="204"/>
      <c r="D3" s="204"/>
      <c r="E3" s="204"/>
      <c r="F3" s="204"/>
      <c r="G3" s="204"/>
      <c r="H3" s="204"/>
      <c r="I3" s="204"/>
      <c r="J3" s="204"/>
      <c r="K3" s="204"/>
      <c r="L3" s="204"/>
      <c r="M3" s="204"/>
      <c r="N3" s="204"/>
      <c r="O3" s="203" t="s">
        <v>246</v>
      </c>
      <c r="P3" s="204"/>
      <c r="Q3" s="204"/>
      <c r="R3" s="204"/>
      <c r="S3" s="204"/>
      <c r="T3" s="204"/>
      <c r="U3" s="204"/>
      <c r="V3" s="204"/>
      <c r="W3" s="204"/>
      <c r="X3" s="204"/>
      <c r="Y3" s="204"/>
      <c r="Z3" s="204"/>
      <c r="AA3" s="205"/>
      <c r="AB3" s="12"/>
      <c r="AC3" s="12"/>
      <c r="AD3" s="12"/>
      <c r="AE3" s="12"/>
      <c r="AF3" s="12"/>
      <c r="AG3" s="12"/>
      <c r="AH3" s="12"/>
      <c r="AI3" s="12"/>
      <c r="AJ3" s="12"/>
    </row>
    <row r="4" spans="1:36" ht="30" customHeight="1" thickBot="1" x14ac:dyDescent="0.4">
      <c r="B4" s="206" t="str">
        <f>Overview_Measures!B58</f>
        <v>Education programmes and awareness campaigns</v>
      </c>
      <c r="C4" s="207"/>
      <c r="D4" s="207"/>
      <c r="E4" s="207"/>
      <c r="F4" s="207"/>
      <c r="G4" s="207"/>
      <c r="H4" s="207"/>
      <c r="I4" s="207"/>
      <c r="J4" s="207"/>
      <c r="K4" s="207"/>
      <c r="L4" s="207"/>
      <c r="M4" s="207"/>
      <c r="N4" s="207"/>
      <c r="O4" s="208" t="str">
        <f>Overview_Measures!K58</f>
        <v>Education &amp; Awareness</v>
      </c>
      <c r="P4" s="209"/>
      <c r="Q4" s="209"/>
      <c r="R4" s="209"/>
      <c r="S4" s="209"/>
      <c r="T4" s="209"/>
      <c r="U4" s="209"/>
      <c r="V4" s="209"/>
      <c r="W4" s="209"/>
      <c r="X4" s="209"/>
      <c r="Y4" s="209"/>
      <c r="Z4" s="209"/>
      <c r="AA4" s="210"/>
      <c r="AB4" s="12"/>
      <c r="AC4" s="12"/>
      <c r="AD4" s="12"/>
      <c r="AE4" s="12"/>
      <c r="AF4" s="12"/>
      <c r="AG4" s="12"/>
      <c r="AH4" s="12"/>
      <c r="AI4" s="12"/>
      <c r="AJ4" s="12"/>
    </row>
    <row r="5" spans="1:36" ht="5.0999999999999996" customHeight="1" thickBot="1" x14ac:dyDescent="0.4">
      <c r="B5" s="105"/>
      <c r="C5" s="106"/>
      <c r="D5" s="106"/>
      <c r="E5" s="106"/>
      <c r="F5" s="106"/>
      <c r="G5" s="106"/>
      <c r="H5" s="106"/>
      <c r="I5" s="106"/>
      <c r="J5" s="106"/>
      <c r="K5" s="106"/>
      <c r="L5" s="106"/>
      <c r="M5" s="106"/>
      <c r="N5" s="106"/>
      <c r="O5" s="107"/>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203" t="s">
        <v>173</v>
      </c>
      <c r="C6" s="204"/>
      <c r="D6" s="204"/>
      <c r="E6" s="204"/>
      <c r="F6" s="204"/>
      <c r="G6" s="204"/>
      <c r="H6" s="204"/>
      <c r="I6" s="204"/>
      <c r="J6" s="204"/>
      <c r="K6" s="204"/>
      <c r="L6" s="204"/>
      <c r="M6" s="204"/>
      <c r="N6" s="204"/>
      <c r="O6" s="203" t="s">
        <v>282</v>
      </c>
      <c r="P6" s="204"/>
      <c r="Q6" s="204"/>
      <c r="R6" s="204"/>
      <c r="S6" s="204"/>
      <c r="T6" s="204"/>
      <c r="U6" s="204"/>
      <c r="V6" s="204"/>
      <c r="W6" s="204"/>
      <c r="X6" s="204"/>
      <c r="Y6" s="204"/>
      <c r="Z6" s="204"/>
      <c r="AA6" s="205"/>
      <c r="AB6" s="12"/>
      <c r="AC6" s="12"/>
      <c r="AD6" s="12"/>
      <c r="AE6" s="12"/>
      <c r="AF6" s="12"/>
      <c r="AG6" s="12"/>
      <c r="AH6" s="12"/>
      <c r="AI6" s="12"/>
      <c r="AJ6" s="12"/>
    </row>
    <row r="7" spans="1:36" ht="30" customHeight="1" thickBot="1" x14ac:dyDescent="0.4">
      <c r="B7" s="254" t="str">
        <f>Overview_Measures!L58</f>
        <v>Passenger transport</v>
      </c>
      <c r="C7" s="255"/>
      <c r="D7" s="255"/>
      <c r="E7" s="255"/>
      <c r="F7" s="255"/>
      <c r="G7" s="255"/>
      <c r="H7" s="255"/>
      <c r="I7" s="255"/>
      <c r="J7" s="255"/>
      <c r="K7" s="255"/>
      <c r="L7" s="255"/>
      <c r="M7" s="255"/>
      <c r="N7" s="256"/>
      <c r="O7" s="211" t="s">
        <v>283</v>
      </c>
      <c r="P7" s="209"/>
      <c r="Q7" s="209"/>
      <c r="R7" s="209"/>
      <c r="S7" s="209"/>
      <c r="T7" s="209"/>
      <c r="U7" s="209"/>
      <c r="V7" s="209"/>
      <c r="W7" s="209"/>
      <c r="X7" s="209"/>
      <c r="Y7" s="209"/>
      <c r="Z7" s="209"/>
      <c r="AA7" s="21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203" t="s">
        <v>234</v>
      </c>
      <c r="C9" s="204"/>
      <c r="D9" s="204"/>
      <c r="E9" s="204"/>
      <c r="F9" s="204"/>
      <c r="G9" s="204"/>
      <c r="H9" s="204"/>
      <c r="I9" s="204"/>
      <c r="J9" s="204"/>
      <c r="K9" s="204"/>
      <c r="L9" s="204"/>
      <c r="M9" s="204"/>
      <c r="N9" s="204"/>
      <c r="O9" s="204"/>
      <c r="P9" s="204"/>
      <c r="Q9" s="204"/>
      <c r="R9" s="204"/>
      <c r="S9" s="204"/>
      <c r="T9" s="203" t="s">
        <v>284</v>
      </c>
      <c r="U9" s="204"/>
      <c r="V9" s="204"/>
      <c r="W9" s="204"/>
      <c r="X9" s="204"/>
      <c r="Y9" s="204"/>
      <c r="Z9" s="204"/>
      <c r="AA9" s="205"/>
    </row>
    <row r="10" spans="1:36" ht="90" customHeight="1" x14ac:dyDescent="0.35">
      <c r="B10" s="198" t="s">
        <v>177</v>
      </c>
      <c r="C10" s="199"/>
      <c r="D10" s="198" t="s">
        <v>178</v>
      </c>
      <c r="E10" s="199"/>
      <c r="F10" s="198" t="s">
        <v>179</v>
      </c>
      <c r="G10" s="199"/>
      <c r="H10" s="198" t="s">
        <v>180</v>
      </c>
      <c r="I10" s="199"/>
      <c r="J10" s="198" t="s">
        <v>181</v>
      </c>
      <c r="K10" s="199"/>
      <c r="L10" s="198" t="s">
        <v>182</v>
      </c>
      <c r="M10" s="199"/>
      <c r="N10" s="198" t="s">
        <v>183</v>
      </c>
      <c r="O10" s="199"/>
      <c r="P10" s="198" t="s">
        <v>184</v>
      </c>
      <c r="Q10" s="199"/>
      <c r="R10" s="198" t="s">
        <v>185</v>
      </c>
      <c r="S10" s="199"/>
      <c r="T10" s="198" t="s">
        <v>186</v>
      </c>
      <c r="U10" s="199"/>
      <c r="V10" s="198" t="s">
        <v>187</v>
      </c>
      <c r="W10" s="199"/>
      <c r="X10" s="198" t="s">
        <v>188</v>
      </c>
      <c r="Y10" s="199"/>
      <c r="Z10" s="198" t="s">
        <v>189</v>
      </c>
      <c r="AA10" s="199"/>
    </row>
    <row r="11" spans="1:36" ht="12" hidden="1" customHeight="1" x14ac:dyDescent="0.35">
      <c r="B11" s="198" t="str">
        <f>Overview_Measures!P58</f>
        <v xml:space="preserve"> </v>
      </c>
      <c r="C11" s="199"/>
      <c r="D11" s="198" t="str">
        <f>Overview_Measures!Q58</f>
        <v>Strong</v>
      </c>
      <c r="E11" s="199"/>
      <c r="F11" s="198" t="str">
        <f>Overview_Measures!R58</f>
        <v xml:space="preserve"> </v>
      </c>
      <c r="G11" s="199"/>
      <c r="H11" s="198" t="str">
        <f>Overview_Measures!S58</f>
        <v xml:space="preserve"> </v>
      </c>
      <c r="I11" s="199"/>
      <c r="J11" s="198" t="str">
        <f>Overview_Measures!T58</f>
        <v>Strong</v>
      </c>
      <c r="K11" s="199"/>
      <c r="L11" s="198" t="str">
        <f>Overview_Measures!U58</f>
        <v>Strong</v>
      </c>
      <c r="M11" s="199"/>
      <c r="N11" s="198" t="str">
        <f>Overview_Measures!V58</f>
        <v>Partial</v>
      </c>
      <c r="O11" s="199"/>
      <c r="P11" s="198" t="str">
        <f>Overview_Measures!W58</f>
        <v xml:space="preserve"> </v>
      </c>
      <c r="Q11" s="199"/>
      <c r="R11" s="198" t="str">
        <f>Overview_Measures!X58</f>
        <v>Partial</v>
      </c>
      <c r="S11" s="199"/>
      <c r="T11" s="198" t="str">
        <f>Overview_Measures!Y58</f>
        <v xml:space="preserve"> </v>
      </c>
      <c r="U11" s="199"/>
      <c r="V11" s="198" t="str">
        <f>Overview_Measures!Z58</f>
        <v xml:space="preserve"> </v>
      </c>
      <c r="W11" s="199"/>
      <c r="X11" s="198" t="str">
        <f>Overview_Measures!AA58</f>
        <v xml:space="preserve"> </v>
      </c>
      <c r="Y11" s="199"/>
      <c r="Z11" s="198" t="str">
        <f>Overview_Measures!AB58</f>
        <v xml:space="preserve"> </v>
      </c>
      <c r="AA11" s="199"/>
    </row>
    <row r="12" spans="1:36" s="21" customFormat="1" ht="15" customHeight="1" x14ac:dyDescent="0.35">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6" s="21" customFormat="1" ht="20.100000000000001" customHeight="1" x14ac:dyDescent="0.35">
      <c r="B13" s="101"/>
      <c r="C13" s="101"/>
      <c r="D13" s="251" t="s">
        <v>315</v>
      </c>
      <c r="E13" s="251"/>
      <c r="F13" s="251"/>
      <c r="G13" s="251"/>
      <c r="H13" s="102"/>
      <c r="I13" s="102"/>
      <c r="J13" s="251" t="s">
        <v>316</v>
      </c>
      <c r="K13" s="251"/>
      <c r="L13" s="251"/>
      <c r="M13" s="251"/>
      <c r="N13" s="253"/>
      <c r="O13" s="253"/>
      <c r="P13" s="251" t="s">
        <v>317</v>
      </c>
      <c r="Q13" s="251"/>
      <c r="R13" s="251"/>
      <c r="S13" s="251"/>
      <c r="T13" s="100"/>
      <c r="U13" s="100"/>
      <c r="V13" s="100"/>
      <c r="W13" s="100"/>
      <c r="X13" s="100"/>
      <c r="Y13" s="100"/>
      <c r="Z13" s="100"/>
      <c r="AA13" s="100"/>
    </row>
    <row r="14" spans="1:36" s="21" customFormat="1" ht="15" customHeight="1" thickBot="1" x14ac:dyDescent="0.4">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row>
    <row r="15" spans="1:36" s="21" customFormat="1" ht="25.35" customHeight="1" thickBot="1" x14ac:dyDescent="0.4">
      <c r="B15" s="201" t="s">
        <v>286</v>
      </c>
      <c r="C15" s="201"/>
      <c r="D15" s="201"/>
      <c r="E15" s="201"/>
      <c r="F15" s="22"/>
      <c r="G15" s="22"/>
      <c r="H15" s="202" t="s">
        <v>290</v>
      </c>
      <c r="I15" s="202"/>
      <c r="J15" s="202"/>
      <c r="K15" s="202"/>
      <c r="L15" s="202"/>
      <c r="M15" s="202"/>
      <c r="N15" s="202"/>
      <c r="O15" s="202" t="s">
        <v>287</v>
      </c>
      <c r="P15" s="202"/>
      <c r="Q15" s="202"/>
      <c r="R15" s="202"/>
      <c r="S15" s="202"/>
      <c r="T15" s="202"/>
      <c r="U15" s="202"/>
      <c r="V15" s="202" t="s">
        <v>288</v>
      </c>
      <c r="W15" s="202"/>
      <c r="X15" s="202"/>
      <c r="Y15" s="202"/>
      <c r="Z15" s="202"/>
      <c r="AA15" s="202"/>
    </row>
    <row r="16" spans="1:36" s="21" customFormat="1" ht="15" customHeight="1" thickBot="1" x14ac:dyDescent="0.4">
      <c r="B16" s="23"/>
      <c r="C16" s="23"/>
      <c r="D16" s="24"/>
      <c r="E16" s="24"/>
    </row>
    <row r="17" spans="2:31" ht="30" customHeight="1" thickBot="1" x14ac:dyDescent="0.4">
      <c r="B17" s="189" t="s">
        <v>290</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1"/>
    </row>
    <row r="18" spans="2:31" ht="30" customHeight="1" x14ac:dyDescent="0.35">
      <c r="B18" s="195" t="s">
        <v>318</v>
      </c>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2:31" ht="25.35" customHeight="1" x14ac:dyDescent="0.35">
      <c r="B19" s="250" t="s">
        <v>292</v>
      </c>
      <c r="C19" s="250"/>
      <c r="D19" s="250"/>
      <c r="E19" s="250"/>
      <c r="F19" s="250"/>
      <c r="G19" s="250"/>
      <c r="H19" s="250" t="s">
        <v>319</v>
      </c>
      <c r="I19" s="250"/>
      <c r="J19" s="250"/>
      <c r="K19" s="250"/>
      <c r="L19" s="250"/>
      <c r="M19" s="250"/>
      <c r="N19" s="250"/>
      <c r="O19" s="250"/>
      <c r="P19" s="250"/>
      <c r="Q19" s="250"/>
      <c r="R19" s="250"/>
      <c r="S19" s="250"/>
      <c r="T19" s="250"/>
      <c r="U19" s="250"/>
      <c r="V19" s="250"/>
      <c r="W19" s="250"/>
      <c r="X19" s="250"/>
      <c r="Y19" s="250"/>
      <c r="Z19" s="250"/>
      <c r="AA19" s="250"/>
    </row>
    <row r="20" spans="2:31" ht="30" customHeight="1" x14ac:dyDescent="0.35">
      <c r="B20" s="192" t="s">
        <v>166</v>
      </c>
      <c r="C20" s="192"/>
      <c r="D20" s="192"/>
      <c r="E20" s="192"/>
      <c r="F20" s="192"/>
      <c r="G20" s="192"/>
      <c r="H20" s="192" t="s">
        <v>1435</v>
      </c>
      <c r="I20" s="192"/>
      <c r="J20" s="192"/>
      <c r="K20" s="192"/>
      <c r="L20" s="192"/>
      <c r="M20" s="192"/>
      <c r="N20" s="192"/>
      <c r="O20" s="192"/>
      <c r="P20" s="192"/>
      <c r="Q20" s="192"/>
      <c r="R20" s="192"/>
      <c r="S20" s="192"/>
      <c r="T20" s="192"/>
      <c r="U20" s="192"/>
      <c r="V20" s="192"/>
      <c r="W20" s="192"/>
      <c r="X20" s="192"/>
      <c r="Y20" s="192"/>
      <c r="Z20" s="192"/>
      <c r="AA20" s="192"/>
    </row>
    <row r="21" spans="2:31" ht="30" customHeight="1" x14ac:dyDescent="0.35">
      <c r="B21" s="192" t="s">
        <v>167</v>
      </c>
      <c r="C21" s="192"/>
      <c r="D21" s="192"/>
      <c r="E21" s="192"/>
      <c r="F21" s="192"/>
      <c r="G21" s="192"/>
      <c r="H21" s="192" t="s">
        <v>1435</v>
      </c>
      <c r="I21" s="192"/>
      <c r="J21" s="192"/>
      <c r="K21" s="192"/>
      <c r="L21" s="192"/>
      <c r="M21" s="192"/>
      <c r="N21" s="192"/>
      <c r="O21" s="192"/>
      <c r="P21" s="192"/>
      <c r="Q21" s="192"/>
      <c r="R21" s="192"/>
      <c r="S21" s="192"/>
      <c r="T21" s="192"/>
      <c r="U21" s="192"/>
      <c r="V21" s="192"/>
      <c r="W21" s="192"/>
      <c r="X21" s="192"/>
      <c r="Y21" s="192"/>
      <c r="Z21" s="192"/>
      <c r="AA21" s="192"/>
    </row>
    <row r="22" spans="2:31" ht="30" customHeight="1" x14ac:dyDescent="0.35">
      <c r="B22" s="192" t="s">
        <v>168</v>
      </c>
      <c r="C22" s="192"/>
      <c r="D22" s="192"/>
      <c r="E22" s="192"/>
      <c r="F22" s="192"/>
      <c r="G22" s="192"/>
      <c r="H22" s="192" t="s">
        <v>1435</v>
      </c>
      <c r="I22" s="192"/>
      <c r="J22" s="192"/>
      <c r="K22" s="192"/>
      <c r="L22" s="192"/>
      <c r="M22" s="192"/>
      <c r="N22" s="192"/>
      <c r="O22" s="192"/>
      <c r="P22" s="192"/>
      <c r="Q22" s="192"/>
      <c r="R22" s="192"/>
      <c r="S22" s="192"/>
      <c r="T22" s="192"/>
      <c r="U22" s="192"/>
      <c r="V22" s="192"/>
      <c r="W22" s="192"/>
      <c r="X22" s="192"/>
      <c r="Y22" s="192"/>
      <c r="Z22" s="192"/>
      <c r="AA22" s="192"/>
    </row>
    <row r="23" spans="2:31" ht="30" customHeight="1" x14ac:dyDescent="0.35">
      <c r="B23" s="192" t="s">
        <v>169</v>
      </c>
      <c r="C23" s="192"/>
      <c r="D23" s="192"/>
      <c r="E23" s="192"/>
      <c r="F23" s="192"/>
      <c r="G23" s="192"/>
      <c r="H23" s="192" t="s">
        <v>1435</v>
      </c>
      <c r="I23" s="192"/>
      <c r="J23" s="192"/>
      <c r="K23" s="192"/>
      <c r="L23" s="192"/>
      <c r="M23" s="192"/>
      <c r="N23" s="192"/>
      <c r="O23" s="192"/>
      <c r="P23" s="192"/>
      <c r="Q23" s="192"/>
      <c r="R23" s="192"/>
      <c r="S23" s="192"/>
      <c r="T23" s="192"/>
      <c r="U23" s="192"/>
      <c r="V23" s="192"/>
      <c r="W23" s="192"/>
      <c r="X23" s="192"/>
      <c r="Y23" s="192"/>
      <c r="Z23" s="192"/>
      <c r="AA23" s="192"/>
    </row>
    <row r="24" spans="2:31" ht="20.100000000000001" customHeight="1" x14ac:dyDescent="0.35">
      <c r="B24" s="192" t="s">
        <v>170</v>
      </c>
      <c r="C24" s="192"/>
      <c r="D24" s="192"/>
      <c r="E24" s="192"/>
      <c r="F24" s="192"/>
      <c r="G24" s="192"/>
      <c r="H24" s="192" t="s">
        <v>1436</v>
      </c>
      <c r="I24" s="192"/>
      <c r="J24" s="192"/>
      <c r="K24" s="192"/>
      <c r="L24" s="192"/>
      <c r="M24" s="192"/>
      <c r="N24" s="192"/>
      <c r="O24" s="192"/>
      <c r="P24" s="192"/>
      <c r="Q24" s="192"/>
      <c r="R24" s="192"/>
      <c r="S24" s="192"/>
      <c r="T24" s="192"/>
      <c r="U24" s="192"/>
      <c r="V24" s="192"/>
      <c r="W24" s="192"/>
      <c r="X24" s="192"/>
      <c r="Y24" s="192"/>
      <c r="Z24" s="192"/>
      <c r="AA24" s="192"/>
    </row>
    <row r="25" spans="2:31" ht="20.100000000000001" customHeight="1" x14ac:dyDescent="0.35">
      <c r="B25" s="192" t="s">
        <v>298</v>
      </c>
      <c r="C25" s="192"/>
      <c r="D25" s="192"/>
      <c r="E25" s="192"/>
      <c r="F25" s="192"/>
      <c r="G25" s="192"/>
      <c r="H25" s="192" t="s">
        <v>1436</v>
      </c>
      <c r="I25" s="192"/>
      <c r="J25" s="192"/>
      <c r="K25" s="192"/>
      <c r="L25" s="192"/>
      <c r="M25" s="192"/>
      <c r="N25" s="192"/>
      <c r="O25" s="192"/>
      <c r="P25" s="192"/>
      <c r="Q25" s="192"/>
      <c r="R25" s="192"/>
      <c r="S25" s="192"/>
      <c r="T25" s="192"/>
      <c r="U25" s="192"/>
      <c r="V25" s="192"/>
      <c r="W25" s="192"/>
      <c r="X25" s="192"/>
      <c r="Y25" s="192"/>
      <c r="Z25" s="192"/>
      <c r="AA25" s="192"/>
    </row>
    <row r="26" spans="2:31"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31" ht="30" customHeight="1" thickBot="1" x14ac:dyDescent="0.4">
      <c r="B27" s="189" t="s">
        <v>299</v>
      </c>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1"/>
    </row>
    <row r="28" spans="2:31" ht="25.35" customHeight="1" x14ac:dyDescent="0.35">
      <c r="B28" s="248" t="s">
        <v>300</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9"/>
    </row>
    <row r="29" spans="2:31" s="13" customFormat="1" ht="60" customHeight="1" x14ac:dyDescent="0.35">
      <c r="B29" s="213" t="s">
        <v>1437</v>
      </c>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row>
    <row r="30" spans="2:31" s="13" customFormat="1" ht="45" customHeight="1" thickBot="1" x14ac:dyDescent="0.4">
      <c r="B30" s="213" t="s">
        <v>1438</v>
      </c>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row>
    <row r="31" spans="2:31" s="13" customFormat="1" ht="20.100000000000001" customHeight="1" thickBot="1" x14ac:dyDescent="0.4">
      <c r="B31" s="275" t="s">
        <v>118</v>
      </c>
      <c r="C31" s="275"/>
      <c r="D31" s="268" t="s">
        <v>327</v>
      </c>
      <c r="E31" s="268"/>
      <c r="F31" s="213" t="s">
        <v>1439</v>
      </c>
      <c r="G31" s="213"/>
      <c r="H31" s="213"/>
      <c r="I31" s="213"/>
      <c r="J31" s="213"/>
      <c r="K31" s="213"/>
      <c r="L31" s="213"/>
      <c r="M31" s="213"/>
      <c r="N31" s="213"/>
      <c r="O31" s="213"/>
      <c r="P31" s="213"/>
      <c r="Q31" s="213"/>
      <c r="R31" s="213"/>
      <c r="S31" s="213"/>
      <c r="T31" s="213"/>
      <c r="U31" s="213"/>
      <c r="V31" s="213"/>
      <c r="W31" s="213"/>
      <c r="X31" s="213"/>
      <c r="Y31" s="213"/>
      <c r="Z31" s="213"/>
      <c r="AA31" s="213"/>
    </row>
    <row r="32" spans="2:31" s="13" customFormat="1" ht="90" customHeight="1" thickBot="1" x14ac:dyDescent="0.4">
      <c r="B32" s="275"/>
      <c r="C32" s="275"/>
      <c r="D32" s="268" t="s">
        <v>329</v>
      </c>
      <c r="E32" s="268"/>
      <c r="F32" s="213" t="s">
        <v>1440</v>
      </c>
      <c r="G32" s="213"/>
      <c r="H32" s="213"/>
      <c r="I32" s="213"/>
      <c r="J32" s="213"/>
      <c r="K32" s="213"/>
      <c r="L32" s="213"/>
      <c r="M32" s="213"/>
      <c r="N32" s="213"/>
      <c r="O32" s="213"/>
      <c r="P32" s="213"/>
      <c r="Q32" s="213"/>
      <c r="R32" s="213"/>
      <c r="S32" s="213"/>
      <c r="T32" s="213"/>
      <c r="U32" s="213"/>
      <c r="V32" s="213"/>
      <c r="W32" s="213"/>
      <c r="X32" s="213"/>
      <c r="Y32" s="213"/>
      <c r="Z32" s="213"/>
      <c r="AA32" s="213"/>
      <c r="AB32" s="84"/>
      <c r="AC32" s="84"/>
      <c r="AD32" s="84"/>
      <c r="AE32" s="84"/>
    </row>
    <row r="33" spans="2:31" s="13" customFormat="1" ht="20.100000000000001" customHeight="1" thickBot="1" x14ac:dyDescent="0.4">
      <c r="B33" s="274" t="s">
        <v>119</v>
      </c>
      <c r="C33" s="274"/>
      <c r="D33" s="272" t="s">
        <v>327</v>
      </c>
      <c r="E33" s="272"/>
      <c r="F33" s="213" t="s">
        <v>1441</v>
      </c>
      <c r="G33" s="213"/>
      <c r="H33" s="213"/>
      <c r="I33" s="213"/>
      <c r="J33" s="213"/>
      <c r="K33" s="213"/>
      <c r="L33" s="213"/>
      <c r="M33" s="213"/>
      <c r="N33" s="213"/>
      <c r="O33" s="213"/>
      <c r="P33" s="213"/>
      <c r="Q33" s="213"/>
      <c r="R33" s="213"/>
      <c r="S33" s="213"/>
      <c r="T33" s="213"/>
      <c r="U33" s="213"/>
      <c r="V33" s="213"/>
      <c r="W33" s="213"/>
      <c r="X33" s="213"/>
      <c r="Y33" s="213"/>
      <c r="Z33" s="213"/>
      <c r="AA33" s="213"/>
    </row>
    <row r="34" spans="2:31" s="13" customFormat="1" ht="20.100000000000001" customHeight="1" thickBot="1" x14ac:dyDescent="0.4">
      <c r="B34" s="274"/>
      <c r="C34" s="274"/>
      <c r="D34" s="272" t="s">
        <v>329</v>
      </c>
      <c r="E34" s="272"/>
      <c r="F34" s="213" t="s">
        <v>1442</v>
      </c>
      <c r="G34" s="213"/>
      <c r="H34" s="213"/>
      <c r="I34" s="213"/>
      <c r="J34" s="213"/>
      <c r="K34" s="213"/>
      <c r="L34" s="213"/>
      <c r="M34" s="213"/>
      <c r="N34" s="213"/>
      <c r="O34" s="213"/>
      <c r="P34" s="213"/>
      <c r="Q34" s="213"/>
      <c r="R34" s="213"/>
      <c r="S34" s="213"/>
      <c r="T34" s="213"/>
      <c r="U34" s="213"/>
      <c r="V34" s="213"/>
      <c r="W34" s="213"/>
      <c r="X34" s="213"/>
      <c r="Y34" s="213"/>
      <c r="Z34" s="213"/>
      <c r="AA34" s="213"/>
      <c r="AB34" s="84"/>
      <c r="AC34" s="84"/>
      <c r="AD34" s="84"/>
      <c r="AE34" s="84"/>
    </row>
    <row r="35" spans="2:31" s="13" customFormat="1" ht="20.100000000000001" customHeight="1" thickBot="1" x14ac:dyDescent="0.4">
      <c r="B35" s="274"/>
      <c r="C35" s="274"/>
      <c r="D35" s="272"/>
      <c r="E35" s="272"/>
      <c r="F35" s="273" t="s">
        <v>1443</v>
      </c>
      <c r="G35" s="273"/>
      <c r="H35" s="273"/>
      <c r="I35" s="273"/>
      <c r="J35" s="273"/>
      <c r="K35" s="273"/>
      <c r="L35" s="273"/>
      <c r="M35" s="273"/>
      <c r="N35" s="273"/>
      <c r="O35" s="273"/>
      <c r="P35" s="273"/>
      <c r="Q35" s="273"/>
      <c r="R35" s="273"/>
      <c r="S35" s="273"/>
      <c r="T35" s="273"/>
      <c r="U35" s="273"/>
      <c r="V35" s="273"/>
      <c r="W35" s="273"/>
      <c r="X35" s="273"/>
      <c r="Y35" s="273"/>
      <c r="Z35" s="273"/>
      <c r="AA35" s="273"/>
      <c r="AB35" s="84"/>
      <c r="AC35" s="84"/>
      <c r="AD35" s="84"/>
      <c r="AE35" s="84"/>
    </row>
    <row r="36" spans="2:31" s="13" customFormat="1" ht="20.100000000000001" customHeight="1" thickBot="1" x14ac:dyDescent="0.4">
      <c r="B36" s="274"/>
      <c r="C36" s="274"/>
      <c r="D36" s="272"/>
      <c r="E36" s="272"/>
      <c r="F36" s="273" t="s">
        <v>1444</v>
      </c>
      <c r="G36" s="273"/>
      <c r="H36" s="273"/>
      <c r="I36" s="273"/>
      <c r="J36" s="273"/>
      <c r="K36" s="273"/>
      <c r="L36" s="273"/>
      <c r="M36" s="273"/>
      <c r="N36" s="273"/>
      <c r="O36" s="273"/>
      <c r="P36" s="273"/>
      <c r="Q36" s="273"/>
      <c r="R36" s="273"/>
      <c r="S36" s="273"/>
      <c r="T36" s="273"/>
      <c r="U36" s="273"/>
      <c r="V36" s="273"/>
      <c r="W36" s="273"/>
      <c r="X36" s="273"/>
      <c r="Y36" s="273"/>
      <c r="Z36" s="273"/>
      <c r="AA36" s="273"/>
      <c r="AB36" s="84"/>
      <c r="AC36" s="84"/>
      <c r="AD36" s="84"/>
      <c r="AE36" s="84"/>
    </row>
    <row r="37" spans="2:31" s="13" customFormat="1" ht="20.100000000000001" customHeight="1" thickBot="1" x14ac:dyDescent="0.4">
      <c r="B37" s="274"/>
      <c r="C37" s="274"/>
      <c r="D37" s="272"/>
      <c r="E37" s="272"/>
      <c r="F37" s="273" t="s">
        <v>1445</v>
      </c>
      <c r="G37" s="273"/>
      <c r="H37" s="273"/>
      <c r="I37" s="273"/>
      <c r="J37" s="273"/>
      <c r="K37" s="273"/>
      <c r="L37" s="273"/>
      <c r="M37" s="273"/>
      <c r="N37" s="273"/>
      <c r="O37" s="273"/>
      <c r="P37" s="273"/>
      <c r="Q37" s="273"/>
      <c r="R37" s="273"/>
      <c r="S37" s="273"/>
      <c r="T37" s="273"/>
      <c r="U37" s="273"/>
      <c r="V37" s="273"/>
      <c r="W37" s="273"/>
      <c r="X37" s="273"/>
      <c r="Y37" s="273"/>
      <c r="Z37" s="273"/>
      <c r="AA37" s="273"/>
      <c r="AB37" s="84"/>
      <c r="AC37" s="84"/>
      <c r="AD37" s="84"/>
      <c r="AE37" s="84"/>
    </row>
    <row r="38" spans="2:31" s="13" customFormat="1" ht="20.100000000000001" customHeight="1" thickBot="1" x14ac:dyDescent="0.4">
      <c r="B38" s="274"/>
      <c r="C38" s="274"/>
      <c r="D38" s="272"/>
      <c r="E38" s="272"/>
      <c r="F38" s="273" t="s">
        <v>1446</v>
      </c>
      <c r="G38" s="273"/>
      <c r="H38" s="273"/>
      <c r="I38" s="273"/>
      <c r="J38" s="273"/>
      <c r="K38" s="273"/>
      <c r="L38" s="273"/>
      <c r="M38" s="273"/>
      <c r="N38" s="273"/>
      <c r="O38" s="273"/>
      <c r="P38" s="273"/>
      <c r="Q38" s="273"/>
      <c r="R38" s="273"/>
      <c r="S38" s="273"/>
      <c r="T38" s="273"/>
      <c r="U38" s="273"/>
      <c r="V38" s="273"/>
      <c r="W38" s="273"/>
      <c r="X38" s="273"/>
      <c r="Y38" s="273"/>
      <c r="Z38" s="273"/>
      <c r="AA38" s="273"/>
      <c r="AB38" s="84"/>
      <c r="AC38" s="84"/>
      <c r="AD38" s="84"/>
      <c r="AE38" s="84"/>
    </row>
    <row r="39" spans="2:31" s="13" customFormat="1" ht="30" customHeight="1" thickBot="1" x14ac:dyDescent="0.4">
      <c r="B39" s="274"/>
      <c r="C39" s="274"/>
      <c r="D39" s="272"/>
      <c r="E39" s="272"/>
      <c r="F39" s="213" t="s">
        <v>1447</v>
      </c>
      <c r="G39" s="213"/>
      <c r="H39" s="213"/>
      <c r="I39" s="213"/>
      <c r="J39" s="213"/>
      <c r="K39" s="213"/>
      <c r="L39" s="213"/>
      <c r="M39" s="213"/>
      <c r="N39" s="213"/>
      <c r="O39" s="213"/>
      <c r="P39" s="213"/>
      <c r="Q39" s="213"/>
      <c r="R39" s="213"/>
      <c r="S39" s="213"/>
      <c r="T39" s="213"/>
      <c r="U39" s="213"/>
      <c r="V39" s="213"/>
      <c r="W39" s="213"/>
      <c r="X39" s="213"/>
      <c r="Y39" s="213"/>
      <c r="Z39" s="213"/>
      <c r="AA39" s="213"/>
      <c r="AB39" s="28"/>
      <c r="AC39" s="28"/>
      <c r="AD39" s="28"/>
      <c r="AE39" s="28"/>
    </row>
    <row r="40" spans="2:31" s="13" customFormat="1" ht="75" customHeight="1" thickBot="1" x14ac:dyDescent="0.4">
      <c r="B40" s="274"/>
      <c r="C40" s="274"/>
      <c r="D40" s="272"/>
      <c r="E40" s="272"/>
      <c r="F40" s="213" t="s">
        <v>1448</v>
      </c>
      <c r="G40" s="213"/>
      <c r="H40" s="213"/>
      <c r="I40" s="213"/>
      <c r="J40" s="213"/>
      <c r="K40" s="213"/>
      <c r="L40" s="213"/>
      <c r="M40" s="213"/>
      <c r="N40" s="213"/>
      <c r="O40" s="213"/>
      <c r="P40" s="213"/>
      <c r="Q40" s="213"/>
      <c r="R40" s="213"/>
      <c r="S40" s="213"/>
      <c r="T40" s="213"/>
      <c r="U40" s="213"/>
      <c r="V40" s="213"/>
      <c r="W40" s="213"/>
      <c r="X40" s="213"/>
      <c r="Y40" s="213"/>
      <c r="Z40" s="213"/>
      <c r="AA40" s="213"/>
      <c r="AB40" s="28"/>
      <c r="AC40" s="28"/>
      <c r="AD40" s="28"/>
      <c r="AE40" s="28"/>
    </row>
    <row r="41" spans="2:31" s="13" customFormat="1" ht="60" customHeight="1" thickBot="1" x14ac:dyDescent="0.4">
      <c r="B41" s="274"/>
      <c r="C41" s="274"/>
      <c r="D41" s="272"/>
      <c r="E41" s="272"/>
      <c r="F41" s="213" t="s">
        <v>1449</v>
      </c>
      <c r="G41" s="213"/>
      <c r="H41" s="213"/>
      <c r="I41" s="213"/>
      <c r="J41" s="213"/>
      <c r="K41" s="213"/>
      <c r="L41" s="213"/>
      <c r="M41" s="213"/>
      <c r="N41" s="213"/>
      <c r="O41" s="213"/>
      <c r="P41" s="213"/>
      <c r="Q41" s="213"/>
      <c r="R41" s="213"/>
      <c r="S41" s="213"/>
      <c r="T41" s="213"/>
      <c r="U41" s="213"/>
      <c r="V41" s="213"/>
      <c r="W41" s="213"/>
      <c r="X41" s="213"/>
      <c r="Y41" s="213"/>
      <c r="Z41" s="213"/>
      <c r="AA41" s="213"/>
      <c r="AB41" s="28"/>
      <c r="AC41" s="28"/>
      <c r="AD41" s="28"/>
      <c r="AE41" s="28"/>
    </row>
    <row r="42" spans="2:31" s="13" customFormat="1" ht="90" customHeight="1" thickBot="1" x14ac:dyDescent="0.4">
      <c r="B42" s="274"/>
      <c r="C42" s="274"/>
      <c r="D42" s="272"/>
      <c r="E42" s="272"/>
      <c r="F42" s="213" t="s">
        <v>1450</v>
      </c>
      <c r="G42" s="213"/>
      <c r="H42" s="213"/>
      <c r="I42" s="213"/>
      <c r="J42" s="213"/>
      <c r="K42" s="213"/>
      <c r="L42" s="213"/>
      <c r="M42" s="213"/>
      <c r="N42" s="213"/>
      <c r="O42" s="213"/>
      <c r="P42" s="213"/>
      <c r="Q42" s="213"/>
      <c r="R42" s="213"/>
      <c r="S42" s="213"/>
      <c r="T42" s="213"/>
      <c r="U42" s="213"/>
      <c r="V42" s="213"/>
      <c r="W42" s="213"/>
      <c r="X42" s="213"/>
      <c r="Y42" s="213"/>
      <c r="Z42" s="213"/>
      <c r="AA42" s="213"/>
      <c r="AB42" s="28"/>
      <c r="AC42" s="28"/>
      <c r="AD42" s="28"/>
      <c r="AE42" s="28"/>
    </row>
    <row r="43" spans="2:31" s="13" customFormat="1" ht="45" customHeight="1" thickBot="1" x14ac:dyDescent="0.4">
      <c r="B43" s="274"/>
      <c r="C43" s="274"/>
      <c r="D43" s="272"/>
      <c r="E43" s="272"/>
      <c r="F43" s="213" t="s">
        <v>1451</v>
      </c>
      <c r="G43" s="213"/>
      <c r="H43" s="213"/>
      <c r="I43" s="213"/>
      <c r="J43" s="213"/>
      <c r="K43" s="213"/>
      <c r="L43" s="213"/>
      <c r="M43" s="213"/>
      <c r="N43" s="213"/>
      <c r="O43" s="213"/>
      <c r="P43" s="213"/>
      <c r="Q43" s="213"/>
      <c r="R43" s="213"/>
      <c r="S43" s="213"/>
      <c r="T43" s="213"/>
      <c r="U43" s="213"/>
      <c r="V43" s="213"/>
      <c r="W43" s="213"/>
      <c r="X43" s="213"/>
      <c r="Y43" s="213"/>
      <c r="Z43" s="213"/>
      <c r="AA43" s="213"/>
      <c r="AB43" s="28"/>
      <c r="AC43" s="28"/>
      <c r="AD43" s="28"/>
      <c r="AE43" s="28"/>
    </row>
    <row r="44" spans="2:31" s="13" customFormat="1" ht="15" customHeight="1" x14ac:dyDescent="0.35">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row>
    <row r="45" spans="2:31" ht="25.35" customHeight="1" x14ac:dyDescent="0.35">
      <c r="B45" s="241" t="s">
        <v>339</v>
      </c>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row>
    <row r="46" spans="2:31" ht="30" customHeight="1" x14ac:dyDescent="0.35">
      <c r="B46" s="213" t="s">
        <v>1452</v>
      </c>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row>
    <row r="47" spans="2:31" ht="45" customHeight="1" x14ac:dyDescent="0.35">
      <c r="B47" s="213" t="s">
        <v>1453</v>
      </c>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row>
    <row r="48" spans="2:31" ht="20.100000000000001" customHeight="1" x14ac:dyDescent="0.35">
      <c r="B48" s="192" t="s">
        <v>344</v>
      </c>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2:27" ht="15" customHeight="1" x14ac:dyDescent="0.35">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2:27" ht="25.35" customHeight="1" x14ac:dyDescent="0.35">
      <c r="B50" s="241" t="s">
        <v>302</v>
      </c>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row>
    <row r="51" spans="2:27" ht="44.1" customHeight="1" x14ac:dyDescent="0.35">
      <c r="B51" s="213" t="s">
        <v>1454</v>
      </c>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row>
    <row r="52" spans="2:27" ht="45" customHeight="1" x14ac:dyDescent="0.35">
      <c r="B52" s="213" t="s">
        <v>1455</v>
      </c>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row>
    <row r="53" spans="2:27" ht="60" customHeight="1" x14ac:dyDescent="0.35">
      <c r="B53" s="213" t="s">
        <v>1456</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row>
    <row r="54" spans="2:27" ht="45" customHeight="1" x14ac:dyDescent="0.35">
      <c r="B54" s="213" t="s">
        <v>1457</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row>
    <row r="55" spans="2:27" ht="15" customHeight="1" x14ac:dyDescent="0.35">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row>
    <row r="56" spans="2:27" ht="25.35" customHeight="1" x14ac:dyDescent="0.35">
      <c r="B56" s="241" t="s">
        <v>303</v>
      </c>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row>
    <row r="57" spans="2:27" ht="30" customHeight="1" x14ac:dyDescent="0.35">
      <c r="B57" s="213" t="s">
        <v>1458</v>
      </c>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row>
    <row r="58" spans="2:27" ht="45" customHeight="1" x14ac:dyDescent="0.35">
      <c r="B58" s="213" t="s">
        <v>1459</v>
      </c>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row>
    <row r="59" spans="2:27" ht="15" customHeight="1" x14ac:dyDescent="0.35">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row>
    <row r="60" spans="2:27" ht="25.35" customHeight="1" x14ac:dyDescent="0.35">
      <c r="B60" s="241" t="s">
        <v>306</v>
      </c>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row>
    <row r="61" spans="2:27" ht="20.100000000000001" customHeight="1" x14ac:dyDescent="0.35">
      <c r="B61" s="263" t="str">
        <f>Measures!B17</f>
        <v>Wide availability of accessible information on sustainable mobility</v>
      </c>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row>
    <row r="62" spans="2:27" ht="20.100000000000001" customHeight="1" x14ac:dyDescent="0.35">
      <c r="B62" s="263" t="str">
        <f>Measures!B24</f>
        <v xml:space="preserve">Vehicle occupancy incentives for passenger transport </v>
      </c>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row>
    <row r="63" spans="2:27" ht="20.100000000000001" customHeight="1" x14ac:dyDescent="0.35">
      <c r="B63" s="263" t="str">
        <f>Measures!B27</f>
        <v xml:space="preserve">Congestion pricing, road charging and tolls </v>
      </c>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row>
    <row r="64" spans="2:27" ht="20.100000000000001" customHeight="1" x14ac:dyDescent="0.35">
      <c r="B64" s="263" t="str">
        <f>Measures!B35</f>
        <v xml:space="preserve">Urban vehicle access regulation schemes </v>
      </c>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row>
    <row r="65" spans="2:35" ht="20.100000000000001" customHeight="1" x14ac:dyDescent="0.35">
      <c r="B65" s="263" t="str">
        <f>Measures!B69</f>
        <v>Eco-driving</v>
      </c>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row>
    <row r="66" spans="2:35" ht="15" customHeight="1" thickBot="1" x14ac:dyDescent="0.4">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row>
    <row r="67" spans="2:35" ht="30" customHeight="1" thickBot="1" x14ac:dyDescent="0.4">
      <c r="B67" s="189" t="s">
        <v>288</v>
      </c>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1"/>
    </row>
    <row r="68" spans="2:35" ht="25.35" customHeight="1" x14ac:dyDescent="0.35">
      <c r="B68" s="242" t="s">
        <v>308</v>
      </c>
      <c r="C68" s="242"/>
      <c r="D68" s="242"/>
      <c r="E68" s="242"/>
      <c r="F68" s="242"/>
      <c r="G68" s="242"/>
      <c r="H68" s="242"/>
      <c r="I68" s="242"/>
      <c r="J68" s="242"/>
      <c r="K68" s="242"/>
      <c r="L68" s="242"/>
      <c r="M68" s="242"/>
      <c r="N68" s="242"/>
      <c r="O68" s="242"/>
      <c r="P68" s="242"/>
      <c r="Q68" s="242"/>
      <c r="R68" s="242"/>
      <c r="S68" s="242"/>
      <c r="T68" s="242"/>
      <c r="U68" s="242"/>
      <c r="V68" s="242"/>
      <c r="W68" s="242"/>
      <c r="X68" s="180" t="str">
        <f>Overview_Measures!M58</f>
        <v>Medium</v>
      </c>
      <c r="Y68" s="180"/>
      <c r="Z68" s="180"/>
      <c r="AA68" s="180"/>
      <c r="AB68" s="21"/>
      <c r="AC68" s="21"/>
      <c r="AD68" s="21"/>
      <c r="AE68" s="21"/>
      <c r="AF68" s="21"/>
      <c r="AG68" s="21"/>
      <c r="AH68" s="21"/>
      <c r="AI68" s="21"/>
    </row>
    <row r="69" spans="2:35" ht="20.100000000000001" customHeight="1" x14ac:dyDescent="0.35">
      <c r="B69" s="213" t="s">
        <v>1460</v>
      </c>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row>
    <row r="70" spans="2:35" ht="20.100000000000001" customHeight="1" x14ac:dyDescent="0.35">
      <c r="B70" s="213" t="s">
        <v>1461</v>
      </c>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row>
    <row r="71" spans="2:35" ht="20.100000000000001" customHeight="1" x14ac:dyDescent="0.35">
      <c r="B71" s="213" t="s">
        <v>1462</v>
      </c>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row>
    <row r="72" spans="2:35" ht="15" customHeight="1" thickBot="1" x14ac:dyDescent="0.4">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row>
    <row r="73" spans="2:35" ht="25.35" customHeight="1" x14ac:dyDescent="0.35">
      <c r="B73" s="246" t="s">
        <v>309</v>
      </c>
      <c r="C73" s="246"/>
      <c r="D73" s="246"/>
      <c r="E73" s="246"/>
      <c r="F73" s="246"/>
      <c r="G73" s="246"/>
      <c r="H73" s="246"/>
      <c r="I73" s="246"/>
      <c r="J73" s="246"/>
      <c r="K73" s="246"/>
      <c r="L73" s="246"/>
      <c r="M73" s="246"/>
      <c r="N73" s="246"/>
      <c r="O73" s="246"/>
      <c r="P73" s="246"/>
      <c r="Q73" s="246"/>
      <c r="R73" s="246"/>
      <c r="S73" s="246"/>
      <c r="T73" s="246"/>
      <c r="U73" s="246"/>
      <c r="V73" s="246"/>
      <c r="W73" s="246"/>
      <c r="X73" s="180" t="str">
        <f>Overview_Measures!N58</f>
        <v>Medium</v>
      </c>
      <c r="Y73" s="180"/>
      <c r="Z73" s="180"/>
      <c r="AA73" s="180"/>
    </row>
    <row r="74" spans="2:35" ht="30" customHeight="1" x14ac:dyDescent="0.35">
      <c r="B74" s="213" t="s">
        <v>1463</v>
      </c>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row>
    <row r="75" spans="2:35" ht="30" customHeight="1" x14ac:dyDescent="0.35">
      <c r="B75" s="213" t="s">
        <v>1464</v>
      </c>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row>
    <row r="76" spans="2:35" ht="20.100000000000001" customHeight="1" x14ac:dyDescent="0.35">
      <c r="B76" s="213" t="s">
        <v>1465</v>
      </c>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row>
    <row r="77" spans="2:35" ht="30" customHeight="1" x14ac:dyDescent="0.35">
      <c r="B77" s="213" t="s">
        <v>1466</v>
      </c>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3"/>
    </row>
    <row r="78" spans="2:35" ht="45" customHeight="1" x14ac:dyDescent="0.35">
      <c r="B78" s="213" t="s">
        <v>1467</v>
      </c>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row>
    <row r="79" spans="2:35" ht="15" customHeight="1" thickBot="1" x14ac:dyDescent="0.4">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row>
    <row r="80" spans="2:35" ht="25.35" customHeight="1" x14ac:dyDescent="0.35">
      <c r="B80" s="246" t="s">
        <v>367</v>
      </c>
      <c r="C80" s="246"/>
      <c r="D80" s="246"/>
      <c r="E80" s="246"/>
      <c r="F80" s="246"/>
      <c r="G80" s="246"/>
      <c r="H80" s="246"/>
      <c r="I80" s="246"/>
      <c r="J80" s="246"/>
      <c r="K80" s="246"/>
      <c r="L80" s="246"/>
      <c r="M80" s="246"/>
      <c r="N80" s="246"/>
      <c r="O80" s="246"/>
      <c r="P80" s="246"/>
      <c r="Q80" s="246"/>
      <c r="R80" s="246"/>
      <c r="S80" s="246"/>
      <c r="T80" s="246"/>
      <c r="U80" s="246"/>
      <c r="V80" s="246"/>
      <c r="W80" s="246"/>
      <c r="X80" s="180" t="str">
        <f>Overview_Measures!O58</f>
        <v>High</v>
      </c>
      <c r="Y80" s="180"/>
      <c r="Z80" s="180"/>
      <c r="AA80" s="180"/>
    </row>
    <row r="81" spans="2:27" ht="20.100000000000001" customHeight="1" x14ac:dyDescent="0.35">
      <c r="B81" s="213" t="s">
        <v>1468</v>
      </c>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row>
    <row r="82" spans="2:27" ht="20.100000000000001" customHeight="1" x14ac:dyDescent="0.35">
      <c r="B82" s="213" t="s">
        <v>1469</v>
      </c>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row>
    <row r="83" spans="2:27" ht="15" customHeight="1" x14ac:dyDescent="0.35">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row>
    <row r="84" spans="2:27" ht="30" customHeight="1" x14ac:dyDescent="0.35">
      <c r="B84" s="244" t="s">
        <v>311</v>
      </c>
      <c r="C84" s="245"/>
      <c r="D84" s="245"/>
      <c r="E84" s="245"/>
      <c r="F84" s="245"/>
      <c r="G84" s="245"/>
      <c r="H84" s="245"/>
      <c r="I84" s="245"/>
      <c r="J84" s="245"/>
      <c r="K84" s="245"/>
      <c r="L84" s="245"/>
      <c r="M84" s="245"/>
      <c r="N84" s="245"/>
      <c r="O84" s="245"/>
      <c r="P84" s="245"/>
      <c r="Q84" s="245"/>
      <c r="R84" s="245"/>
      <c r="S84" s="245"/>
      <c r="T84" s="245"/>
      <c r="U84" s="245"/>
      <c r="V84" s="245"/>
      <c r="W84" s="245"/>
      <c r="X84" s="245"/>
      <c r="Y84" s="245"/>
      <c r="Z84" s="245"/>
      <c r="AA84" s="245"/>
    </row>
    <row r="85" spans="2:27" ht="20.100000000000001" customHeight="1" x14ac:dyDescent="0.35">
      <c r="B85" s="213" t="s">
        <v>1470</v>
      </c>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row>
    <row r="86" spans="2:27" ht="30" customHeight="1" x14ac:dyDescent="0.35">
      <c r="B86" s="213" t="s">
        <v>1471</v>
      </c>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row>
    <row r="87" spans="2:27" ht="20.100000000000001" customHeight="1" x14ac:dyDescent="0.35">
      <c r="B87" s="213" t="s">
        <v>1472</v>
      </c>
      <c r="C87" s="213"/>
      <c r="D87" s="213"/>
      <c r="E87" s="213"/>
      <c r="F87" s="213"/>
      <c r="G87" s="213"/>
      <c r="H87" s="213"/>
      <c r="I87" s="213"/>
      <c r="J87" s="213"/>
      <c r="K87" s="213"/>
      <c r="L87" s="213"/>
      <c r="M87" s="213"/>
      <c r="N87" s="213"/>
      <c r="O87" s="213"/>
      <c r="P87" s="213"/>
      <c r="Q87" s="213"/>
      <c r="R87" s="213"/>
      <c r="S87" s="213"/>
      <c r="T87" s="213"/>
      <c r="U87" s="213"/>
      <c r="V87" s="213"/>
      <c r="W87" s="213"/>
      <c r="X87" s="213"/>
      <c r="Y87" s="213"/>
      <c r="Z87" s="213"/>
      <c r="AA87" s="213"/>
    </row>
    <row r="88" spans="2:27" ht="20.100000000000001" customHeight="1" x14ac:dyDescent="0.35">
      <c r="B88" s="213" t="s">
        <v>1473</v>
      </c>
      <c r="C88" s="213"/>
      <c r="D88" s="213"/>
      <c r="E88" s="213"/>
      <c r="F88" s="213"/>
      <c r="G88" s="213"/>
      <c r="H88" s="213"/>
      <c r="I88" s="213"/>
      <c r="J88" s="213"/>
      <c r="K88" s="213"/>
      <c r="L88" s="213"/>
      <c r="M88" s="213"/>
      <c r="N88" s="213"/>
      <c r="O88" s="213"/>
      <c r="P88" s="213"/>
      <c r="Q88" s="213"/>
      <c r="R88" s="213"/>
      <c r="S88" s="213"/>
      <c r="T88" s="213"/>
      <c r="U88" s="213"/>
      <c r="V88" s="213"/>
      <c r="W88" s="213"/>
      <c r="X88" s="213"/>
      <c r="Y88" s="213"/>
      <c r="Z88" s="213"/>
      <c r="AA88" s="213"/>
    </row>
    <row r="89" spans="2:27" ht="20.100000000000001" customHeight="1" x14ac:dyDescent="0.35">
      <c r="B89" s="213" t="s">
        <v>1474</v>
      </c>
      <c r="C89" s="213"/>
      <c r="D89" s="213"/>
      <c r="E89" s="213"/>
      <c r="F89" s="213"/>
      <c r="G89" s="213"/>
      <c r="H89" s="213"/>
      <c r="I89" s="213"/>
      <c r="J89" s="213"/>
      <c r="K89" s="213"/>
      <c r="L89" s="213"/>
      <c r="M89" s="213"/>
      <c r="N89" s="213"/>
      <c r="O89" s="213"/>
      <c r="P89" s="213"/>
      <c r="Q89" s="213"/>
      <c r="R89" s="213"/>
      <c r="S89" s="213"/>
      <c r="T89" s="213"/>
      <c r="U89" s="213"/>
      <c r="V89" s="213"/>
      <c r="W89" s="213"/>
      <c r="X89" s="213"/>
      <c r="Y89" s="213"/>
      <c r="Z89" s="213"/>
      <c r="AA89" s="213"/>
    </row>
    <row r="90" spans="2:27" ht="20.100000000000001" customHeight="1" x14ac:dyDescent="0.35">
      <c r="B90" s="213" t="s">
        <v>1475</v>
      </c>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row>
    <row r="91" spans="2:27" ht="20.100000000000001" customHeight="1" x14ac:dyDescent="0.35">
      <c r="B91" s="213" t="s">
        <v>1476</v>
      </c>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row>
    <row r="92" spans="2:27" ht="20.100000000000001" customHeight="1" x14ac:dyDescent="0.35">
      <c r="B92" s="213" t="s">
        <v>1477</v>
      </c>
      <c r="C92" s="213"/>
      <c r="D92" s="213"/>
      <c r="E92" s="213"/>
      <c r="F92" s="213"/>
      <c r="G92" s="213"/>
      <c r="H92" s="213"/>
      <c r="I92" s="213"/>
      <c r="J92" s="213"/>
      <c r="K92" s="213"/>
      <c r="L92" s="213"/>
      <c r="M92" s="213"/>
      <c r="N92" s="213"/>
      <c r="O92" s="213"/>
      <c r="P92" s="213"/>
      <c r="Q92" s="213"/>
      <c r="R92" s="213"/>
      <c r="S92" s="213"/>
      <c r="T92" s="213"/>
      <c r="U92" s="213"/>
      <c r="V92" s="213"/>
      <c r="W92" s="213"/>
      <c r="X92" s="213"/>
      <c r="Y92" s="213"/>
      <c r="Z92" s="213"/>
      <c r="AA92" s="213"/>
    </row>
    <row r="93" spans="2:27" ht="30" customHeight="1" x14ac:dyDescent="0.35">
      <c r="B93" s="213" t="s">
        <v>1478</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row>
    <row r="94" spans="2:27" ht="20.100000000000001" customHeight="1" x14ac:dyDescent="0.35">
      <c r="B94" s="213" t="s">
        <v>1479</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row>
    <row r="95" spans="2:27" ht="20.100000000000001" customHeight="1" x14ac:dyDescent="0.35">
      <c r="B95" s="213" t="s">
        <v>1480</v>
      </c>
      <c r="C95" s="213"/>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row>
    <row r="96" spans="2:27" ht="20.100000000000001" customHeight="1" x14ac:dyDescent="0.35">
      <c r="B96" s="213" t="s">
        <v>1481</v>
      </c>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row>
    <row r="97" spans="2:27" ht="20.100000000000001" customHeight="1" x14ac:dyDescent="0.35">
      <c r="B97" s="213" t="s">
        <v>1482</v>
      </c>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row>
    <row r="98" spans="2:27" ht="20.100000000000001" customHeight="1" x14ac:dyDescent="0.35">
      <c r="B98" s="213" t="s">
        <v>1483</v>
      </c>
      <c r="C98" s="213"/>
      <c r="D98" s="213"/>
      <c r="E98" s="213"/>
      <c r="F98" s="213"/>
      <c r="G98" s="213"/>
      <c r="H98" s="213"/>
      <c r="I98" s="213"/>
      <c r="J98" s="213"/>
      <c r="K98" s="213"/>
      <c r="L98" s="213"/>
      <c r="M98" s="213"/>
      <c r="N98" s="213"/>
      <c r="O98" s="213"/>
      <c r="P98" s="213"/>
      <c r="Q98" s="213"/>
      <c r="R98" s="213"/>
      <c r="S98" s="213"/>
      <c r="T98" s="213"/>
      <c r="U98" s="213"/>
      <c r="V98" s="213"/>
      <c r="W98" s="213"/>
      <c r="X98" s="213"/>
      <c r="Y98" s="213"/>
      <c r="Z98" s="213"/>
      <c r="AA98" s="213"/>
    </row>
    <row r="99" spans="2:27" ht="30" customHeight="1" x14ac:dyDescent="0.35">
      <c r="B99" s="213" t="s">
        <v>1484</v>
      </c>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row>
    <row r="100" spans="2:27" ht="20.100000000000001" customHeight="1" x14ac:dyDescent="0.35">
      <c r="B100" s="213" t="s">
        <v>1485</v>
      </c>
      <c r="C100" s="213"/>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c r="AA100" s="213"/>
    </row>
    <row r="101" spans="2:27" ht="30" customHeight="1" x14ac:dyDescent="0.35">
      <c r="B101" s="213" t="s">
        <v>1486</v>
      </c>
      <c r="C101" s="213"/>
      <c r="D101" s="213"/>
      <c r="E101" s="213"/>
      <c r="F101" s="213"/>
      <c r="G101" s="213"/>
      <c r="H101" s="213"/>
      <c r="I101" s="213"/>
      <c r="J101" s="213"/>
      <c r="K101" s="213"/>
      <c r="L101" s="213"/>
      <c r="M101" s="213"/>
      <c r="N101" s="213"/>
      <c r="O101" s="213"/>
      <c r="P101" s="213"/>
      <c r="Q101" s="213"/>
      <c r="R101" s="213"/>
      <c r="S101" s="213"/>
      <c r="T101" s="213"/>
      <c r="U101" s="213"/>
      <c r="V101" s="213"/>
      <c r="W101" s="213"/>
      <c r="X101" s="213"/>
      <c r="Y101" s="213"/>
      <c r="Z101" s="213"/>
      <c r="AA101" s="213"/>
    </row>
    <row r="102" spans="2:27" x14ac:dyDescent="0.35">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row>
    <row r="103" spans="2:27" x14ac:dyDescent="0.35">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row>
    <row r="104" spans="2:27" x14ac:dyDescent="0.35">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row>
    <row r="105" spans="2:27" x14ac:dyDescent="0.35">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row>
    <row r="106" spans="2:27" x14ac:dyDescent="0.35">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row>
    <row r="107" spans="2:27" x14ac:dyDescent="0.35">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row>
    <row r="108" spans="2:27" x14ac:dyDescent="0.35">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row>
    <row r="109" spans="2:27" x14ac:dyDescent="0.35">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row>
    <row r="110" spans="2:27" x14ac:dyDescent="0.35">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spans="2:27" x14ac:dyDescent="0.35">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spans="2:27" x14ac:dyDescent="0.35">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spans="2:27" x14ac:dyDescent="0.35">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spans="2:27" x14ac:dyDescent="0.35">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spans="2:27" x14ac:dyDescent="0.35">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2:27" x14ac:dyDescent="0.35">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2:27" x14ac:dyDescent="0.35">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2:27" x14ac:dyDescent="0.35">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2:27" x14ac:dyDescent="0.35">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2:27" x14ac:dyDescent="0.3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2:27" x14ac:dyDescent="0.3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2:27" x14ac:dyDescent="0.3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2:27" x14ac:dyDescent="0.35">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2:27" x14ac:dyDescent="0.35">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2:27" x14ac:dyDescent="0.35">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2:27" x14ac:dyDescent="0.35">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2:27" x14ac:dyDescent="0.35">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spans="2:27" x14ac:dyDescent="0.35">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sheetData>
  <sheetProtection algorithmName="SHA-512" hashValue="0GPWN23GJ03PJWnZxFMUsknHuLEw7OV1VkiuYS0vLBFlSGhPaiDy2ByyYWmWCYUQCD9Jr3pPvJCl5JRh1n4/9A==" saltValue="t+xgZ6YJUDejFeoCp/474Q==" spinCount="100000" sheet="1" objects="1" scenarios="1"/>
  <dataConsolidate/>
  <mergeCells count="141">
    <mergeCell ref="O6:AA6"/>
    <mergeCell ref="B7:N7"/>
    <mergeCell ref="O7:AA7"/>
    <mergeCell ref="B20:G20"/>
    <mergeCell ref="H20:AA20"/>
    <mergeCell ref="X11:Y11"/>
    <mergeCell ref="Z11:AA11"/>
    <mergeCell ref="B12:AA12"/>
    <mergeCell ref="B15:E15"/>
    <mergeCell ref="H15:N15"/>
    <mergeCell ref="O15:U15"/>
    <mergeCell ref="V15:AA15"/>
    <mergeCell ref="L11:M11"/>
    <mergeCell ref="N11:O11"/>
    <mergeCell ref="P11:Q11"/>
    <mergeCell ref="R11:S11"/>
    <mergeCell ref="T11:U11"/>
    <mergeCell ref="V11:W11"/>
    <mergeCell ref="B11:C11"/>
    <mergeCell ref="D11:E11"/>
    <mergeCell ref="F11:G11"/>
    <mergeCell ref="H11:I11"/>
    <mergeCell ref="J11:K11"/>
    <mergeCell ref="B17:AA17"/>
    <mergeCell ref="B1:G1"/>
    <mergeCell ref="H1:M1"/>
    <mergeCell ref="N1:S1"/>
    <mergeCell ref="T1:AA1"/>
    <mergeCell ref="B3:N3"/>
    <mergeCell ref="O3:AA3"/>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B4:N4"/>
    <mergeCell ref="O4:AA4"/>
    <mergeCell ref="B6:N6"/>
    <mergeCell ref="B18:AA18"/>
    <mergeCell ref="B19:G19"/>
    <mergeCell ref="H19:AA19"/>
    <mergeCell ref="B24:G24"/>
    <mergeCell ref="H24:AA24"/>
    <mergeCell ref="B25:G25"/>
    <mergeCell ref="H25:AA25"/>
    <mergeCell ref="B27:AA27"/>
    <mergeCell ref="B73:W73"/>
    <mergeCell ref="X73:AA73"/>
    <mergeCell ref="B29:AA29"/>
    <mergeCell ref="B30:AA30"/>
    <mergeCell ref="B62:AA62"/>
    <mergeCell ref="B63:AA63"/>
    <mergeCell ref="B64:AA64"/>
    <mergeCell ref="B65:AA65"/>
    <mergeCell ref="B48:AA48"/>
    <mergeCell ref="B31:C32"/>
    <mergeCell ref="D31:E31"/>
    <mergeCell ref="D32:E32"/>
    <mergeCell ref="D33:E33"/>
    <mergeCell ref="F31:AA31"/>
    <mergeCell ref="F32:AA32"/>
    <mergeCell ref="F33:AA33"/>
    <mergeCell ref="F39:AA39"/>
    <mergeCell ref="F40:AA40"/>
    <mergeCell ref="F41:AA41"/>
    <mergeCell ref="F42:AA42"/>
    <mergeCell ref="F43:AA43"/>
    <mergeCell ref="B68:W68"/>
    <mergeCell ref="X68:AA68"/>
    <mergeCell ref="B67:AA67"/>
    <mergeCell ref="B54:AA54"/>
    <mergeCell ref="B57:AA57"/>
    <mergeCell ref="B58:AA58"/>
    <mergeCell ref="B46:AA46"/>
    <mergeCell ref="B45:AA45"/>
    <mergeCell ref="B50:AA50"/>
    <mergeCell ref="B56:AA56"/>
    <mergeCell ref="B60:AA60"/>
    <mergeCell ref="B61:AA61"/>
    <mergeCell ref="B47:AA47"/>
    <mergeCell ref="B51:AA51"/>
    <mergeCell ref="B52:AA52"/>
    <mergeCell ref="B53:AA53"/>
    <mergeCell ref="B22:G22"/>
    <mergeCell ref="H22:AA22"/>
    <mergeCell ref="B23:G23"/>
    <mergeCell ref="H23:AA23"/>
    <mergeCell ref="F35:AA35"/>
    <mergeCell ref="F36:AA36"/>
    <mergeCell ref="F34:AA34"/>
    <mergeCell ref="F37:AA37"/>
    <mergeCell ref="F38:AA38"/>
    <mergeCell ref="B69:AA69"/>
    <mergeCell ref="B70:AA70"/>
    <mergeCell ref="B71:AA71"/>
    <mergeCell ref="D13:G13"/>
    <mergeCell ref="J13:M13"/>
    <mergeCell ref="N13:O13"/>
    <mergeCell ref="P13:S13"/>
    <mergeCell ref="B99:AA99"/>
    <mergeCell ref="B100:AA100"/>
    <mergeCell ref="D34:E43"/>
    <mergeCell ref="B33:C43"/>
    <mergeCell ref="B87:AA87"/>
    <mergeCell ref="B88:AA88"/>
    <mergeCell ref="B89:AA89"/>
    <mergeCell ref="B90:AA90"/>
    <mergeCell ref="B91:AA91"/>
    <mergeCell ref="B80:W80"/>
    <mergeCell ref="X80:AA80"/>
    <mergeCell ref="B74:AA74"/>
    <mergeCell ref="B75:AA75"/>
    <mergeCell ref="B76:AA76"/>
    <mergeCell ref="B28:AA28"/>
    <mergeCell ref="B21:G21"/>
    <mergeCell ref="H21:AA21"/>
    <mergeCell ref="B101:AA101"/>
    <mergeCell ref="B93:AA93"/>
    <mergeCell ref="B94:AA94"/>
    <mergeCell ref="B95:AA95"/>
    <mergeCell ref="B96:AA96"/>
    <mergeCell ref="B97:AA97"/>
    <mergeCell ref="B98:AA98"/>
    <mergeCell ref="B92:AA92"/>
    <mergeCell ref="B77:AA77"/>
    <mergeCell ref="B78:AA78"/>
    <mergeCell ref="B81:AA81"/>
    <mergeCell ref="B82:AA82"/>
    <mergeCell ref="B85:AA85"/>
    <mergeCell ref="B86:AA86"/>
    <mergeCell ref="B84:AA84"/>
  </mergeCells>
  <conditionalFormatting sqref="B10:AA11">
    <cfRule type="expression" dxfId="143" priority="16" stopIfTrue="1">
      <formula>B$11=" "</formula>
    </cfRule>
    <cfRule type="expression" dxfId="142" priority="17">
      <formula>B$11="Partial"</formula>
    </cfRule>
    <cfRule type="expression" dxfId="141" priority="18">
      <formula>B$11="Strong"</formula>
    </cfRule>
  </conditionalFormatting>
  <conditionalFormatting sqref="X68">
    <cfRule type="expression" dxfId="140" priority="11" stopIfTrue="1">
      <formula>X68="High"</formula>
    </cfRule>
    <cfRule type="expression" dxfId="139" priority="12">
      <formula>X68="Medium to High"</formula>
    </cfRule>
    <cfRule type="expression" dxfId="138" priority="13" stopIfTrue="1">
      <formula>X68="Medium"</formula>
    </cfRule>
    <cfRule type="expression" dxfId="137" priority="14" stopIfTrue="1">
      <formula>X68="Low to Medium"</formula>
    </cfRule>
    <cfRule type="expression" dxfId="136" priority="15">
      <formula>X68="Low"</formula>
    </cfRule>
  </conditionalFormatting>
  <conditionalFormatting sqref="X73">
    <cfRule type="expression" dxfId="135" priority="6" stopIfTrue="1">
      <formula>X73="High"</formula>
    </cfRule>
    <cfRule type="expression" dxfId="134" priority="7">
      <formula>X73="Medium to High"</formula>
    </cfRule>
    <cfRule type="expression" dxfId="133" priority="8" stopIfTrue="1">
      <formula>X73="Medium"</formula>
    </cfRule>
    <cfRule type="expression" dxfId="132" priority="9" stopIfTrue="1">
      <formula>X73="Low to Medium"</formula>
    </cfRule>
    <cfRule type="expression" dxfId="131" priority="10">
      <formula>X73="Low"</formula>
    </cfRule>
  </conditionalFormatting>
  <conditionalFormatting sqref="X80">
    <cfRule type="expression" dxfId="130" priority="1" stopIfTrue="1">
      <formula>X80="High"</formula>
    </cfRule>
    <cfRule type="expression" dxfId="129" priority="2">
      <formula>X80="Medium to High"</formula>
    </cfRule>
    <cfRule type="expression" dxfId="128" priority="3" stopIfTrue="1">
      <formula>X80="Medium"</formula>
    </cfRule>
    <cfRule type="expression" dxfId="127" priority="4" stopIfTrue="1">
      <formula>X80="Low to Medium"</formula>
    </cfRule>
    <cfRule type="expression" dxfId="126" priority="5">
      <formula>X80="Low"</formula>
    </cfRule>
  </conditionalFormatting>
  <conditionalFormatting sqref="AB68:AI68">
    <cfRule type="colorScale" priority="19">
      <colorScale>
        <cfvo type="min"/>
        <cfvo type="percentile" val="50"/>
        <cfvo type="max"/>
        <color rgb="FFF8696B"/>
        <color rgb="FFFFEB84"/>
        <color rgb="FF63BE7B"/>
      </colorScale>
    </cfRule>
  </conditionalFormatting>
  <hyperlinks>
    <hyperlink ref="B61:AA61" location="SMI!A1" display="SMI!A1" xr:uid="{8B5902B8-7CA4-3C42-AA0D-764D5AEAB9D6}"/>
    <hyperlink ref="B62:AA62" location="VOI!A1" display="VOI!A1" xr:uid="{6258985E-9811-144C-ACEF-0CD507F559BF}"/>
    <hyperlink ref="B63:AA63" location="CPR!A1" display="CPR!A1" xr:uid="{D38B335D-29AF-EB44-B204-8868D281F379}"/>
    <hyperlink ref="B64:AA64" location="UVR!A1" display="UVR!A1" xr:uid="{021E8359-9D7E-7C4B-B775-7EEDFA52A848}"/>
    <hyperlink ref="B65:AA65" location="ECD!A1" display="ECD!A1" xr:uid="{CEE81E5D-9295-714F-93E5-7249100337C6}"/>
    <hyperlink ref="N1" location="Overview_Measures!A1" display="Go back to Overview" xr:uid="{00913BE0-AEBA-5F4C-9318-467846B57557}"/>
    <hyperlink ref="B1" location="Instructions!A1" display="Go back to Instructions" xr:uid="{0B651C1C-3361-1B40-94A9-CA8A41F6D70E}"/>
    <hyperlink ref="H1" location="Measures!A1" display="Go back to Measures List" xr:uid="{932AA44B-A63A-A043-B6F8-271E3FE63B62}"/>
    <hyperlink ref="T1" location="Filter_multiple_criteria!A1" display="Go back to Multiple Criteria Filter" xr:uid="{1B76A444-B030-2E43-A485-0E8BFE685821}"/>
    <hyperlink ref="B1:G1" location="Home!A1" display="Go back to Home" xr:uid="{5D8790E7-8681-504D-8449-EF0705CE1CBF}"/>
    <hyperlink ref="T1:AA1" location="Measure_Selection_Filter!A1" display="Go back to Measure Selection Filter" xr:uid="{645DFB8C-141C-7F45-AC76-FCA7EFEA59EC}"/>
    <hyperlink ref="H15" location="Measure_Template!B10" display="Summary" xr:uid="{C2D1450C-25EF-4D41-9BF9-749DBBBAA6CC}"/>
    <hyperlink ref="H15:N15" location="EAC!B17" display="Reader's Guide" xr:uid="{49AB7EC5-7A4E-FE4A-A9E8-F3585D707A5C}"/>
    <hyperlink ref="O15" location="Measure_Template!B10" display="Summary" xr:uid="{CBB0D264-DBBA-8741-B871-0FCDABF198D8}"/>
    <hyperlink ref="O15:U15" location="EAC!B27" display="Summary" xr:uid="{74C313E1-057F-C54C-9787-6BD8B303FEA5}"/>
    <hyperlink ref="V15:AA15" location="EAC!B67" display="Qualification of measure" xr:uid="{2157EC81-CE96-D148-B3C9-006C74130CD4}"/>
  </hyperlink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B823E-0A74-1D4C-9872-1FDFD9335566}">
  <sheetPr codeName="Sheet25">
    <tabColor rgb="FF7030A0"/>
  </sheetPr>
  <dimension ref="A1:AJ108"/>
  <sheetViews>
    <sheetView showGridLines="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1" customFormat="1" ht="20.100000000000001" customHeight="1" x14ac:dyDescent="0.35">
      <c r="A1" s="90"/>
      <c r="B1" s="252" t="s">
        <v>26</v>
      </c>
      <c r="C1" s="252"/>
      <c r="D1" s="252"/>
      <c r="E1" s="252"/>
      <c r="F1" s="252"/>
      <c r="G1" s="252"/>
      <c r="H1" s="252" t="s">
        <v>312</v>
      </c>
      <c r="I1" s="252"/>
      <c r="J1" s="252"/>
      <c r="K1" s="252"/>
      <c r="L1" s="252"/>
      <c r="M1" s="252"/>
      <c r="N1" s="252" t="s">
        <v>313</v>
      </c>
      <c r="O1" s="252"/>
      <c r="P1" s="252"/>
      <c r="Q1" s="252"/>
      <c r="R1" s="252"/>
      <c r="S1" s="252"/>
      <c r="T1" s="252" t="s">
        <v>23</v>
      </c>
      <c r="U1" s="252"/>
      <c r="V1" s="252"/>
      <c r="W1" s="252"/>
      <c r="X1" s="252"/>
      <c r="Y1" s="252"/>
      <c r="Z1" s="252"/>
      <c r="AA1" s="252"/>
    </row>
    <row r="2" spans="1:36" ht="15" customHeight="1" thickBot="1" x14ac:dyDescent="0.4"/>
    <row r="3" spans="1:36" ht="25.35" customHeight="1" thickBot="1" x14ac:dyDescent="0.4">
      <c r="B3" s="203" t="s">
        <v>281</v>
      </c>
      <c r="C3" s="204"/>
      <c r="D3" s="204"/>
      <c r="E3" s="204"/>
      <c r="F3" s="204"/>
      <c r="G3" s="204"/>
      <c r="H3" s="204"/>
      <c r="I3" s="204"/>
      <c r="J3" s="204"/>
      <c r="K3" s="204"/>
      <c r="L3" s="204"/>
      <c r="M3" s="204"/>
      <c r="N3" s="204"/>
      <c r="O3" s="203" t="s">
        <v>246</v>
      </c>
      <c r="P3" s="204"/>
      <c r="Q3" s="204"/>
      <c r="R3" s="204"/>
      <c r="S3" s="204"/>
      <c r="T3" s="204"/>
      <c r="U3" s="204"/>
      <c r="V3" s="204"/>
      <c r="W3" s="204"/>
      <c r="X3" s="204"/>
      <c r="Y3" s="204"/>
      <c r="Z3" s="204"/>
      <c r="AA3" s="205"/>
      <c r="AB3" s="12"/>
      <c r="AC3" s="12"/>
      <c r="AD3" s="12"/>
      <c r="AE3" s="12"/>
      <c r="AF3" s="12"/>
      <c r="AG3" s="12"/>
      <c r="AH3" s="12"/>
      <c r="AI3" s="12"/>
      <c r="AJ3" s="12"/>
    </row>
    <row r="4" spans="1:36" ht="30" customHeight="1" thickBot="1" x14ac:dyDescent="0.4">
      <c r="B4" s="206" t="str">
        <f>Overview_Measures!B60</f>
        <v xml:space="preserve">High-quality multimodal connections </v>
      </c>
      <c r="C4" s="207"/>
      <c r="D4" s="207"/>
      <c r="E4" s="207"/>
      <c r="F4" s="207"/>
      <c r="G4" s="207"/>
      <c r="H4" s="207"/>
      <c r="I4" s="207"/>
      <c r="J4" s="207"/>
      <c r="K4" s="207"/>
      <c r="L4" s="207"/>
      <c r="M4" s="207"/>
      <c r="N4" s="207"/>
      <c r="O4" s="208" t="str">
        <f>Overview_Measures!K60</f>
        <v>Infrastructure + Regulatory</v>
      </c>
      <c r="P4" s="209"/>
      <c r="Q4" s="209"/>
      <c r="R4" s="209"/>
      <c r="S4" s="209"/>
      <c r="T4" s="209"/>
      <c r="U4" s="209"/>
      <c r="V4" s="209"/>
      <c r="W4" s="209"/>
      <c r="X4" s="209"/>
      <c r="Y4" s="209"/>
      <c r="Z4" s="209"/>
      <c r="AA4" s="210"/>
      <c r="AB4" s="12"/>
      <c r="AC4" s="12"/>
      <c r="AD4" s="12"/>
      <c r="AE4" s="12"/>
      <c r="AF4" s="12"/>
      <c r="AG4" s="12"/>
      <c r="AH4" s="12"/>
      <c r="AI4" s="12"/>
      <c r="AJ4" s="12"/>
    </row>
    <row r="5" spans="1:36" ht="4.3499999999999996" customHeight="1" thickBot="1" x14ac:dyDescent="0.4">
      <c r="B5" s="105"/>
      <c r="C5" s="106"/>
      <c r="D5" s="106"/>
      <c r="E5" s="106"/>
      <c r="F5" s="106"/>
      <c r="G5" s="106"/>
      <c r="H5" s="106"/>
      <c r="I5" s="106"/>
      <c r="J5" s="106"/>
      <c r="K5" s="106"/>
      <c r="L5" s="106"/>
      <c r="M5" s="106"/>
      <c r="N5" s="106"/>
      <c r="O5" s="107"/>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203" t="s">
        <v>173</v>
      </c>
      <c r="C6" s="204"/>
      <c r="D6" s="204"/>
      <c r="E6" s="204"/>
      <c r="F6" s="204"/>
      <c r="G6" s="204"/>
      <c r="H6" s="204"/>
      <c r="I6" s="204"/>
      <c r="J6" s="204"/>
      <c r="K6" s="204"/>
      <c r="L6" s="204"/>
      <c r="M6" s="204"/>
      <c r="N6" s="204"/>
      <c r="O6" s="203" t="s">
        <v>282</v>
      </c>
      <c r="P6" s="204"/>
      <c r="Q6" s="204"/>
      <c r="R6" s="204"/>
      <c r="S6" s="204"/>
      <c r="T6" s="204"/>
      <c r="U6" s="204"/>
      <c r="V6" s="204"/>
      <c r="W6" s="204"/>
      <c r="X6" s="204"/>
      <c r="Y6" s="204"/>
      <c r="Z6" s="204"/>
      <c r="AA6" s="205"/>
      <c r="AB6" s="12"/>
      <c r="AC6" s="12"/>
      <c r="AD6" s="12"/>
      <c r="AE6" s="12"/>
      <c r="AF6" s="12"/>
      <c r="AG6" s="12"/>
      <c r="AH6" s="12"/>
      <c r="AI6" s="12"/>
      <c r="AJ6" s="12"/>
    </row>
    <row r="7" spans="1:36" ht="30" customHeight="1" thickBot="1" x14ac:dyDescent="0.4">
      <c r="B7" s="254" t="str">
        <f>Overview_Measures!L60</f>
        <v>Passenger transport</v>
      </c>
      <c r="C7" s="255"/>
      <c r="D7" s="255"/>
      <c r="E7" s="255"/>
      <c r="F7" s="255"/>
      <c r="G7" s="255"/>
      <c r="H7" s="255"/>
      <c r="I7" s="255"/>
      <c r="J7" s="255"/>
      <c r="K7" s="255"/>
      <c r="L7" s="255"/>
      <c r="M7" s="255"/>
      <c r="N7" s="256"/>
      <c r="O7" s="211" t="s">
        <v>314</v>
      </c>
      <c r="P7" s="209"/>
      <c r="Q7" s="209"/>
      <c r="R7" s="209"/>
      <c r="S7" s="209"/>
      <c r="T7" s="209"/>
      <c r="U7" s="209"/>
      <c r="V7" s="209"/>
      <c r="W7" s="209"/>
      <c r="X7" s="209"/>
      <c r="Y7" s="209"/>
      <c r="Z7" s="209"/>
      <c r="AA7" s="21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203" t="s">
        <v>234</v>
      </c>
      <c r="C9" s="204"/>
      <c r="D9" s="204"/>
      <c r="E9" s="204"/>
      <c r="F9" s="204"/>
      <c r="G9" s="204"/>
      <c r="H9" s="204"/>
      <c r="I9" s="204"/>
      <c r="J9" s="204"/>
      <c r="K9" s="204"/>
      <c r="L9" s="204"/>
      <c r="M9" s="204"/>
      <c r="N9" s="204"/>
      <c r="O9" s="204"/>
      <c r="P9" s="204"/>
      <c r="Q9" s="204"/>
      <c r="R9" s="204"/>
      <c r="S9" s="204"/>
      <c r="T9" s="203" t="s">
        <v>284</v>
      </c>
      <c r="U9" s="204"/>
      <c r="V9" s="204"/>
      <c r="W9" s="204"/>
      <c r="X9" s="204"/>
      <c r="Y9" s="204"/>
      <c r="Z9" s="204"/>
      <c r="AA9" s="205"/>
    </row>
    <row r="10" spans="1:36" ht="90" customHeight="1" x14ac:dyDescent="0.35">
      <c r="B10" s="198" t="s">
        <v>177</v>
      </c>
      <c r="C10" s="199"/>
      <c r="D10" s="198" t="s">
        <v>178</v>
      </c>
      <c r="E10" s="199"/>
      <c r="F10" s="198" t="s">
        <v>179</v>
      </c>
      <c r="G10" s="199"/>
      <c r="H10" s="198" t="s">
        <v>180</v>
      </c>
      <c r="I10" s="199"/>
      <c r="J10" s="198" t="s">
        <v>181</v>
      </c>
      <c r="K10" s="199"/>
      <c r="L10" s="198" t="s">
        <v>182</v>
      </c>
      <c r="M10" s="199"/>
      <c r="N10" s="198" t="s">
        <v>183</v>
      </c>
      <c r="O10" s="199"/>
      <c r="P10" s="198" t="s">
        <v>184</v>
      </c>
      <c r="Q10" s="199"/>
      <c r="R10" s="198" t="s">
        <v>185</v>
      </c>
      <c r="S10" s="199"/>
      <c r="T10" s="198" t="s">
        <v>186</v>
      </c>
      <c r="U10" s="199"/>
      <c r="V10" s="198" t="s">
        <v>187</v>
      </c>
      <c r="W10" s="199"/>
      <c r="X10" s="198" t="s">
        <v>188</v>
      </c>
      <c r="Y10" s="199"/>
      <c r="Z10" s="198" t="s">
        <v>189</v>
      </c>
      <c r="AA10" s="199"/>
    </row>
    <row r="11" spans="1:36" ht="12" hidden="1" customHeight="1" x14ac:dyDescent="0.35">
      <c r="B11" s="198" t="str">
        <f>Overview_Measures!P60</f>
        <v>Strong</v>
      </c>
      <c r="C11" s="199"/>
      <c r="D11" s="198" t="str">
        <f>Overview_Measures!Q60</f>
        <v>Strong</v>
      </c>
      <c r="E11" s="199"/>
      <c r="F11" s="198" t="str">
        <f>Overview_Measures!R60</f>
        <v>Partial</v>
      </c>
      <c r="G11" s="199"/>
      <c r="H11" s="198" t="str">
        <f>Overview_Measures!S60</f>
        <v xml:space="preserve"> </v>
      </c>
      <c r="I11" s="199"/>
      <c r="J11" s="198" t="str">
        <f>Overview_Measures!T60</f>
        <v xml:space="preserve"> </v>
      </c>
      <c r="K11" s="199"/>
      <c r="L11" s="198" t="str">
        <f>Overview_Measures!U60</f>
        <v>Strong</v>
      </c>
      <c r="M11" s="199"/>
      <c r="N11" s="198" t="str">
        <f>Overview_Measures!V60</f>
        <v xml:space="preserve"> </v>
      </c>
      <c r="O11" s="199"/>
      <c r="P11" s="198" t="str">
        <f>Overview_Measures!W60</f>
        <v xml:space="preserve"> </v>
      </c>
      <c r="Q11" s="199"/>
      <c r="R11" s="198" t="str">
        <f>Overview_Measures!X60</f>
        <v>Strong</v>
      </c>
      <c r="S11" s="199"/>
      <c r="T11" s="198" t="str">
        <f>Overview_Measures!Y60</f>
        <v>Partial</v>
      </c>
      <c r="U11" s="199"/>
      <c r="V11" s="198" t="str">
        <f>Overview_Measures!Z60</f>
        <v xml:space="preserve"> </v>
      </c>
      <c r="W11" s="199"/>
      <c r="X11" s="198" t="str">
        <f>Overview_Measures!AA60</f>
        <v xml:space="preserve"> </v>
      </c>
      <c r="Y11" s="199"/>
      <c r="Z11" s="198" t="str">
        <f>Overview_Measures!AB60</f>
        <v xml:space="preserve"> </v>
      </c>
      <c r="AA11" s="199"/>
    </row>
    <row r="12" spans="1:36" s="21" customFormat="1" ht="15" customHeight="1" x14ac:dyDescent="0.35">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6" s="21" customFormat="1" ht="20.100000000000001" customHeight="1" x14ac:dyDescent="0.35">
      <c r="B13" s="101"/>
      <c r="C13" s="101"/>
      <c r="D13" s="251" t="s">
        <v>315</v>
      </c>
      <c r="E13" s="251"/>
      <c r="F13" s="251"/>
      <c r="G13" s="251"/>
      <c r="H13" s="102"/>
      <c r="I13" s="102"/>
      <c r="J13" s="251" t="s">
        <v>316</v>
      </c>
      <c r="K13" s="251"/>
      <c r="L13" s="251"/>
      <c r="M13" s="251"/>
      <c r="N13" s="253"/>
      <c r="O13" s="253"/>
      <c r="P13" s="251" t="s">
        <v>317</v>
      </c>
      <c r="Q13" s="251"/>
      <c r="R13" s="251"/>
      <c r="S13" s="251"/>
      <c r="T13" s="100"/>
      <c r="U13" s="100"/>
      <c r="V13" s="100"/>
      <c r="W13" s="100"/>
      <c r="X13" s="100"/>
      <c r="Y13" s="100"/>
      <c r="Z13" s="100"/>
      <c r="AA13" s="100"/>
    </row>
    <row r="14" spans="1:36" s="21" customFormat="1" ht="15" customHeight="1" thickBot="1" x14ac:dyDescent="0.4">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row>
    <row r="15" spans="1:36" s="21" customFormat="1" ht="25.35" customHeight="1" thickBot="1" x14ac:dyDescent="0.4">
      <c r="B15" s="201" t="s">
        <v>286</v>
      </c>
      <c r="C15" s="201"/>
      <c r="D15" s="201"/>
      <c r="E15" s="201"/>
      <c r="F15" s="22"/>
      <c r="G15" s="22"/>
      <c r="H15" s="202" t="s">
        <v>290</v>
      </c>
      <c r="I15" s="202"/>
      <c r="J15" s="202"/>
      <c r="K15" s="202"/>
      <c r="L15" s="202"/>
      <c r="M15" s="202"/>
      <c r="N15" s="202"/>
      <c r="O15" s="202" t="s">
        <v>287</v>
      </c>
      <c r="P15" s="202"/>
      <c r="Q15" s="202"/>
      <c r="R15" s="202"/>
      <c r="S15" s="202"/>
      <c r="T15" s="202"/>
      <c r="U15" s="202"/>
      <c r="V15" s="202" t="s">
        <v>288</v>
      </c>
      <c r="W15" s="202"/>
      <c r="X15" s="202"/>
      <c r="Y15" s="202"/>
      <c r="Z15" s="202"/>
      <c r="AA15" s="202"/>
    </row>
    <row r="16" spans="1:36" s="21" customFormat="1" ht="15" customHeight="1" thickBot="1" x14ac:dyDescent="0.4">
      <c r="B16" s="23"/>
      <c r="C16" s="23"/>
      <c r="D16" s="24"/>
      <c r="E16" s="24"/>
    </row>
    <row r="17" spans="2:27" ht="30" customHeight="1" thickBot="1" x14ac:dyDescent="0.4">
      <c r="B17" s="189" t="s">
        <v>290</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1"/>
    </row>
    <row r="18" spans="2:27" ht="30" customHeight="1" x14ac:dyDescent="0.35">
      <c r="B18" s="195" t="s">
        <v>318</v>
      </c>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2:27" ht="25.35" customHeight="1" x14ac:dyDescent="0.35">
      <c r="B19" s="250" t="s">
        <v>292</v>
      </c>
      <c r="C19" s="250"/>
      <c r="D19" s="250"/>
      <c r="E19" s="250"/>
      <c r="F19" s="250"/>
      <c r="G19" s="250"/>
      <c r="H19" s="250" t="s">
        <v>319</v>
      </c>
      <c r="I19" s="250"/>
      <c r="J19" s="250"/>
      <c r="K19" s="250"/>
      <c r="L19" s="250"/>
      <c r="M19" s="250"/>
      <c r="N19" s="250"/>
      <c r="O19" s="250"/>
      <c r="P19" s="250"/>
      <c r="Q19" s="250"/>
      <c r="R19" s="250"/>
      <c r="S19" s="250"/>
      <c r="T19" s="250"/>
      <c r="U19" s="250"/>
      <c r="V19" s="250"/>
      <c r="W19" s="250"/>
      <c r="X19" s="250"/>
      <c r="Y19" s="250"/>
      <c r="Z19" s="250"/>
      <c r="AA19" s="250"/>
    </row>
    <row r="20" spans="2:27" ht="30" customHeight="1" x14ac:dyDescent="0.35">
      <c r="B20" s="192" t="s">
        <v>166</v>
      </c>
      <c r="C20" s="192"/>
      <c r="D20" s="192"/>
      <c r="E20" s="192"/>
      <c r="F20" s="192"/>
      <c r="G20" s="192"/>
      <c r="H20" s="192" t="s">
        <v>1487</v>
      </c>
      <c r="I20" s="192"/>
      <c r="J20" s="192"/>
      <c r="K20" s="192"/>
      <c r="L20" s="192"/>
      <c r="M20" s="192"/>
      <c r="N20" s="192"/>
      <c r="O20" s="192"/>
      <c r="P20" s="192"/>
      <c r="Q20" s="192"/>
      <c r="R20" s="192"/>
      <c r="S20" s="192"/>
      <c r="T20" s="192"/>
      <c r="U20" s="192"/>
      <c r="V20" s="192"/>
      <c r="W20" s="192"/>
      <c r="X20" s="192"/>
      <c r="Y20" s="192"/>
      <c r="Z20" s="192"/>
      <c r="AA20" s="192"/>
    </row>
    <row r="21" spans="2:27" ht="30" customHeight="1" x14ac:dyDescent="0.35">
      <c r="B21" s="192" t="s">
        <v>167</v>
      </c>
      <c r="C21" s="192"/>
      <c r="D21" s="192"/>
      <c r="E21" s="192"/>
      <c r="F21" s="192"/>
      <c r="G21" s="192"/>
      <c r="H21" s="192" t="s">
        <v>1487</v>
      </c>
      <c r="I21" s="192"/>
      <c r="J21" s="192"/>
      <c r="K21" s="192"/>
      <c r="L21" s="192"/>
      <c r="M21" s="192"/>
      <c r="N21" s="192"/>
      <c r="O21" s="192"/>
      <c r="P21" s="192"/>
      <c r="Q21" s="192"/>
      <c r="R21" s="192"/>
      <c r="S21" s="192"/>
      <c r="T21" s="192"/>
      <c r="U21" s="192"/>
      <c r="V21" s="192"/>
      <c r="W21" s="192"/>
      <c r="X21" s="192"/>
      <c r="Y21" s="192"/>
      <c r="Z21" s="192"/>
      <c r="AA21" s="192"/>
    </row>
    <row r="22" spans="2:27" ht="30" customHeight="1" x14ac:dyDescent="0.35">
      <c r="B22" s="192" t="s">
        <v>168</v>
      </c>
      <c r="C22" s="192"/>
      <c r="D22" s="192"/>
      <c r="E22" s="192"/>
      <c r="F22" s="192"/>
      <c r="G22" s="192"/>
      <c r="H22" s="192" t="s">
        <v>1487</v>
      </c>
      <c r="I22" s="192"/>
      <c r="J22" s="192"/>
      <c r="K22" s="192"/>
      <c r="L22" s="192"/>
      <c r="M22" s="192"/>
      <c r="N22" s="192"/>
      <c r="O22" s="192"/>
      <c r="P22" s="192"/>
      <c r="Q22" s="192"/>
      <c r="R22" s="192"/>
      <c r="S22" s="192"/>
      <c r="T22" s="192"/>
      <c r="U22" s="192"/>
      <c r="V22" s="192"/>
      <c r="W22" s="192"/>
      <c r="X22" s="192"/>
      <c r="Y22" s="192"/>
      <c r="Z22" s="192"/>
      <c r="AA22" s="192"/>
    </row>
    <row r="23" spans="2:27" ht="30" customHeight="1" x14ac:dyDescent="0.35">
      <c r="B23" s="192" t="s">
        <v>169</v>
      </c>
      <c r="C23" s="192"/>
      <c r="D23" s="192"/>
      <c r="E23" s="192"/>
      <c r="F23" s="192"/>
      <c r="G23" s="192"/>
      <c r="H23" s="192" t="s">
        <v>1487</v>
      </c>
      <c r="I23" s="192"/>
      <c r="J23" s="192"/>
      <c r="K23" s="192"/>
      <c r="L23" s="192"/>
      <c r="M23" s="192"/>
      <c r="N23" s="192"/>
      <c r="O23" s="192"/>
      <c r="P23" s="192"/>
      <c r="Q23" s="192"/>
      <c r="R23" s="192"/>
      <c r="S23" s="192"/>
      <c r="T23" s="192"/>
      <c r="U23" s="192"/>
      <c r="V23" s="192"/>
      <c r="W23" s="192"/>
      <c r="X23" s="192"/>
      <c r="Y23" s="192"/>
      <c r="Z23" s="192"/>
      <c r="AA23" s="192"/>
    </row>
    <row r="24" spans="2:27" ht="30" customHeight="1" x14ac:dyDescent="0.35">
      <c r="B24" s="192" t="s">
        <v>170</v>
      </c>
      <c r="C24" s="192"/>
      <c r="D24" s="192"/>
      <c r="E24" s="192"/>
      <c r="F24" s="192"/>
      <c r="G24" s="192"/>
      <c r="H24" s="192" t="s">
        <v>1487</v>
      </c>
      <c r="I24" s="192"/>
      <c r="J24" s="192"/>
      <c r="K24" s="192"/>
      <c r="L24" s="192"/>
      <c r="M24" s="192"/>
      <c r="N24" s="192"/>
      <c r="O24" s="192"/>
      <c r="P24" s="192"/>
      <c r="Q24" s="192"/>
      <c r="R24" s="192"/>
      <c r="S24" s="192"/>
      <c r="T24" s="192"/>
      <c r="U24" s="192"/>
      <c r="V24" s="192"/>
      <c r="W24" s="192"/>
      <c r="X24" s="192"/>
      <c r="Y24" s="192"/>
      <c r="Z24" s="192"/>
      <c r="AA24" s="192"/>
    </row>
    <row r="25" spans="2:27" ht="30" customHeight="1" x14ac:dyDescent="0.35">
      <c r="B25" s="192" t="s">
        <v>298</v>
      </c>
      <c r="C25" s="192"/>
      <c r="D25" s="192"/>
      <c r="E25" s="192"/>
      <c r="F25" s="192"/>
      <c r="G25" s="192"/>
      <c r="H25" s="192" t="s">
        <v>1487</v>
      </c>
      <c r="I25" s="192"/>
      <c r="J25" s="192"/>
      <c r="K25" s="192"/>
      <c r="L25" s="192"/>
      <c r="M25" s="192"/>
      <c r="N25" s="192"/>
      <c r="O25" s="192"/>
      <c r="P25" s="192"/>
      <c r="Q25" s="192"/>
      <c r="R25" s="192"/>
      <c r="S25" s="192"/>
      <c r="T25" s="192"/>
      <c r="U25" s="192"/>
      <c r="V25" s="192"/>
      <c r="W25" s="192"/>
      <c r="X25" s="192"/>
      <c r="Y25" s="192"/>
      <c r="Z25" s="192"/>
      <c r="AA25" s="192"/>
    </row>
    <row r="26" spans="2:27"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27" ht="30" customHeight="1" thickBot="1" x14ac:dyDescent="0.4">
      <c r="B27" s="189" t="s">
        <v>299</v>
      </c>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1"/>
    </row>
    <row r="28" spans="2:27" ht="25.35" customHeight="1" x14ac:dyDescent="0.35">
      <c r="B28" s="248" t="s">
        <v>300</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9"/>
    </row>
    <row r="29" spans="2:27" ht="30" customHeight="1" x14ac:dyDescent="0.35">
      <c r="B29" s="213" t="s">
        <v>1488</v>
      </c>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row>
    <row r="30" spans="2:27" ht="20.100000000000001" customHeight="1" x14ac:dyDescent="0.35">
      <c r="B30" s="213" t="s">
        <v>1489</v>
      </c>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row>
    <row r="31" spans="2:27" ht="20.100000000000001" customHeight="1" x14ac:dyDescent="0.35">
      <c r="B31" s="213" t="s">
        <v>1490</v>
      </c>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row>
    <row r="32" spans="2:27" ht="20.100000000000001" customHeight="1" x14ac:dyDescent="0.35">
      <c r="B32" s="213" t="s">
        <v>1491</v>
      </c>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row>
    <row r="33" spans="2:31" ht="45" customHeight="1" x14ac:dyDescent="0.35">
      <c r="B33" s="213" t="s">
        <v>1492</v>
      </c>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row>
    <row r="34" spans="2:31" ht="45" customHeight="1" thickBot="1" x14ac:dyDescent="0.4">
      <c r="B34" s="213" t="s">
        <v>1493</v>
      </c>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row>
    <row r="35" spans="2:31" ht="30" customHeight="1" thickBot="1" x14ac:dyDescent="0.4">
      <c r="B35" s="216" t="s">
        <v>122</v>
      </c>
      <c r="C35" s="240"/>
      <c r="D35" s="261" t="s">
        <v>327</v>
      </c>
      <c r="E35" s="262"/>
      <c r="F35" s="213" t="s">
        <v>1494</v>
      </c>
      <c r="G35" s="213"/>
      <c r="H35" s="213"/>
      <c r="I35" s="213"/>
      <c r="J35" s="213"/>
      <c r="K35" s="213"/>
      <c r="L35" s="213"/>
      <c r="M35" s="213"/>
      <c r="N35" s="213"/>
      <c r="O35" s="213"/>
      <c r="P35" s="213"/>
      <c r="Q35" s="213"/>
      <c r="R35" s="213"/>
      <c r="S35" s="213"/>
      <c r="T35" s="213"/>
      <c r="U35" s="213"/>
      <c r="V35" s="213"/>
      <c r="W35" s="213"/>
      <c r="X35" s="213"/>
      <c r="Y35" s="213"/>
      <c r="Z35" s="213"/>
      <c r="AA35" s="213"/>
    </row>
    <row r="36" spans="2:31" ht="45" customHeight="1" x14ac:dyDescent="0.35">
      <c r="B36" s="218"/>
      <c r="C36" s="219"/>
      <c r="D36" s="224" t="s">
        <v>329</v>
      </c>
      <c r="E36" s="225"/>
      <c r="F36" s="213" t="s">
        <v>1495</v>
      </c>
      <c r="G36" s="273"/>
      <c r="H36" s="273"/>
      <c r="I36" s="273"/>
      <c r="J36" s="273"/>
      <c r="K36" s="273"/>
      <c r="L36" s="273"/>
      <c r="M36" s="273"/>
      <c r="N36" s="273"/>
      <c r="O36" s="273"/>
      <c r="P36" s="273"/>
      <c r="Q36" s="273"/>
      <c r="R36" s="273"/>
      <c r="S36" s="273"/>
      <c r="T36" s="273"/>
      <c r="U36" s="273"/>
      <c r="V36" s="273"/>
      <c r="W36" s="273"/>
      <c r="X36" s="273"/>
      <c r="Y36" s="273"/>
      <c r="Z36" s="273"/>
      <c r="AA36" s="273"/>
      <c r="AB36" s="84"/>
      <c r="AC36" s="84"/>
      <c r="AD36" s="84"/>
      <c r="AE36" s="84"/>
    </row>
    <row r="37" spans="2:31" ht="30" customHeight="1" x14ac:dyDescent="0.35">
      <c r="B37" s="218"/>
      <c r="C37" s="219"/>
      <c r="D37" s="284"/>
      <c r="E37" s="285"/>
      <c r="F37" s="213" t="s">
        <v>1496</v>
      </c>
      <c r="G37" s="213"/>
      <c r="H37" s="213"/>
      <c r="I37" s="213"/>
      <c r="J37" s="213"/>
      <c r="K37" s="213"/>
      <c r="L37" s="213"/>
      <c r="M37" s="213"/>
      <c r="N37" s="213"/>
      <c r="O37" s="213"/>
      <c r="P37" s="213"/>
      <c r="Q37" s="213"/>
      <c r="R37" s="213"/>
      <c r="S37" s="213"/>
      <c r="T37" s="213"/>
      <c r="U37" s="213"/>
      <c r="V37" s="213"/>
      <c r="W37" s="213"/>
      <c r="X37" s="213"/>
      <c r="Y37" s="213"/>
      <c r="Z37" s="213"/>
      <c r="AA37" s="213"/>
      <c r="AB37" s="28"/>
      <c r="AC37" s="84"/>
      <c r="AD37" s="28"/>
      <c r="AE37" s="28"/>
    </row>
    <row r="38" spans="2:31" ht="30" customHeight="1" x14ac:dyDescent="0.35">
      <c r="B38" s="218"/>
      <c r="C38" s="219"/>
      <c r="D38" s="284"/>
      <c r="E38" s="285"/>
      <c r="F38" s="213" t="s">
        <v>1497</v>
      </c>
      <c r="G38" s="213"/>
      <c r="H38" s="213"/>
      <c r="I38" s="213"/>
      <c r="J38" s="213"/>
      <c r="K38" s="213"/>
      <c r="L38" s="213"/>
      <c r="M38" s="213"/>
      <c r="N38" s="213"/>
      <c r="O38" s="213"/>
      <c r="P38" s="213"/>
      <c r="Q38" s="213"/>
      <c r="R38" s="213"/>
      <c r="S38" s="213"/>
      <c r="T38" s="213"/>
      <c r="U38" s="213"/>
      <c r="V38" s="213"/>
      <c r="W38" s="213"/>
      <c r="X38" s="213"/>
      <c r="Y38" s="213"/>
      <c r="Z38" s="213"/>
      <c r="AA38" s="213"/>
      <c r="AB38" s="28"/>
      <c r="AC38" s="28"/>
      <c r="AD38" s="28"/>
      <c r="AE38" s="28"/>
    </row>
    <row r="39" spans="2:31" ht="20.100000000000001" customHeight="1" x14ac:dyDescent="0.35">
      <c r="B39" s="218"/>
      <c r="C39" s="219"/>
      <c r="D39" s="284"/>
      <c r="E39" s="285"/>
      <c r="F39" s="213" t="s">
        <v>1498</v>
      </c>
      <c r="G39" s="213"/>
      <c r="H39" s="213"/>
      <c r="I39" s="213"/>
      <c r="J39" s="213"/>
      <c r="K39" s="213"/>
      <c r="L39" s="213"/>
      <c r="M39" s="213"/>
      <c r="N39" s="213"/>
      <c r="O39" s="213"/>
      <c r="P39" s="213"/>
      <c r="Q39" s="213"/>
      <c r="R39" s="213"/>
      <c r="S39" s="213"/>
      <c r="T39" s="213"/>
      <c r="U39" s="213"/>
      <c r="V39" s="213"/>
      <c r="W39" s="213"/>
      <c r="X39" s="213"/>
      <c r="Y39" s="213"/>
      <c r="Z39" s="213"/>
      <c r="AA39" s="213"/>
      <c r="AB39" s="28"/>
      <c r="AC39" s="28"/>
      <c r="AD39" s="28"/>
      <c r="AE39" s="28"/>
    </row>
    <row r="40" spans="2:31" ht="45" customHeight="1" x14ac:dyDescent="0.35">
      <c r="B40" s="218"/>
      <c r="C40" s="219"/>
      <c r="D40" s="284"/>
      <c r="E40" s="285"/>
      <c r="F40" s="213" t="s">
        <v>1499</v>
      </c>
      <c r="G40" s="213"/>
      <c r="H40" s="213"/>
      <c r="I40" s="213"/>
      <c r="J40" s="213"/>
      <c r="K40" s="213"/>
      <c r="L40" s="213"/>
      <c r="M40" s="213"/>
      <c r="N40" s="213"/>
      <c r="O40" s="213"/>
      <c r="P40" s="213"/>
      <c r="Q40" s="213"/>
      <c r="R40" s="213"/>
      <c r="S40" s="213"/>
      <c r="T40" s="213"/>
      <c r="U40" s="213"/>
      <c r="V40" s="213"/>
      <c r="W40" s="213"/>
      <c r="X40" s="213"/>
      <c r="Y40" s="213"/>
      <c r="Z40" s="213"/>
      <c r="AA40" s="213"/>
      <c r="AB40" s="28"/>
      <c r="AC40" s="28"/>
      <c r="AD40" s="28"/>
      <c r="AE40" s="28"/>
    </row>
    <row r="41" spans="2:31" ht="60" customHeight="1" thickBot="1" x14ac:dyDescent="0.4">
      <c r="B41" s="220"/>
      <c r="C41" s="221"/>
      <c r="D41" s="226"/>
      <c r="E41" s="227"/>
      <c r="F41" s="213" t="s">
        <v>1500</v>
      </c>
      <c r="G41" s="213"/>
      <c r="H41" s="213"/>
      <c r="I41" s="213"/>
      <c r="J41" s="213"/>
      <c r="K41" s="213"/>
      <c r="L41" s="213"/>
      <c r="M41" s="213"/>
      <c r="N41" s="213"/>
      <c r="O41" s="213"/>
      <c r="P41" s="213"/>
      <c r="Q41" s="213"/>
      <c r="R41" s="213"/>
      <c r="S41" s="213"/>
      <c r="T41" s="213"/>
      <c r="U41" s="213"/>
      <c r="V41" s="213"/>
      <c r="W41" s="213"/>
      <c r="X41" s="213"/>
      <c r="Y41" s="213"/>
      <c r="Z41" s="213"/>
      <c r="AA41" s="213"/>
      <c r="AB41" s="28"/>
      <c r="AC41" s="28"/>
      <c r="AD41" s="28"/>
      <c r="AE41" s="28"/>
    </row>
    <row r="42" spans="2:31" ht="20.100000000000001" customHeight="1" thickBot="1" x14ac:dyDescent="0.4">
      <c r="B42" s="274" t="s">
        <v>123</v>
      </c>
      <c r="C42" s="274"/>
      <c r="D42" s="272" t="s">
        <v>327</v>
      </c>
      <c r="E42" s="272"/>
      <c r="F42" s="213" t="s">
        <v>1501</v>
      </c>
      <c r="G42" s="213"/>
      <c r="H42" s="213"/>
      <c r="I42" s="213"/>
      <c r="J42" s="213"/>
      <c r="K42" s="213"/>
      <c r="L42" s="213"/>
      <c r="M42" s="213"/>
      <c r="N42" s="213"/>
      <c r="O42" s="213"/>
      <c r="P42" s="213"/>
      <c r="Q42" s="213"/>
      <c r="R42" s="213"/>
      <c r="S42" s="213"/>
      <c r="T42" s="213"/>
      <c r="U42" s="213"/>
      <c r="V42" s="213"/>
      <c r="W42" s="213"/>
      <c r="X42" s="213"/>
      <c r="Y42" s="213"/>
      <c r="Z42" s="213"/>
      <c r="AA42" s="213"/>
    </row>
    <row r="43" spans="2:31" ht="75" customHeight="1" thickBot="1" x14ac:dyDescent="0.4">
      <c r="B43" s="274"/>
      <c r="C43" s="274"/>
      <c r="D43" s="272" t="s">
        <v>329</v>
      </c>
      <c r="E43" s="272"/>
      <c r="F43" s="213" t="s">
        <v>1502</v>
      </c>
      <c r="G43" s="213"/>
      <c r="H43" s="213"/>
      <c r="I43" s="213"/>
      <c r="J43" s="213"/>
      <c r="K43" s="213"/>
      <c r="L43" s="213"/>
      <c r="M43" s="213"/>
      <c r="N43" s="213"/>
      <c r="O43" s="213"/>
      <c r="P43" s="213"/>
      <c r="Q43" s="213"/>
      <c r="R43" s="213"/>
      <c r="S43" s="213"/>
      <c r="T43" s="213"/>
      <c r="U43" s="213"/>
      <c r="V43" s="213"/>
      <c r="W43" s="213"/>
      <c r="X43" s="213"/>
      <c r="Y43" s="213"/>
      <c r="Z43" s="213"/>
      <c r="AA43" s="213"/>
      <c r="AB43" s="84"/>
      <c r="AC43" s="84"/>
      <c r="AD43" s="84"/>
      <c r="AE43" s="84"/>
    </row>
    <row r="44" spans="2:31" ht="75" customHeight="1" thickBot="1" x14ac:dyDescent="0.4">
      <c r="B44" s="274"/>
      <c r="C44" s="274"/>
      <c r="D44" s="272"/>
      <c r="E44" s="272"/>
      <c r="F44" s="283" t="s">
        <v>1503</v>
      </c>
      <c r="G44" s="283"/>
      <c r="H44" s="283"/>
      <c r="I44" s="283"/>
      <c r="J44" s="283"/>
      <c r="K44" s="283"/>
      <c r="L44" s="283"/>
      <c r="M44" s="283"/>
      <c r="N44" s="283"/>
      <c r="O44" s="283"/>
      <c r="P44" s="283"/>
      <c r="Q44" s="283"/>
      <c r="R44" s="283"/>
      <c r="S44" s="283"/>
      <c r="T44" s="283"/>
      <c r="U44" s="283"/>
      <c r="V44" s="283"/>
      <c r="W44" s="283"/>
      <c r="X44" s="283"/>
      <c r="Y44" s="283"/>
      <c r="Z44" s="283"/>
      <c r="AA44" s="283"/>
      <c r="AB44" s="28"/>
      <c r="AC44" s="28"/>
      <c r="AD44" s="28"/>
      <c r="AE44" s="28"/>
    </row>
    <row r="45" spans="2:31" ht="60" customHeight="1" thickBot="1" x14ac:dyDescent="0.4">
      <c r="B45" s="274"/>
      <c r="C45" s="274"/>
      <c r="D45" s="272"/>
      <c r="E45" s="272"/>
      <c r="F45" s="213" t="s">
        <v>1504</v>
      </c>
      <c r="G45" s="213"/>
      <c r="H45" s="213"/>
      <c r="I45" s="213"/>
      <c r="J45" s="213"/>
      <c r="K45" s="213"/>
      <c r="L45" s="213"/>
      <c r="M45" s="213"/>
      <c r="N45" s="213"/>
      <c r="O45" s="213"/>
      <c r="P45" s="213"/>
      <c r="Q45" s="213"/>
      <c r="R45" s="213"/>
      <c r="S45" s="213"/>
      <c r="T45" s="213"/>
      <c r="U45" s="213"/>
      <c r="V45" s="213"/>
      <c r="W45" s="213"/>
      <c r="X45" s="213"/>
      <c r="Y45" s="213"/>
      <c r="Z45" s="213"/>
      <c r="AA45" s="213"/>
      <c r="AB45" s="28"/>
      <c r="AC45" s="28"/>
      <c r="AD45" s="28"/>
      <c r="AE45" s="28"/>
    </row>
    <row r="46" spans="2:31" ht="60" customHeight="1" thickBot="1" x14ac:dyDescent="0.4">
      <c r="B46" s="274"/>
      <c r="C46" s="274"/>
      <c r="D46" s="272"/>
      <c r="E46" s="272"/>
      <c r="F46" s="213" t="s">
        <v>1505</v>
      </c>
      <c r="G46" s="213"/>
      <c r="H46" s="213"/>
      <c r="I46" s="213"/>
      <c r="J46" s="213"/>
      <c r="K46" s="213"/>
      <c r="L46" s="213"/>
      <c r="M46" s="213"/>
      <c r="N46" s="213"/>
      <c r="O46" s="213"/>
      <c r="P46" s="213"/>
      <c r="Q46" s="213"/>
      <c r="R46" s="213"/>
      <c r="S46" s="213"/>
      <c r="T46" s="213"/>
      <c r="U46" s="213"/>
      <c r="V46" s="213"/>
      <c r="W46" s="213"/>
      <c r="X46" s="213"/>
      <c r="Y46" s="213"/>
      <c r="Z46" s="213"/>
      <c r="AA46" s="213"/>
      <c r="AB46" s="28"/>
      <c r="AC46" s="28"/>
      <c r="AD46" s="28"/>
      <c r="AE46" s="28"/>
    </row>
    <row r="47" spans="2:31" ht="60" customHeight="1" x14ac:dyDescent="0.35">
      <c r="B47" s="274"/>
      <c r="C47" s="274"/>
      <c r="D47" s="272"/>
      <c r="E47" s="272"/>
      <c r="F47" s="213" t="s">
        <v>1506</v>
      </c>
      <c r="G47" s="213"/>
      <c r="H47" s="213"/>
      <c r="I47" s="213"/>
      <c r="J47" s="213"/>
      <c r="K47" s="213"/>
      <c r="L47" s="213"/>
      <c r="M47" s="213"/>
      <c r="N47" s="213"/>
      <c r="O47" s="213"/>
      <c r="P47" s="213"/>
      <c r="Q47" s="213"/>
      <c r="R47" s="213"/>
      <c r="S47" s="213"/>
      <c r="T47" s="213"/>
      <c r="U47" s="213"/>
      <c r="V47" s="213"/>
      <c r="W47" s="213"/>
      <c r="X47" s="213"/>
      <c r="Y47" s="213"/>
      <c r="Z47" s="213"/>
      <c r="AA47" s="213"/>
      <c r="AB47" s="28"/>
      <c r="AC47" s="28"/>
      <c r="AD47" s="28"/>
      <c r="AE47" s="28"/>
    </row>
    <row r="48" spans="2:31" ht="60" customHeight="1" thickBot="1" x14ac:dyDescent="0.4">
      <c r="B48" s="274"/>
      <c r="C48" s="274"/>
      <c r="D48" s="272"/>
      <c r="E48" s="272"/>
      <c r="F48" s="213" t="s">
        <v>1507</v>
      </c>
      <c r="G48" s="213"/>
      <c r="H48" s="213"/>
      <c r="I48" s="213"/>
      <c r="J48" s="213"/>
      <c r="K48" s="213"/>
      <c r="L48" s="213"/>
      <c r="M48" s="213"/>
      <c r="N48" s="213"/>
      <c r="O48" s="213"/>
      <c r="P48" s="213"/>
      <c r="Q48" s="213"/>
      <c r="R48" s="213"/>
      <c r="S48" s="213"/>
      <c r="T48" s="213"/>
      <c r="U48" s="213"/>
      <c r="V48" s="213"/>
      <c r="W48" s="213"/>
      <c r="X48" s="213"/>
      <c r="Y48" s="213"/>
      <c r="Z48" s="213"/>
      <c r="AA48" s="213"/>
      <c r="AB48" s="28"/>
      <c r="AC48" s="28"/>
      <c r="AD48" s="28"/>
      <c r="AE48" s="28"/>
    </row>
    <row r="49" spans="2:27" ht="15" customHeight="1" x14ac:dyDescent="0.35">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row>
    <row r="50" spans="2:27" ht="25.35" customHeight="1" x14ac:dyDescent="0.35">
      <c r="B50" s="241" t="s">
        <v>339</v>
      </c>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row>
    <row r="51" spans="2:27" ht="45" customHeight="1" x14ac:dyDescent="0.35">
      <c r="B51" s="213" t="s">
        <v>1508</v>
      </c>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row>
    <row r="52" spans="2:27" ht="44.1" customHeight="1" x14ac:dyDescent="0.35">
      <c r="B52" s="213" t="s">
        <v>1509</v>
      </c>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row>
    <row r="53" spans="2:27" ht="20.100000000000001" customHeight="1" x14ac:dyDescent="0.35">
      <c r="B53" s="213" t="s">
        <v>1510</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row>
    <row r="54" spans="2:27" ht="20.100000000000001" customHeight="1" x14ac:dyDescent="0.35">
      <c r="B54" s="192" t="s">
        <v>344</v>
      </c>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row>
    <row r="55" spans="2:27" ht="15" customHeight="1" x14ac:dyDescent="0.35">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2:27" ht="25.35" customHeight="1" x14ac:dyDescent="0.35">
      <c r="B56" s="241" t="s">
        <v>302</v>
      </c>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row>
    <row r="57" spans="2:27" ht="45" customHeight="1" x14ac:dyDescent="0.35">
      <c r="B57" s="213" t="s">
        <v>1511</v>
      </c>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row>
    <row r="58" spans="2:27" ht="45" customHeight="1" x14ac:dyDescent="0.35">
      <c r="B58" s="213" t="s">
        <v>1512</v>
      </c>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row>
    <row r="59" spans="2:27" ht="45" customHeight="1" x14ac:dyDescent="0.35">
      <c r="B59" s="192" t="s">
        <v>1513</v>
      </c>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row>
    <row r="60" spans="2:27" ht="45" customHeight="1" x14ac:dyDescent="0.35">
      <c r="B60" s="213" t="s">
        <v>1514</v>
      </c>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row>
    <row r="61" spans="2:27" ht="15" customHeight="1" x14ac:dyDescent="0.35">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row>
    <row r="62" spans="2:27" ht="25.35" customHeight="1" x14ac:dyDescent="0.35">
      <c r="B62" s="241" t="s">
        <v>303</v>
      </c>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row>
    <row r="63" spans="2:27" ht="20.100000000000001" customHeight="1" x14ac:dyDescent="0.35">
      <c r="B63" s="213" t="s">
        <v>1515</v>
      </c>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row>
    <row r="64" spans="2:27" ht="31.35" customHeight="1" x14ac:dyDescent="0.35">
      <c r="B64" s="213" t="s">
        <v>1516</v>
      </c>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row>
    <row r="65" spans="2:35" ht="31.35" customHeight="1" x14ac:dyDescent="0.35">
      <c r="B65" s="213" t="s">
        <v>1517</v>
      </c>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row>
    <row r="66" spans="2:35" ht="15" customHeight="1" x14ac:dyDescent="0.35">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row>
    <row r="67" spans="2:35" ht="25.35" customHeight="1" x14ac:dyDescent="0.35">
      <c r="B67" s="241" t="s">
        <v>306</v>
      </c>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242"/>
    </row>
    <row r="68" spans="2:35" ht="20.100000000000001" customHeight="1" x14ac:dyDescent="0.35">
      <c r="B68" s="263" t="str">
        <f>Measures!B7</f>
        <v xml:space="preserve">High-quality public transport services and infrastructure for local bus services </v>
      </c>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row>
    <row r="69" spans="2:35" ht="20.100000000000001" customHeight="1" x14ac:dyDescent="0.35">
      <c r="B69" s="263" t="str">
        <f>Measures!B10</f>
        <v xml:space="preserve">High-quality public transport infrastructure for higher-order networks </v>
      </c>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row>
    <row r="70" spans="2:35" ht="20.100000000000001" customHeight="1" x14ac:dyDescent="0.35">
      <c r="B70" s="263" t="str">
        <f>Measures!B14</f>
        <v xml:space="preserve">High-quality interurban public transport connections  </v>
      </c>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row>
    <row r="71" spans="2:35" ht="20.100000000000001" customHeight="1" x14ac:dyDescent="0.35">
      <c r="B71" s="263" t="str">
        <f>Measures!B45</f>
        <v xml:space="preserve">Wide availability of high-quality active and micromobility infrastructure </v>
      </c>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row>
    <row r="72" spans="2:35" ht="20.100000000000001" customHeight="1" x14ac:dyDescent="0.35">
      <c r="B72" s="263" t="str">
        <f>Measures!B53</f>
        <v>(Electric) ridesharing and hailing schemes</v>
      </c>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row>
    <row r="73" spans="2:35" ht="20.100000000000001" customHeight="1" x14ac:dyDescent="0.35">
      <c r="B73" s="263" t="str">
        <f>Measures!B56</f>
        <v>(Electric) fleet sharing schemes</v>
      </c>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row>
    <row r="74" spans="2:35" ht="20.100000000000001" customHeight="1" x14ac:dyDescent="0.35">
      <c r="B74" s="263" t="str">
        <f>Measures!B17</f>
        <v>Wide availability of accessible information on sustainable mobility</v>
      </c>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row>
    <row r="75" spans="2:35" ht="20.100000000000001" customHeight="1" x14ac:dyDescent="0.35">
      <c r="B75" s="263" t="str">
        <f>Measures!B30</f>
        <v xml:space="preserve">Parking regulation </v>
      </c>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row>
    <row r="76" spans="2:35" ht="20.100000000000001" customHeight="1" x14ac:dyDescent="0.35">
      <c r="B76" s="263" t="str">
        <f>Measures!B35</f>
        <v xml:space="preserve">Urban vehicle access regulation schemes </v>
      </c>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row>
    <row r="77" spans="2:35" ht="20.100000000000001" customHeight="1" x14ac:dyDescent="0.35">
      <c r="B77" s="263" t="str">
        <f>Measures!B73</f>
        <v>Curb management for logistics</v>
      </c>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row>
    <row r="78" spans="2:35" ht="15" customHeight="1" thickBot="1" x14ac:dyDescent="0.4">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row>
    <row r="79" spans="2:35" ht="30" customHeight="1" thickBot="1" x14ac:dyDescent="0.4">
      <c r="B79" s="189" t="s">
        <v>288</v>
      </c>
      <c r="C79" s="190"/>
      <c r="D79" s="190"/>
      <c r="E79" s="190"/>
      <c r="F79" s="190"/>
      <c r="G79" s="190"/>
      <c r="H79" s="190"/>
      <c r="I79" s="190"/>
      <c r="J79" s="190"/>
      <c r="K79" s="190"/>
      <c r="L79" s="190"/>
      <c r="M79" s="190"/>
      <c r="N79" s="190"/>
      <c r="O79" s="190"/>
      <c r="P79" s="190"/>
      <c r="Q79" s="190"/>
      <c r="R79" s="190"/>
      <c r="S79" s="190"/>
      <c r="T79" s="190"/>
      <c r="U79" s="190"/>
      <c r="V79" s="190"/>
      <c r="W79" s="190"/>
      <c r="X79" s="190"/>
      <c r="Y79" s="190"/>
      <c r="Z79" s="190"/>
      <c r="AA79" s="191"/>
    </row>
    <row r="80" spans="2:35" ht="25.35" customHeight="1" x14ac:dyDescent="0.35">
      <c r="B80" s="242" t="s">
        <v>308</v>
      </c>
      <c r="C80" s="242"/>
      <c r="D80" s="242"/>
      <c r="E80" s="242"/>
      <c r="F80" s="242"/>
      <c r="G80" s="242"/>
      <c r="H80" s="242"/>
      <c r="I80" s="242"/>
      <c r="J80" s="242"/>
      <c r="K80" s="242"/>
      <c r="L80" s="242"/>
      <c r="M80" s="242"/>
      <c r="N80" s="242"/>
      <c r="O80" s="242"/>
      <c r="P80" s="242"/>
      <c r="Q80" s="242"/>
      <c r="R80" s="242"/>
      <c r="S80" s="242"/>
      <c r="T80" s="242"/>
      <c r="U80" s="242"/>
      <c r="V80" s="242"/>
      <c r="W80" s="242"/>
      <c r="X80" s="180" t="str">
        <f>Overview_Measures!M60</f>
        <v>Medium to High</v>
      </c>
      <c r="Y80" s="180"/>
      <c r="Z80" s="180"/>
      <c r="AA80" s="180"/>
      <c r="AB80" s="21"/>
      <c r="AC80" s="21"/>
      <c r="AD80" s="21"/>
      <c r="AE80" s="21"/>
      <c r="AF80" s="21"/>
      <c r="AG80" s="21"/>
      <c r="AH80" s="21"/>
      <c r="AI80" s="21"/>
    </row>
    <row r="81" spans="2:27" ht="30" customHeight="1" x14ac:dyDescent="0.35">
      <c r="B81" s="213" t="s">
        <v>1518</v>
      </c>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row>
    <row r="82" spans="2:27" ht="20.100000000000001" customHeight="1" x14ac:dyDescent="0.35">
      <c r="B82" s="213" t="s">
        <v>1519</v>
      </c>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row>
    <row r="83" spans="2:27" ht="60" customHeight="1" x14ac:dyDescent="0.35">
      <c r="B83" s="213" t="s">
        <v>1520</v>
      </c>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row>
    <row r="84" spans="2:27" ht="30" customHeight="1" x14ac:dyDescent="0.35">
      <c r="B84" s="213" t="s">
        <v>1521</v>
      </c>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row>
    <row r="85" spans="2:27" ht="15" customHeight="1" thickBot="1" x14ac:dyDescent="0.4">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row>
    <row r="86" spans="2:27" ht="25.35" customHeight="1" x14ac:dyDescent="0.35">
      <c r="B86" s="246" t="s">
        <v>309</v>
      </c>
      <c r="C86" s="246"/>
      <c r="D86" s="246"/>
      <c r="E86" s="246"/>
      <c r="F86" s="246"/>
      <c r="G86" s="246"/>
      <c r="H86" s="246"/>
      <c r="I86" s="246"/>
      <c r="J86" s="246"/>
      <c r="K86" s="246"/>
      <c r="L86" s="246"/>
      <c r="M86" s="246"/>
      <c r="N86" s="246"/>
      <c r="O86" s="246"/>
      <c r="P86" s="246"/>
      <c r="Q86" s="246"/>
      <c r="R86" s="246"/>
      <c r="S86" s="246"/>
      <c r="T86" s="246"/>
      <c r="U86" s="246"/>
      <c r="V86" s="246"/>
      <c r="W86" s="246"/>
      <c r="X86" s="180" t="str">
        <f>Overview_Measures!N60</f>
        <v>Medium to High</v>
      </c>
      <c r="Y86" s="180"/>
      <c r="Z86" s="180"/>
      <c r="AA86" s="180"/>
    </row>
    <row r="87" spans="2:27" ht="30" customHeight="1" x14ac:dyDescent="0.35">
      <c r="B87" s="213" t="s">
        <v>1522</v>
      </c>
      <c r="C87" s="213"/>
      <c r="D87" s="213"/>
      <c r="E87" s="213"/>
      <c r="F87" s="213"/>
      <c r="G87" s="213"/>
      <c r="H87" s="213"/>
      <c r="I87" s="213"/>
      <c r="J87" s="213"/>
      <c r="K87" s="213"/>
      <c r="L87" s="213"/>
      <c r="M87" s="213"/>
      <c r="N87" s="213"/>
      <c r="O87" s="213"/>
      <c r="P87" s="213"/>
      <c r="Q87" s="213"/>
      <c r="R87" s="213"/>
      <c r="S87" s="213"/>
      <c r="T87" s="213"/>
      <c r="U87" s="213"/>
      <c r="V87" s="213"/>
      <c r="W87" s="213"/>
      <c r="X87" s="213"/>
      <c r="Y87" s="213"/>
      <c r="Z87" s="213"/>
      <c r="AA87" s="213"/>
    </row>
    <row r="88" spans="2:27" ht="45" customHeight="1" x14ac:dyDescent="0.35">
      <c r="B88" s="213" t="s">
        <v>1523</v>
      </c>
      <c r="C88" s="213"/>
      <c r="D88" s="213"/>
      <c r="E88" s="213"/>
      <c r="F88" s="213"/>
      <c r="G88" s="213"/>
      <c r="H88" s="213"/>
      <c r="I88" s="213"/>
      <c r="J88" s="213"/>
      <c r="K88" s="213"/>
      <c r="L88" s="213"/>
      <c r="M88" s="213"/>
      <c r="N88" s="213"/>
      <c r="O88" s="213"/>
      <c r="P88" s="213"/>
      <c r="Q88" s="213"/>
      <c r="R88" s="213"/>
      <c r="S88" s="213"/>
      <c r="T88" s="213"/>
      <c r="U88" s="213"/>
      <c r="V88" s="213"/>
      <c r="W88" s="213"/>
      <c r="X88" s="213"/>
      <c r="Y88" s="213"/>
      <c r="Z88" s="213"/>
      <c r="AA88" s="213"/>
    </row>
    <row r="89" spans="2:27" ht="15" customHeight="1" thickBot="1" x14ac:dyDescent="0.4">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row>
    <row r="90" spans="2:27" ht="25.35" customHeight="1" x14ac:dyDescent="0.35">
      <c r="B90" s="246" t="s">
        <v>367</v>
      </c>
      <c r="C90" s="246"/>
      <c r="D90" s="246"/>
      <c r="E90" s="246"/>
      <c r="F90" s="246"/>
      <c r="G90" s="246"/>
      <c r="H90" s="246"/>
      <c r="I90" s="246"/>
      <c r="J90" s="246"/>
      <c r="K90" s="246"/>
      <c r="L90" s="246"/>
      <c r="M90" s="246"/>
      <c r="N90" s="246"/>
      <c r="O90" s="246"/>
      <c r="P90" s="246"/>
      <c r="Q90" s="246"/>
      <c r="R90" s="246"/>
      <c r="S90" s="246"/>
      <c r="T90" s="246"/>
      <c r="U90" s="246"/>
      <c r="V90" s="246"/>
      <c r="W90" s="246"/>
      <c r="X90" s="180" t="str">
        <f>Overview_Measures!O60</f>
        <v>Medium</v>
      </c>
      <c r="Y90" s="180"/>
      <c r="Z90" s="180"/>
      <c r="AA90" s="180"/>
    </row>
    <row r="91" spans="2:27" ht="30" customHeight="1" x14ac:dyDescent="0.35">
      <c r="B91" s="213" t="s">
        <v>1524</v>
      </c>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row>
    <row r="92" spans="2:27" ht="15" customHeight="1" x14ac:dyDescent="0.35">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row>
    <row r="93" spans="2:27" ht="30" customHeight="1" x14ac:dyDescent="0.35">
      <c r="B93" s="244" t="s">
        <v>311</v>
      </c>
      <c r="C93" s="245"/>
      <c r="D93" s="245"/>
      <c r="E93" s="245"/>
      <c r="F93" s="245"/>
      <c r="G93" s="245"/>
      <c r="H93" s="245"/>
      <c r="I93" s="245"/>
      <c r="J93" s="245"/>
      <c r="K93" s="245"/>
      <c r="L93" s="245"/>
      <c r="M93" s="245"/>
      <c r="N93" s="245"/>
      <c r="O93" s="245"/>
      <c r="P93" s="245"/>
      <c r="Q93" s="245"/>
      <c r="R93" s="245"/>
      <c r="S93" s="245"/>
      <c r="T93" s="245"/>
      <c r="U93" s="245"/>
      <c r="V93" s="245"/>
      <c r="W93" s="245"/>
      <c r="X93" s="245"/>
      <c r="Y93" s="245"/>
      <c r="Z93" s="245"/>
      <c r="AA93" s="245"/>
    </row>
    <row r="94" spans="2:27" ht="20.100000000000001" customHeight="1" x14ac:dyDescent="0.35">
      <c r="B94" s="213" t="s">
        <v>1525</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row>
    <row r="95" spans="2:27" ht="20.100000000000001" customHeight="1" x14ac:dyDescent="0.35">
      <c r="B95" s="213" t="s">
        <v>1526</v>
      </c>
      <c r="C95" s="213"/>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row>
    <row r="96" spans="2:27" ht="20.100000000000001" customHeight="1" x14ac:dyDescent="0.35">
      <c r="B96" s="213" t="s">
        <v>1527</v>
      </c>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row>
    <row r="97" spans="2:27" ht="20.100000000000001" customHeight="1" x14ac:dyDescent="0.35">
      <c r="B97" s="213" t="s">
        <v>1528</v>
      </c>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row>
    <row r="98" spans="2:27" ht="20.100000000000001" customHeight="1" x14ac:dyDescent="0.35">
      <c r="B98" s="213" t="s">
        <v>1529</v>
      </c>
      <c r="C98" s="213"/>
      <c r="D98" s="213"/>
      <c r="E98" s="213"/>
      <c r="F98" s="213"/>
      <c r="G98" s="213"/>
      <c r="H98" s="213"/>
      <c r="I98" s="213"/>
      <c r="J98" s="213"/>
      <c r="K98" s="213"/>
      <c r="L98" s="213"/>
      <c r="M98" s="213"/>
      <c r="N98" s="213"/>
      <c r="O98" s="213"/>
      <c r="P98" s="213"/>
      <c r="Q98" s="213"/>
      <c r="R98" s="213"/>
      <c r="S98" s="213"/>
      <c r="T98" s="213"/>
      <c r="U98" s="213"/>
      <c r="V98" s="213"/>
      <c r="W98" s="213"/>
      <c r="X98" s="213"/>
      <c r="Y98" s="213"/>
      <c r="Z98" s="213"/>
      <c r="AA98" s="213"/>
    </row>
    <row r="99" spans="2:27" ht="30" customHeight="1" x14ac:dyDescent="0.35">
      <c r="B99" s="213" t="s">
        <v>1530</v>
      </c>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row>
    <row r="100" spans="2:27" ht="20.100000000000001" customHeight="1" x14ac:dyDescent="0.35">
      <c r="B100" s="213" t="s">
        <v>1531</v>
      </c>
      <c r="C100" s="213"/>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c r="AA100" s="213"/>
    </row>
    <row r="101" spans="2:27" ht="20.100000000000001" customHeight="1" x14ac:dyDescent="0.35">
      <c r="B101" s="213" t="s">
        <v>1532</v>
      </c>
      <c r="C101" s="213"/>
      <c r="D101" s="213"/>
      <c r="E101" s="213"/>
      <c r="F101" s="213"/>
      <c r="G101" s="213"/>
      <c r="H101" s="213"/>
      <c r="I101" s="213"/>
      <c r="J101" s="213"/>
      <c r="K101" s="213"/>
      <c r="L101" s="213"/>
      <c r="M101" s="213"/>
      <c r="N101" s="213"/>
      <c r="O101" s="213"/>
      <c r="P101" s="213"/>
      <c r="Q101" s="213"/>
      <c r="R101" s="213"/>
      <c r="S101" s="213"/>
      <c r="T101" s="213"/>
      <c r="U101" s="213"/>
      <c r="V101" s="213"/>
      <c r="W101" s="213"/>
      <c r="X101" s="213"/>
      <c r="Y101" s="213"/>
      <c r="Z101" s="213"/>
      <c r="AA101" s="213"/>
    </row>
    <row r="102" spans="2:27" ht="20.100000000000001" customHeight="1" x14ac:dyDescent="0.35">
      <c r="B102" s="213" t="s">
        <v>1533</v>
      </c>
      <c r="C102" s="213"/>
      <c r="D102" s="213"/>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13"/>
      <c r="AA102" s="213"/>
    </row>
    <row r="103" spans="2:27" ht="20.100000000000001" customHeight="1" x14ac:dyDescent="0.35">
      <c r="B103" s="213" t="s">
        <v>1534</v>
      </c>
      <c r="C103" s="213"/>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row>
    <row r="104" spans="2:27" ht="30" customHeight="1" x14ac:dyDescent="0.35">
      <c r="B104" s="213" t="s">
        <v>1535</v>
      </c>
      <c r="C104" s="213"/>
      <c r="D104" s="213"/>
      <c r="E104" s="213"/>
      <c r="F104" s="213"/>
      <c r="G104" s="213"/>
      <c r="H104" s="213"/>
      <c r="I104" s="213"/>
      <c r="J104" s="213"/>
      <c r="K104" s="213"/>
      <c r="L104" s="213"/>
      <c r="M104" s="213"/>
      <c r="N104" s="213"/>
      <c r="O104" s="213"/>
      <c r="P104" s="213"/>
      <c r="Q104" s="213"/>
      <c r="R104" s="213"/>
      <c r="S104" s="213"/>
      <c r="T104" s="213"/>
      <c r="U104" s="213"/>
      <c r="V104" s="213"/>
      <c r="W104" s="213"/>
      <c r="X104" s="213"/>
      <c r="Y104" s="213"/>
      <c r="Z104" s="213"/>
      <c r="AA104" s="213"/>
    </row>
    <row r="105" spans="2:27" ht="20.100000000000001" customHeight="1" x14ac:dyDescent="0.35">
      <c r="B105" s="213" t="s">
        <v>1536</v>
      </c>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row>
    <row r="106" spans="2:27" ht="20.100000000000001" customHeight="1" x14ac:dyDescent="0.35">
      <c r="B106" s="213" t="s">
        <v>1537</v>
      </c>
      <c r="C106" s="213"/>
      <c r="D106" s="213"/>
      <c r="E106" s="213"/>
      <c r="F106" s="213"/>
      <c r="G106" s="213"/>
      <c r="H106" s="213"/>
      <c r="I106" s="213"/>
      <c r="J106" s="213"/>
      <c r="K106" s="213"/>
      <c r="L106" s="213"/>
      <c r="M106" s="213"/>
      <c r="N106" s="213"/>
      <c r="O106" s="213"/>
      <c r="P106" s="213"/>
      <c r="Q106" s="213"/>
      <c r="R106" s="213"/>
      <c r="S106" s="213"/>
      <c r="T106" s="213"/>
      <c r="U106" s="213"/>
      <c r="V106" s="213"/>
      <c r="W106" s="213"/>
      <c r="X106" s="213"/>
      <c r="Y106" s="213"/>
      <c r="Z106" s="213"/>
      <c r="AA106" s="213"/>
    </row>
    <row r="107" spans="2:27" ht="20.100000000000001" customHeight="1" x14ac:dyDescent="0.35">
      <c r="B107" s="213" t="s">
        <v>1538</v>
      </c>
      <c r="C107" s="213"/>
      <c r="D107" s="213"/>
      <c r="E107" s="213"/>
      <c r="F107" s="213"/>
      <c r="G107" s="213"/>
      <c r="H107" s="213"/>
      <c r="I107" s="213"/>
      <c r="J107" s="213"/>
      <c r="K107" s="213"/>
      <c r="L107" s="213"/>
      <c r="M107" s="213"/>
      <c r="N107" s="213"/>
      <c r="O107" s="213"/>
      <c r="P107" s="213"/>
      <c r="Q107" s="213"/>
      <c r="R107" s="213"/>
      <c r="S107" s="213"/>
      <c r="T107" s="213"/>
      <c r="U107" s="213"/>
      <c r="V107" s="213"/>
      <c r="W107" s="213"/>
      <c r="X107" s="213"/>
      <c r="Y107" s="213"/>
      <c r="Z107" s="213"/>
      <c r="AA107" s="213"/>
    </row>
    <row r="108" spans="2:27" ht="12" customHeight="1" x14ac:dyDescent="0.35">
      <c r="B108" s="213"/>
      <c r="C108" s="213"/>
      <c r="D108" s="213"/>
      <c r="E108" s="213"/>
      <c r="F108" s="213"/>
      <c r="G108" s="213"/>
      <c r="H108" s="213"/>
      <c r="I108" s="213"/>
      <c r="J108" s="213"/>
      <c r="K108" s="213"/>
      <c r="L108" s="213"/>
      <c r="M108" s="213"/>
      <c r="N108" s="213"/>
      <c r="O108" s="213"/>
      <c r="P108" s="213"/>
      <c r="Q108" s="213"/>
      <c r="R108" s="213"/>
      <c r="S108" s="213"/>
      <c r="T108" s="213"/>
      <c r="U108" s="213"/>
      <c r="V108" s="213"/>
      <c r="W108" s="213"/>
      <c r="X108" s="213"/>
      <c r="Y108" s="213"/>
      <c r="Z108" s="213"/>
      <c r="AA108" s="213"/>
    </row>
  </sheetData>
  <sheetProtection algorithmName="SHA-512" hashValue="M55pLFIOL3YGdYURl4NiZY6A+pmyQWeLmxdWSVWLL/L02Bpjctz86CFuz+zLOBsMh2QSdWpGV6kWHQrwbKJ4Sg==" saltValue="SK9WJmqgJnXR29MSadSWhw==" spinCount="100000" sheet="1" objects="1" scenarios="1"/>
  <dataConsolidate/>
  <mergeCells count="148">
    <mergeCell ref="F38:AA38"/>
    <mergeCell ref="F39:AA39"/>
    <mergeCell ref="F40:AA40"/>
    <mergeCell ref="F41:AA41"/>
    <mergeCell ref="F42:AA42"/>
    <mergeCell ref="D43:E48"/>
    <mergeCell ref="D36:E41"/>
    <mergeCell ref="B4:N4"/>
    <mergeCell ref="O4:AA4"/>
    <mergeCell ref="B6:N6"/>
    <mergeCell ref="O6:AA6"/>
    <mergeCell ref="B7:N7"/>
    <mergeCell ref="O7:AA7"/>
    <mergeCell ref="B11:C11"/>
    <mergeCell ref="D11:E11"/>
    <mergeCell ref="F11:G11"/>
    <mergeCell ref="H11:I11"/>
    <mergeCell ref="J11:K11"/>
    <mergeCell ref="X11:Y11"/>
    <mergeCell ref="Z11:AA11"/>
    <mergeCell ref="B12:AA12"/>
    <mergeCell ref="B15:E15"/>
    <mergeCell ref="H15:N15"/>
    <mergeCell ref="O15:U15"/>
    <mergeCell ref="B1:G1"/>
    <mergeCell ref="H1:M1"/>
    <mergeCell ref="N1:S1"/>
    <mergeCell ref="T1:AA1"/>
    <mergeCell ref="B3:N3"/>
    <mergeCell ref="O3:AA3"/>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V15:AA15"/>
    <mergeCell ref="L11:M11"/>
    <mergeCell ref="N11:O11"/>
    <mergeCell ref="P11:Q11"/>
    <mergeCell ref="R11:S11"/>
    <mergeCell ref="T11:U11"/>
    <mergeCell ref="V11:W11"/>
    <mergeCell ref="D13:G13"/>
    <mergeCell ref="J13:M13"/>
    <mergeCell ref="N13:O13"/>
    <mergeCell ref="P13:S13"/>
    <mergeCell ref="B21:G21"/>
    <mergeCell ref="H21:AA21"/>
    <mergeCell ref="B22:G22"/>
    <mergeCell ref="H22:AA22"/>
    <mergeCell ref="B23:G23"/>
    <mergeCell ref="H23:AA23"/>
    <mergeCell ref="B17:AA17"/>
    <mergeCell ref="B18:AA18"/>
    <mergeCell ref="B19:G19"/>
    <mergeCell ref="H19:AA19"/>
    <mergeCell ref="B20:G20"/>
    <mergeCell ref="H20:AA20"/>
    <mergeCell ref="B53:AA53"/>
    <mergeCell ref="B57:AA57"/>
    <mergeCell ref="B58:AA58"/>
    <mergeCell ref="B24:G24"/>
    <mergeCell ref="H24:AA24"/>
    <mergeCell ref="B25:G25"/>
    <mergeCell ref="H25:AA25"/>
    <mergeCell ref="B27:AA27"/>
    <mergeCell ref="B28:AA28"/>
    <mergeCell ref="B51:AA51"/>
    <mergeCell ref="B54:AA54"/>
    <mergeCell ref="B42:C48"/>
    <mergeCell ref="F43:AA43"/>
    <mergeCell ref="F44:AA44"/>
    <mergeCell ref="F45:AA45"/>
    <mergeCell ref="F46:AA46"/>
    <mergeCell ref="F47:AA47"/>
    <mergeCell ref="F48:AA48"/>
    <mergeCell ref="D35:E35"/>
    <mergeCell ref="D42:E42"/>
    <mergeCell ref="F35:AA35"/>
    <mergeCell ref="B35:C41"/>
    <mergeCell ref="F36:AA36"/>
    <mergeCell ref="F37:AA37"/>
    <mergeCell ref="B93:AA93"/>
    <mergeCell ref="B29:AA29"/>
    <mergeCell ref="B30:AA30"/>
    <mergeCell ref="B31:AA31"/>
    <mergeCell ref="B32:AA32"/>
    <mergeCell ref="B33:AA33"/>
    <mergeCell ref="B34:AA34"/>
    <mergeCell ref="B79:AA79"/>
    <mergeCell ref="B80:W80"/>
    <mergeCell ref="X80:AA80"/>
    <mergeCell ref="B86:W86"/>
    <mergeCell ref="X86:AA86"/>
    <mergeCell ref="B90:W90"/>
    <mergeCell ref="X90:AA90"/>
    <mergeCell ref="B82:AA82"/>
    <mergeCell ref="B83:AA83"/>
    <mergeCell ref="B84:AA84"/>
    <mergeCell ref="B50:AA50"/>
    <mergeCell ref="B56:AA56"/>
    <mergeCell ref="B62:AA62"/>
    <mergeCell ref="B87:AA87"/>
    <mergeCell ref="B88:AA88"/>
    <mergeCell ref="B91:AA91"/>
    <mergeCell ref="B52:AA52"/>
    <mergeCell ref="B59:AA59"/>
    <mergeCell ref="B60:AA60"/>
    <mergeCell ref="B63:AA63"/>
    <mergeCell ref="B64:AA64"/>
    <mergeCell ref="B65:AA65"/>
    <mergeCell ref="B81:AA81"/>
    <mergeCell ref="B67:AA67"/>
    <mergeCell ref="B68:AA68"/>
    <mergeCell ref="B69:AA69"/>
    <mergeCell ref="B70:AA70"/>
    <mergeCell ref="B71:AA71"/>
    <mergeCell ref="B72:AA72"/>
    <mergeCell ref="B73:AA73"/>
    <mergeCell ref="B74:AA74"/>
    <mergeCell ref="B75:AA75"/>
    <mergeCell ref="B76:AA76"/>
    <mergeCell ref="B77:AA77"/>
    <mergeCell ref="B106:AA106"/>
    <mergeCell ref="B107:AA107"/>
    <mergeCell ref="B108:AA108"/>
    <mergeCell ref="B104:AA104"/>
    <mergeCell ref="B103:AA103"/>
    <mergeCell ref="B94:AA94"/>
    <mergeCell ref="B95:AA95"/>
    <mergeCell ref="B96:AA96"/>
    <mergeCell ref="B105:AA105"/>
    <mergeCell ref="B97:AA97"/>
    <mergeCell ref="B98:AA98"/>
    <mergeCell ref="B100:AA100"/>
    <mergeCell ref="B99:AA99"/>
    <mergeCell ref="B101:AA101"/>
    <mergeCell ref="B102:AA102"/>
  </mergeCells>
  <conditionalFormatting sqref="B10:AA11">
    <cfRule type="expression" dxfId="125" priority="16" stopIfTrue="1">
      <formula>B$11=" "</formula>
    </cfRule>
    <cfRule type="expression" dxfId="124" priority="17">
      <formula>B$11="Partial"</formula>
    </cfRule>
    <cfRule type="expression" dxfId="123" priority="18">
      <formula>B$11="Strong"</formula>
    </cfRule>
  </conditionalFormatting>
  <conditionalFormatting sqref="X80">
    <cfRule type="expression" dxfId="122" priority="11" stopIfTrue="1">
      <formula>X80="High"</formula>
    </cfRule>
    <cfRule type="expression" dxfId="121" priority="12">
      <formula>X80="Medium to High"</formula>
    </cfRule>
    <cfRule type="expression" dxfId="120" priority="13" stopIfTrue="1">
      <formula>X80="Medium"</formula>
    </cfRule>
    <cfRule type="expression" dxfId="119" priority="14" stopIfTrue="1">
      <formula>X80="Low to Medium"</formula>
    </cfRule>
    <cfRule type="expression" dxfId="118" priority="15">
      <formula>X80="Low"</formula>
    </cfRule>
  </conditionalFormatting>
  <conditionalFormatting sqref="X86">
    <cfRule type="expression" dxfId="117" priority="6" stopIfTrue="1">
      <formula>X86="High"</formula>
    </cfRule>
    <cfRule type="expression" dxfId="116" priority="7">
      <formula>X86="Medium to High"</formula>
    </cfRule>
    <cfRule type="expression" dxfId="115" priority="8" stopIfTrue="1">
      <formula>X86="Medium"</formula>
    </cfRule>
    <cfRule type="expression" dxfId="114" priority="9" stopIfTrue="1">
      <formula>X86="Low to Medium"</formula>
    </cfRule>
    <cfRule type="expression" dxfId="113" priority="10">
      <formula>X86="Low"</formula>
    </cfRule>
  </conditionalFormatting>
  <conditionalFormatting sqref="X90">
    <cfRule type="expression" dxfId="112" priority="1" stopIfTrue="1">
      <formula>X90="High"</formula>
    </cfRule>
    <cfRule type="expression" dxfId="111" priority="2">
      <formula>X90="Medium to High"</formula>
    </cfRule>
    <cfRule type="expression" dxfId="110" priority="3" stopIfTrue="1">
      <formula>X90="Medium"</formula>
    </cfRule>
    <cfRule type="expression" dxfId="109" priority="4" stopIfTrue="1">
      <formula>X90="Low to Medium"</formula>
    </cfRule>
    <cfRule type="expression" dxfId="108" priority="5">
      <formula>X90="Low"</formula>
    </cfRule>
  </conditionalFormatting>
  <conditionalFormatting sqref="AB80:AI80">
    <cfRule type="colorScale" priority="19">
      <colorScale>
        <cfvo type="min"/>
        <cfvo type="percentile" val="50"/>
        <cfvo type="max"/>
        <color rgb="FFF8696B"/>
        <color rgb="FFFFEB84"/>
        <color rgb="FF63BE7B"/>
      </colorScale>
    </cfRule>
  </conditionalFormatting>
  <hyperlinks>
    <hyperlink ref="B107" r:id="rId1" display="https://www.infrastructureontario.ca/en/what-we-do/projectssearch/go-rail-expansion---kipling-bus-terminal/" xr:uid="{2F58D94E-1931-0D42-8515-B3798D115DA2}"/>
    <hyperlink ref="B106" r:id="rId2" display="https://www.itf-oecd.org/policy/bus-rapid-transit-network" xr:uid="{77CE6755-D970-CB48-9E9F-FE223298C443}"/>
    <hyperlink ref="B105" r:id="rId3" display="https://www.itf-oecd.org/policy/park-and-ride-facilities" xr:uid="{DBCD4E71-F77D-224A-9EEB-6F6166C40A33}"/>
    <hyperlink ref="B104" r:id="rId4" display="https://doi.org/10.1007/978-3-319-60441-1_98" xr:uid="{910DCD74-3D22-884F-8E0C-BA06ACCF49C7}"/>
    <hyperlink ref="B99" r:id="rId5" display="https://op.europa.eu/en/publication-detail/-/publication/af05b3eb-df43-11e9-9c4e-01aa75ed71a1" xr:uid="{6DCEA2B8-1CAF-3C49-BB82-45917B79E640}"/>
    <hyperlink ref="B98" r:id="rId6" display="https://www.itf-oecd.org/policy/integrated-ticketing" xr:uid="{85DA61DD-C917-774A-A6BD-0A7ED679BBAB}"/>
    <hyperlink ref="B96" r:id="rId7" display="https://transport.ec.europa.eu/transport-themes/intelligent-transport-systems/road/action-plan-and-directive/multimodal-travel-information_en" xr:uid="{091E4815-E0B9-8C48-AE25-9BFD486ABA88}"/>
    <hyperlink ref="B68:AA68" location="LPT!A1" display="LPT!A1" xr:uid="{6526E819-D50E-4643-BA9E-FBF6D4376991}"/>
    <hyperlink ref="B69:AA69" location="UPT!A1" display="UPT!A1" xr:uid="{09FE81FE-79B1-3248-A79D-D343AA844258}"/>
    <hyperlink ref="B70:AA70" location="IPT!A1" display="IPT!A1" xr:uid="{4879782E-98C4-5241-A5E6-597A45A998F5}"/>
    <hyperlink ref="B71:AA71" location="ACM!A1" display="ACM!A1" xr:uid="{EDD7B200-9CCB-184C-A4EC-C4338379C7B4}"/>
    <hyperlink ref="B72:AA72" location="RSS!A1" display="RSS!A1" xr:uid="{CFDEEB46-6D6A-244F-A143-83BA0336E9A4}"/>
    <hyperlink ref="B73:AA73" location="FSS!A1" display="FSS!A1" xr:uid="{B6D295E3-2FA3-CF48-944B-34CD36E3E82A}"/>
    <hyperlink ref="B74:AA74" location="SMI!A1" display="SMI!A1" xr:uid="{2E543458-FF3F-5348-8B8A-74DD04A68311}"/>
    <hyperlink ref="B75:AA75" location="PRR!A1" display="PRR!A1" xr:uid="{F246307C-9EB5-E041-8097-56C2E5E65886}"/>
    <hyperlink ref="B76:AA76" location="UVR!A1" display="UVR!A1" xr:uid="{2707DA04-5063-164E-8E2D-CFF632490114}"/>
    <hyperlink ref="B77:AA77" location="CML!A1" display="CML!A1" xr:uid="{58951861-99AB-DB4D-825B-25C10F0DE22D}"/>
    <hyperlink ref="N1" location="Overview_Measures!A1" display="Go back to Overview" xr:uid="{807CE652-A12F-A14D-9B60-406660142FFF}"/>
    <hyperlink ref="B1" location="Instructions!A1" display="Go back to Instructions" xr:uid="{320F67D9-F8EA-8E4F-AFB0-5E28912A9FD0}"/>
    <hyperlink ref="H1" location="Measures!A1" display="Go back to Measures List" xr:uid="{0F236CC8-0A74-2D4A-9077-B4E7EBC1D532}"/>
    <hyperlink ref="T1" location="Filter_multiple_criteria!A1" display="Go back to Multiple Criteria Filter" xr:uid="{5066A1BB-C410-C345-A6AD-CAB322B6A68F}"/>
    <hyperlink ref="B1:G1" location="Home!A1" display="Go back to Home" xr:uid="{5942062A-95E3-8441-8407-DF26602FB052}"/>
    <hyperlink ref="T1:AA1" location="Measure_Selection_Filter!A1" display="Go back to Measure Selection Filter" xr:uid="{58830D1B-935A-4444-A61F-623EA6214329}"/>
    <hyperlink ref="H15" location="Measure_Template!B10" display="Summary" xr:uid="{87ED83E5-47C4-924F-A4A9-20CBEF96BCD8}"/>
    <hyperlink ref="H15:N15" location="MMC!B17" display="Reader's Guide" xr:uid="{55E91C2A-ADB3-B242-A4E2-4B29175BFA05}"/>
    <hyperlink ref="O15" location="Measure_Template!B10" display="Summary" xr:uid="{1CC55F11-1911-E446-82D2-E5574B110372}"/>
    <hyperlink ref="O15:U15" location="MMC!B27" display="Summary" xr:uid="{1EF47AB8-F732-3943-9318-344F321233DB}"/>
    <hyperlink ref="V15:AA15" location="MMC!B79" display="Qualification of measure" xr:uid="{7E9E0BDF-70D3-7443-84BF-8FBCB92C1B58}"/>
  </hyperlinks>
  <pageMargins left="0.7" right="0.7" top="0.75" bottom="0.75" header="0.3" footer="0.3"/>
  <pageSetup orientation="portrait" r:id="rId8"/>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4612E-0E40-D04C-B10B-69CC04DA664F}">
  <sheetPr codeName="Sheet26">
    <tabColor rgb="FF7030A0"/>
  </sheetPr>
  <dimension ref="A1:AJ133"/>
  <sheetViews>
    <sheetView showGridLines="0" zoomScaleNormal="100" workbookViewId="0"/>
  </sheetViews>
  <sheetFormatPr defaultColWidth="8.86328125" defaultRowHeight="11.65" x14ac:dyDescent="0.35"/>
  <cols>
    <col min="1" max="1" width="5.86328125" style="16" customWidth="1"/>
    <col min="2" max="2" width="6.86328125" style="16" customWidth="1"/>
    <col min="3" max="3" width="12.265625" style="16" customWidth="1"/>
    <col min="4" max="27" width="6.86328125" style="16" customWidth="1"/>
    <col min="28" max="34" width="13.1328125" style="16" customWidth="1"/>
    <col min="35" max="16384" width="8.86328125" style="16"/>
  </cols>
  <sheetData>
    <row r="1" spans="1:36" s="91" customFormat="1" ht="20.100000000000001" customHeight="1" x14ac:dyDescent="0.35">
      <c r="A1" s="90"/>
      <c r="B1" s="252" t="s">
        <v>26</v>
      </c>
      <c r="C1" s="252"/>
      <c r="D1" s="252"/>
      <c r="E1" s="252"/>
      <c r="F1" s="252"/>
      <c r="G1" s="252"/>
      <c r="H1" s="252" t="s">
        <v>312</v>
      </c>
      <c r="I1" s="252"/>
      <c r="J1" s="252"/>
      <c r="K1" s="252"/>
      <c r="L1" s="252"/>
      <c r="M1" s="252"/>
      <c r="N1" s="252" t="s">
        <v>313</v>
      </c>
      <c r="O1" s="252"/>
      <c r="P1" s="252"/>
      <c r="Q1" s="252"/>
      <c r="R1" s="252"/>
      <c r="S1" s="252"/>
      <c r="T1" s="252" t="s">
        <v>23</v>
      </c>
      <c r="U1" s="252"/>
      <c r="V1" s="252"/>
      <c r="W1" s="252"/>
      <c r="X1" s="252"/>
      <c r="Y1" s="252"/>
      <c r="Z1" s="252"/>
      <c r="AA1" s="252"/>
    </row>
    <row r="2" spans="1:36" ht="15" customHeight="1" thickBot="1" x14ac:dyDescent="0.4"/>
    <row r="3" spans="1:36" ht="25.35" customHeight="1" thickBot="1" x14ac:dyDescent="0.4">
      <c r="B3" s="203" t="s">
        <v>281</v>
      </c>
      <c r="C3" s="204"/>
      <c r="D3" s="204"/>
      <c r="E3" s="204"/>
      <c r="F3" s="204"/>
      <c r="G3" s="204"/>
      <c r="H3" s="204"/>
      <c r="I3" s="204"/>
      <c r="J3" s="204"/>
      <c r="K3" s="204"/>
      <c r="L3" s="204"/>
      <c r="M3" s="204"/>
      <c r="N3" s="204"/>
      <c r="O3" s="203" t="s">
        <v>246</v>
      </c>
      <c r="P3" s="204"/>
      <c r="Q3" s="204"/>
      <c r="R3" s="204"/>
      <c r="S3" s="204"/>
      <c r="T3" s="204"/>
      <c r="U3" s="204"/>
      <c r="V3" s="204"/>
      <c r="W3" s="204"/>
      <c r="X3" s="204"/>
      <c r="Y3" s="204"/>
      <c r="Z3" s="204"/>
      <c r="AA3" s="205"/>
      <c r="AB3" s="12"/>
      <c r="AC3" s="12"/>
      <c r="AD3" s="12"/>
      <c r="AE3" s="12"/>
      <c r="AF3" s="12"/>
      <c r="AG3" s="12"/>
      <c r="AH3" s="12"/>
      <c r="AI3" s="12"/>
      <c r="AJ3" s="12"/>
    </row>
    <row r="4" spans="1:36" ht="30" customHeight="1" thickBot="1" x14ac:dyDescent="0.4">
      <c r="B4" s="206" t="str">
        <f>Overview_Measures!B62</f>
        <v xml:space="preserve">Urban logistic hubs and pick-up/drop-off points </v>
      </c>
      <c r="C4" s="207"/>
      <c r="D4" s="207"/>
      <c r="E4" s="207"/>
      <c r="F4" s="207"/>
      <c r="G4" s="207"/>
      <c r="H4" s="207"/>
      <c r="I4" s="207"/>
      <c r="J4" s="207"/>
      <c r="K4" s="207"/>
      <c r="L4" s="207"/>
      <c r="M4" s="207"/>
      <c r="N4" s="207"/>
      <c r="O4" s="208" t="str">
        <f>Overview_Measures!K62</f>
        <v>Infrastructure + Regulatory + Economic Instrument</v>
      </c>
      <c r="P4" s="209"/>
      <c r="Q4" s="209"/>
      <c r="R4" s="209"/>
      <c r="S4" s="209"/>
      <c r="T4" s="209"/>
      <c r="U4" s="209"/>
      <c r="V4" s="209"/>
      <c r="W4" s="209"/>
      <c r="X4" s="209"/>
      <c r="Y4" s="209"/>
      <c r="Z4" s="209"/>
      <c r="AA4" s="210"/>
      <c r="AB4" s="12"/>
      <c r="AC4" s="12"/>
      <c r="AD4" s="12"/>
      <c r="AE4" s="12"/>
      <c r="AF4" s="12"/>
      <c r="AG4" s="12"/>
      <c r="AH4" s="12"/>
      <c r="AI4" s="12"/>
      <c r="AJ4" s="12"/>
    </row>
    <row r="5" spans="1:36" ht="5.0999999999999996" customHeight="1" thickBot="1" x14ac:dyDescent="0.4">
      <c r="B5" s="105"/>
      <c r="C5" s="106"/>
      <c r="D5" s="106"/>
      <c r="E5" s="106"/>
      <c r="F5" s="106"/>
      <c r="G5" s="106"/>
      <c r="H5" s="106"/>
      <c r="I5" s="106"/>
      <c r="J5" s="106"/>
      <c r="K5" s="106"/>
      <c r="L5" s="106"/>
      <c r="M5" s="106"/>
      <c r="N5" s="106"/>
      <c r="O5" s="107"/>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203" t="s">
        <v>173</v>
      </c>
      <c r="C6" s="204"/>
      <c r="D6" s="204"/>
      <c r="E6" s="204"/>
      <c r="F6" s="204"/>
      <c r="G6" s="204"/>
      <c r="H6" s="204"/>
      <c r="I6" s="204"/>
      <c r="J6" s="204"/>
      <c r="K6" s="204"/>
      <c r="L6" s="204"/>
      <c r="M6" s="204"/>
      <c r="N6" s="204"/>
      <c r="O6" s="203" t="s">
        <v>282</v>
      </c>
      <c r="P6" s="204"/>
      <c r="Q6" s="204"/>
      <c r="R6" s="204"/>
      <c r="S6" s="204"/>
      <c r="T6" s="204"/>
      <c r="U6" s="204"/>
      <c r="V6" s="204"/>
      <c r="W6" s="204"/>
      <c r="X6" s="204"/>
      <c r="Y6" s="204"/>
      <c r="Z6" s="204"/>
      <c r="AA6" s="205"/>
      <c r="AB6" s="12"/>
      <c r="AC6" s="12"/>
      <c r="AD6" s="12"/>
      <c r="AE6" s="12"/>
      <c r="AF6" s="12"/>
      <c r="AG6" s="12"/>
      <c r="AH6" s="12"/>
      <c r="AI6" s="12"/>
      <c r="AJ6" s="12"/>
    </row>
    <row r="7" spans="1:36" ht="30" customHeight="1" thickBot="1" x14ac:dyDescent="0.4">
      <c r="B7" s="254" t="str">
        <f>Overview_Measures!L62</f>
        <v>Freight Transport</v>
      </c>
      <c r="C7" s="255"/>
      <c r="D7" s="255"/>
      <c r="E7" s="255"/>
      <c r="F7" s="255"/>
      <c r="G7" s="255"/>
      <c r="H7" s="255"/>
      <c r="I7" s="255"/>
      <c r="J7" s="255"/>
      <c r="K7" s="255"/>
      <c r="L7" s="255"/>
      <c r="M7" s="255"/>
      <c r="N7" s="256"/>
      <c r="O7" s="211" t="s">
        <v>283</v>
      </c>
      <c r="P7" s="209"/>
      <c r="Q7" s="209"/>
      <c r="R7" s="209"/>
      <c r="S7" s="209"/>
      <c r="T7" s="209"/>
      <c r="U7" s="209"/>
      <c r="V7" s="209"/>
      <c r="W7" s="209"/>
      <c r="X7" s="209"/>
      <c r="Y7" s="209"/>
      <c r="Z7" s="209"/>
      <c r="AA7" s="21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203" t="s">
        <v>234</v>
      </c>
      <c r="C9" s="204"/>
      <c r="D9" s="204"/>
      <c r="E9" s="204"/>
      <c r="F9" s="204"/>
      <c r="G9" s="204"/>
      <c r="H9" s="204"/>
      <c r="I9" s="204"/>
      <c r="J9" s="204"/>
      <c r="K9" s="204"/>
      <c r="L9" s="204"/>
      <c r="M9" s="204"/>
      <c r="N9" s="204"/>
      <c r="O9" s="204"/>
      <c r="P9" s="204"/>
      <c r="Q9" s="204"/>
      <c r="R9" s="204"/>
      <c r="S9" s="204"/>
      <c r="T9" s="203" t="s">
        <v>284</v>
      </c>
      <c r="U9" s="204"/>
      <c r="V9" s="204"/>
      <c r="W9" s="204"/>
      <c r="X9" s="204"/>
      <c r="Y9" s="204"/>
      <c r="Z9" s="204"/>
      <c r="AA9" s="205"/>
    </row>
    <row r="10" spans="1:36" ht="90" customHeight="1" x14ac:dyDescent="0.35">
      <c r="B10" s="198" t="s">
        <v>177</v>
      </c>
      <c r="C10" s="199"/>
      <c r="D10" s="198" t="s">
        <v>178</v>
      </c>
      <c r="E10" s="199"/>
      <c r="F10" s="198" t="s">
        <v>179</v>
      </c>
      <c r="G10" s="199"/>
      <c r="H10" s="198" t="s">
        <v>180</v>
      </c>
      <c r="I10" s="199"/>
      <c r="J10" s="198" t="s">
        <v>181</v>
      </c>
      <c r="K10" s="199"/>
      <c r="L10" s="198" t="s">
        <v>182</v>
      </c>
      <c r="M10" s="199"/>
      <c r="N10" s="198" t="s">
        <v>183</v>
      </c>
      <c r="O10" s="199"/>
      <c r="P10" s="198" t="s">
        <v>184</v>
      </c>
      <c r="Q10" s="199"/>
      <c r="R10" s="198" t="s">
        <v>185</v>
      </c>
      <c r="S10" s="199"/>
      <c r="T10" s="198" t="s">
        <v>186</v>
      </c>
      <c r="U10" s="199"/>
      <c r="V10" s="198" t="s">
        <v>187</v>
      </c>
      <c r="W10" s="199"/>
      <c r="X10" s="198" t="s">
        <v>188</v>
      </c>
      <c r="Y10" s="199"/>
      <c r="Z10" s="198" t="s">
        <v>189</v>
      </c>
      <c r="AA10" s="199"/>
    </row>
    <row r="11" spans="1:36" ht="12" hidden="1" customHeight="1" x14ac:dyDescent="0.35">
      <c r="B11" s="198" t="str">
        <f>Overview_Measures!P62</f>
        <v xml:space="preserve"> </v>
      </c>
      <c r="C11" s="199"/>
      <c r="D11" s="198" t="str">
        <f>Overview_Measures!Q62</f>
        <v>Strong</v>
      </c>
      <c r="E11" s="199"/>
      <c r="F11" s="198" t="str">
        <f>Overview_Measures!R62</f>
        <v xml:space="preserve"> </v>
      </c>
      <c r="G11" s="199"/>
      <c r="H11" s="198" t="str">
        <f>Overview_Measures!S62</f>
        <v xml:space="preserve"> </v>
      </c>
      <c r="I11" s="199"/>
      <c r="J11" s="198" t="str">
        <f>Overview_Measures!T62</f>
        <v xml:space="preserve"> </v>
      </c>
      <c r="K11" s="199"/>
      <c r="L11" s="198" t="str">
        <f>Overview_Measures!U62</f>
        <v>Strong</v>
      </c>
      <c r="M11" s="199"/>
      <c r="N11" s="198" t="str">
        <f>Overview_Measures!V62</f>
        <v>Partial</v>
      </c>
      <c r="O11" s="199"/>
      <c r="P11" s="198" t="str">
        <f>Overview_Measures!W62</f>
        <v>Strong</v>
      </c>
      <c r="Q11" s="199"/>
      <c r="R11" s="198" t="str">
        <f>Overview_Measures!X62</f>
        <v xml:space="preserve"> </v>
      </c>
      <c r="S11" s="199"/>
      <c r="T11" s="198" t="str">
        <f>Overview_Measures!Y62</f>
        <v xml:space="preserve"> </v>
      </c>
      <c r="U11" s="199"/>
      <c r="V11" s="198" t="str">
        <f>Overview_Measures!Z62</f>
        <v xml:space="preserve"> </v>
      </c>
      <c r="W11" s="199"/>
      <c r="X11" s="198" t="str">
        <f>Overview_Measures!AA62</f>
        <v xml:space="preserve"> </v>
      </c>
      <c r="Y11" s="199"/>
      <c r="Z11" s="198" t="str">
        <f>Overview_Measures!AB62</f>
        <v>Partial</v>
      </c>
      <c r="AA11" s="199"/>
    </row>
    <row r="12" spans="1:36" s="21" customFormat="1" ht="15" customHeight="1" x14ac:dyDescent="0.35">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6" s="21" customFormat="1" ht="20.100000000000001" customHeight="1" x14ac:dyDescent="0.35">
      <c r="B13" s="101"/>
      <c r="C13" s="101"/>
      <c r="D13" s="251" t="s">
        <v>315</v>
      </c>
      <c r="E13" s="251"/>
      <c r="F13" s="251"/>
      <c r="G13" s="251"/>
      <c r="H13" s="102"/>
      <c r="I13" s="102"/>
      <c r="J13" s="251" t="s">
        <v>316</v>
      </c>
      <c r="K13" s="251"/>
      <c r="L13" s="251"/>
      <c r="M13" s="251"/>
      <c r="N13" s="253"/>
      <c r="O13" s="253"/>
      <c r="P13" s="251" t="s">
        <v>317</v>
      </c>
      <c r="Q13" s="251"/>
      <c r="R13" s="251"/>
      <c r="S13" s="251"/>
      <c r="T13" s="100"/>
      <c r="U13" s="100"/>
      <c r="V13" s="100"/>
      <c r="W13" s="100"/>
      <c r="X13" s="100"/>
      <c r="Y13" s="100"/>
      <c r="Z13" s="100"/>
      <c r="AA13" s="100"/>
    </row>
    <row r="14" spans="1:36" s="21" customFormat="1" ht="15" customHeight="1" thickBot="1" x14ac:dyDescent="0.4">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row>
    <row r="15" spans="1:36" s="21" customFormat="1" ht="25.35" customHeight="1" thickBot="1" x14ac:dyDescent="0.4">
      <c r="B15" s="201" t="s">
        <v>286</v>
      </c>
      <c r="C15" s="201"/>
      <c r="D15" s="201"/>
      <c r="E15" s="201"/>
      <c r="F15" s="22"/>
      <c r="G15" s="22"/>
      <c r="H15" s="202" t="s">
        <v>290</v>
      </c>
      <c r="I15" s="202"/>
      <c r="J15" s="202"/>
      <c r="K15" s="202"/>
      <c r="L15" s="202"/>
      <c r="M15" s="202"/>
      <c r="N15" s="202"/>
      <c r="O15" s="202" t="s">
        <v>287</v>
      </c>
      <c r="P15" s="202"/>
      <c r="Q15" s="202"/>
      <c r="R15" s="202"/>
      <c r="S15" s="202"/>
      <c r="T15" s="202"/>
      <c r="U15" s="202"/>
      <c r="V15" s="202" t="s">
        <v>288</v>
      </c>
      <c r="W15" s="202"/>
      <c r="X15" s="202"/>
      <c r="Y15" s="202"/>
      <c r="Z15" s="202"/>
      <c r="AA15" s="202"/>
    </row>
    <row r="16" spans="1:36" s="21" customFormat="1" ht="15" customHeight="1" thickBot="1" x14ac:dyDescent="0.4">
      <c r="B16" s="23"/>
      <c r="C16" s="23"/>
      <c r="D16" s="24"/>
      <c r="E16" s="24"/>
    </row>
    <row r="17" spans="2:27" ht="30" customHeight="1" thickBot="1" x14ac:dyDescent="0.4">
      <c r="B17" s="189" t="s">
        <v>290</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1"/>
    </row>
    <row r="18" spans="2:27" ht="30" customHeight="1" x14ac:dyDescent="0.35">
      <c r="B18" s="195" t="s">
        <v>318</v>
      </c>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2:27" ht="25.35" customHeight="1" x14ac:dyDescent="0.35">
      <c r="B19" s="250" t="s">
        <v>292</v>
      </c>
      <c r="C19" s="250"/>
      <c r="D19" s="250"/>
      <c r="E19" s="250"/>
      <c r="F19" s="250"/>
      <c r="G19" s="250"/>
      <c r="H19" s="250" t="s">
        <v>319</v>
      </c>
      <c r="I19" s="250"/>
      <c r="J19" s="250"/>
      <c r="K19" s="250"/>
      <c r="L19" s="250"/>
      <c r="M19" s="250"/>
      <c r="N19" s="250"/>
      <c r="O19" s="250"/>
      <c r="P19" s="250"/>
      <c r="Q19" s="250"/>
      <c r="R19" s="250"/>
      <c r="S19" s="250"/>
      <c r="T19" s="250"/>
      <c r="U19" s="250"/>
      <c r="V19" s="250"/>
      <c r="W19" s="250"/>
      <c r="X19" s="250"/>
      <c r="Y19" s="250"/>
      <c r="Z19" s="250"/>
      <c r="AA19" s="250"/>
    </row>
    <row r="20" spans="2:27" ht="60" customHeight="1" x14ac:dyDescent="0.35">
      <c r="B20" s="192" t="s">
        <v>166</v>
      </c>
      <c r="C20" s="192"/>
      <c r="D20" s="192"/>
      <c r="E20" s="192"/>
      <c r="F20" s="192"/>
      <c r="G20" s="192"/>
      <c r="H20" s="192" t="s">
        <v>1539</v>
      </c>
      <c r="I20" s="192"/>
      <c r="J20" s="192"/>
      <c r="K20" s="192"/>
      <c r="L20" s="192"/>
      <c r="M20" s="192"/>
      <c r="N20" s="192"/>
      <c r="O20" s="192"/>
      <c r="P20" s="192"/>
      <c r="Q20" s="192"/>
      <c r="R20" s="192"/>
      <c r="S20" s="192"/>
      <c r="T20" s="192"/>
      <c r="U20" s="192"/>
      <c r="V20" s="192"/>
      <c r="W20" s="192"/>
      <c r="X20" s="192"/>
      <c r="Y20" s="192"/>
      <c r="Z20" s="192"/>
      <c r="AA20" s="192"/>
    </row>
    <row r="21" spans="2:27" ht="60" customHeight="1" x14ac:dyDescent="0.35">
      <c r="B21" s="192" t="s">
        <v>167</v>
      </c>
      <c r="C21" s="192"/>
      <c r="D21" s="192"/>
      <c r="E21" s="192"/>
      <c r="F21" s="192"/>
      <c r="G21" s="192"/>
      <c r="H21" s="192" t="s">
        <v>1539</v>
      </c>
      <c r="I21" s="192"/>
      <c r="J21" s="192"/>
      <c r="K21" s="192"/>
      <c r="L21" s="192"/>
      <c r="M21" s="192"/>
      <c r="N21" s="192"/>
      <c r="O21" s="192"/>
      <c r="P21" s="192"/>
      <c r="Q21" s="192"/>
      <c r="R21" s="192"/>
      <c r="S21" s="192"/>
      <c r="T21" s="192"/>
      <c r="U21" s="192"/>
      <c r="V21" s="192"/>
      <c r="W21" s="192"/>
      <c r="X21" s="192"/>
      <c r="Y21" s="192"/>
      <c r="Z21" s="192"/>
      <c r="AA21" s="192"/>
    </row>
    <row r="22" spans="2:27" ht="20.100000000000001" customHeight="1" x14ac:dyDescent="0.35">
      <c r="B22" s="192" t="s">
        <v>168</v>
      </c>
      <c r="C22" s="192"/>
      <c r="D22" s="192"/>
      <c r="E22" s="192"/>
      <c r="F22" s="192"/>
      <c r="G22" s="192"/>
      <c r="H22" s="192" t="s">
        <v>305</v>
      </c>
      <c r="I22" s="192"/>
      <c r="J22" s="192"/>
      <c r="K22" s="192"/>
      <c r="L22" s="192"/>
      <c r="M22" s="192"/>
      <c r="N22" s="192"/>
      <c r="O22" s="192"/>
      <c r="P22" s="192"/>
      <c r="Q22" s="192"/>
      <c r="R22" s="192"/>
      <c r="S22" s="192"/>
      <c r="T22" s="192"/>
      <c r="U22" s="192"/>
      <c r="V22" s="192"/>
      <c r="W22" s="192"/>
      <c r="X22" s="192"/>
      <c r="Y22" s="192"/>
      <c r="Z22" s="192"/>
      <c r="AA22" s="192"/>
    </row>
    <row r="23" spans="2:27" ht="20.100000000000001" customHeight="1" x14ac:dyDescent="0.35">
      <c r="B23" s="192" t="s">
        <v>169</v>
      </c>
      <c r="C23" s="192"/>
      <c r="D23" s="192"/>
      <c r="E23" s="192"/>
      <c r="F23" s="192"/>
      <c r="G23" s="192"/>
      <c r="H23" s="192" t="s">
        <v>305</v>
      </c>
      <c r="I23" s="192"/>
      <c r="J23" s="192"/>
      <c r="K23" s="192"/>
      <c r="L23" s="192"/>
      <c r="M23" s="192"/>
      <c r="N23" s="192"/>
      <c r="O23" s="192"/>
      <c r="P23" s="192"/>
      <c r="Q23" s="192"/>
      <c r="R23" s="192"/>
      <c r="S23" s="192"/>
      <c r="T23" s="192"/>
      <c r="U23" s="192"/>
      <c r="V23" s="192"/>
      <c r="W23" s="192"/>
      <c r="X23" s="192"/>
      <c r="Y23" s="192"/>
      <c r="Z23" s="192"/>
      <c r="AA23" s="192"/>
    </row>
    <row r="24" spans="2:27" ht="45" customHeight="1" x14ac:dyDescent="0.35">
      <c r="B24" s="192" t="s">
        <v>170</v>
      </c>
      <c r="C24" s="192"/>
      <c r="D24" s="192"/>
      <c r="E24" s="192"/>
      <c r="F24" s="192"/>
      <c r="G24" s="192"/>
      <c r="H24" s="192" t="s">
        <v>1540</v>
      </c>
      <c r="I24" s="192"/>
      <c r="J24" s="192"/>
      <c r="K24" s="192"/>
      <c r="L24" s="192"/>
      <c r="M24" s="192"/>
      <c r="N24" s="192"/>
      <c r="O24" s="192"/>
      <c r="P24" s="192"/>
      <c r="Q24" s="192"/>
      <c r="R24" s="192"/>
      <c r="S24" s="192"/>
      <c r="T24" s="192"/>
      <c r="U24" s="192"/>
      <c r="V24" s="192"/>
      <c r="W24" s="192"/>
      <c r="X24" s="192"/>
      <c r="Y24" s="192"/>
      <c r="Z24" s="192"/>
      <c r="AA24" s="192"/>
    </row>
    <row r="25" spans="2:27" ht="30" customHeight="1" x14ac:dyDescent="0.35">
      <c r="B25" s="192" t="s">
        <v>298</v>
      </c>
      <c r="C25" s="192"/>
      <c r="D25" s="192"/>
      <c r="E25" s="192"/>
      <c r="F25" s="192"/>
      <c r="G25" s="192"/>
      <c r="H25" s="192" t="s">
        <v>1541</v>
      </c>
      <c r="I25" s="192"/>
      <c r="J25" s="192"/>
      <c r="K25" s="192"/>
      <c r="L25" s="192"/>
      <c r="M25" s="192"/>
      <c r="N25" s="192"/>
      <c r="O25" s="192"/>
      <c r="P25" s="192"/>
      <c r="Q25" s="192"/>
      <c r="R25" s="192"/>
      <c r="S25" s="192"/>
      <c r="T25" s="192"/>
      <c r="U25" s="192"/>
      <c r="V25" s="192"/>
      <c r="W25" s="192"/>
      <c r="X25" s="192"/>
      <c r="Y25" s="192"/>
      <c r="Z25" s="192"/>
      <c r="AA25" s="192"/>
    </row>
    <row r="26" spans="2:27"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27" ht="30" customHeight="1" thickBot="1" x14ac:dyDescent="0.4">
      <c r="B27" s="189" t="s">
        <v>299</v>
      </c>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1"/>
    </row>
    <row r="28" spans="2:27" ht="25.35" customHeight="1" x14ac:dyDescent="0.35">
      <c r="B28" s="248" t="s">
        <v>300</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9"/>
    </row>
    <row r="29" spans="2:27" ht="75" customHeight="1" x14ac:dyDescent="0.35">
      <c r="B29" s="213" t="s">
        <v>1542</v>
      </c>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row>
    <row r="30" spans="2:27" ht="90" customHeight="1" x14ac:dyDescent="0.35">
      <c r="B30" s="273" t="s">
        <v>1543</v>
      </c>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row>
    <row r="31" spans="2:27" ht="90" customHeight="1" x14ac:dyDescent="0.35">
      <c r="B31" s="276" t="s">
        <v>1544</v>
      </c>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row>
    <row r="32" spans="2:27" ht="30" customHeight="1" x14ac:dyDescent="0.35">
      <c r="B32" s="276" t="s">
        <v>1545</v>
      </c>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row>
    <row r="33" spans="2:31" ht="20.100000000000001" customHeight="1" thickBot="1" x14ac:dyDescent="0.4">
      <c r="B33" s="275" t="s">
        <v>126</v>
      </c>
      <c r="C33" s="275"/>
      <c r="D33" s="268" t="s">
        <v>327</v>
      </c>
      <c r="E33" s="268"/>
      <c r="F33" s="213" t="s">
        <v>1546</v>
      </c>
      <c r="G33" s="213"/>
      <c r="H33" s="213"/>
      <c r="I33" s="213"/>
      <c r="J33" s="213"/>
      <c r="K33" s="213"/>
      <c r="L33" s="213"/>
      <c r="M33" s="213"/>
      <c r="N33" s="213"/>
      <c r="O33" s="213"/>
      <c r="P33" s="213"/>
      <c r="Q33" s="213"/>
      <c r="R33" s="213"/>
      <c r="S33" s="213"/>
      <c r="T33" s="213"/>
      <c r="U33" s="213"/>
      <c r="V33" s="213"/>
      <c r="W33" s="213"/>
      <c r="X33" s="213"/>
      <c r="Y33" s="213"/>
      <c r="Z33" s="213"/>
      <c r="AA33" s="213"/>
    </row>
    <row r="34" spans="2:31" ht="120" customHeight="1" x14ac:dyDescent="0.35">
      <c r="B34" s="275"/>
      <c r="C34" s="275"/>
      <c r="D34" s="268" t="s">
        <v>329</v>
      </c>
      <c r="E34" s="268"/>
      <c r="F34" s="287" t="s">
        <v>1547</v>
      </c>
      <c r="G34" s="287"/>
      <c r="H34" s="287"/>
      <c r="I34" s="287"/>
      <c r="J34" s="287"/>
      <c r="K34" s="287"/>
      <c r="L34" s="287"/>
      <c r="M34" s="287"/>
      <c r="N34" s="287"/>
      <c r="O34" s="287"/>
      <c r="P34" s="287"/>
      <c r="Q34" s="287"/>
      <c r="R34" s="287"/>
      <c r="S34" s="287"/>
      <c r="T34" s="287"/>
      <c r="U34" s="287"/>
      <c r="V34" s="287"/>
      <c r="W34" s="287"/>
      <c r="X34" s="287"/>
      <c r="Y34" s="287"/>
      <c r="Z34" s="287"/>
      <c r="AA34" s="287"/>
      <c r="AB34" s="84"/>
      <c r="AC34" s="84"/>
      <c r="AD34" s="84"/>
      <c r="AE34" s="84"/>
    </row>
    <row r="35" spans="2:31" ht="20.100000000000001" customHeight="1" thickBot="1" x14ac:dyDescent="0.4">
      <c r="B35" s="274" t="s">
        <v>127</v>
      </c>
      <c r="C35" s="274"/>
      <c r="D35" s="272" t="s">
        <v>327</v>
      </c>
      <c r="E35" s="272"/>
      <c r="F35" s="213" t="s">
        <v>1548</v>
      </c>
      <c r="G35" s="213"/>
      <c r="H35" s="213"/>
      <c r="I35" s="213"/>
      <c r="J35" s="213"/>
      <c r="K35" s="213"/>
      <c r="L35" s="213"/>
      <c r="M35" s="213"/>
      <c r="N35" s="213"/>
      <c r="O35" s="213"/>
      <c r="P35" s="213"/>
      <c r="Q35" s="213"/>
      <c r="R35" s="213"/>
      <c r="S35" s="213"/>
      <c r="T35" s="213"/>
      <c r="U35" s="213"/>
      <c r="V35" s="213"/>
      <c r="W35" s="213"/>
      <c r="X35" s="213"/>
      <c r="Y35" s="213"/>
      <c r="Z35" s="213"/>
      <c r="AA35" s="213"/>
    </row>
    <row r="36" spans="2:31" ht="180" customHeight="1" thickBot="1" x14ac:dyDescent="0.4">
      <c r="B36" s="274"/>
      <c r="C36" s="274"/>
      <c r="D36" s="272" t="s">
        <v>329</v>
      </c>
      <c r="E36" s="272"/>
      <c r="F36" s="213" t="s">
        <v>1549</v>
      </c>
      <c r="G36" s="213"/>
      <c r="H36" s="213"/>
      <c r="I36" s="213"/>
      <c r="J36" s="213"/>
      <c r="K36" s="213"/>
      <c r="L36" s="213"/>
      <c r="M36" s="213"/>
      <c r="N36" s="213"/>
      <c r="O36" s="213"/>
      <c r="P36" s="213"/>
      <c r="Q36" s="213"/>
      <c r="R36" s="213"/>
      <c r="S36" s="213"/>
      <c r="T36" s="213"/>
      <c r="U36" s="213"/>
      <c r="V36" s="213"/>
      <c r="W36" s="213"/>
      <c r="X36" s="213"/>
      <c r="Y36" s="213"/>
      <c r="Z36" s="213"/>
      <c r="AA36" s="213"/>
      <c r="AB36" s="84"/>
      <c r="AC36" s="84"/>
      <c r="AD36" s="84"/>
      <c r="AE36" s="84"/>
    </row>
    <row r="37" spans="2:31" ht="20.100000000000001" customHeight="1" thickBot="1" x14ac:dyDescent="0.4">
      <c r="B37" s="275" t="s">
        <v>128</v>
      </c>
      <c r="C37" s="275"/>
      <c r="D37" s="268" t="s">
        <v>327</v>
      </c>
      <c r="E37" s="268"/>
      <c r="F37" s="213" t="s">
        <v>1550</v>
      </c>
      <c r="G37" s="213"/>
      <c r="H37" s="213"/>
      <c r="I37" s="213"/>
      <c r="J37" s="213"/>
      <c r="K37" s="213"/>
      <c r="L37" s="213"/>
      <c r="M37" s="213"/>
      <c r="N37" s="213"/>
      <c r="O37" s="213"/>
      <c r="P37" s="213"/>
      <c r="Q37" s="213"/>
      <c r="R37" s="213"/>
      <c r="S37" s="213"/>
      <c r="T37" s="213"/>
      <c r="U37" s="213"/>
      <c r="V37" s="213"/>
      <c r="W37" s="213"/>
      <c r="X37" s="213"/>
      <c r="Y37" s="213"/>
      <c r="Z37" s="213"/>
      <c r="AA37" s="213"/>
    </row>
    <row r="38" spans="2:31" ht="120" customHeight="1" x14ac:dyDescent="0.35">
      <c r="B38" s="275"/>
      <c r="C38" s="275"/>
      <c r="D38" s="268" t="s">
        <v>329</v>
      </c>
      <c r="E38" s="268"/>
      <c r="F38" s="213" t="s">
        <v>1551</v>
      </c>
      <c r="G38" s="213"/>
      <c r="H38" s="213"/>
      <c r="I38" s="213"/>
      <c r="J38" s="213"/>
      <c r="K38" s="213"/>
      <c r="L38" s="213"/>
      <c r="M38" s="213"/>
      <c r="N38" s="213"/>
      <c r="O38" s="213"/>
      <c r="P38" s="213"/>
      <c r="Q38" s="213"/>
      <c r="R38" s="213"/>
      <c r="S38" s="213"/>
      <c r="T38" s="213"/>
      <c r="U38" s="213"/>
      <c r="V38" s="213"/>
      <c r="W38" s="213"/>
      <c r="X38" s="213"/>
      <c r="Y38" s="213"/>
      <c r="Z38" s="213"/>
      <c r="AA38" s="213"/>
      <c r="AB38" s="84"/>
      <c r="AC38" s="84"/>
      <c r="AD38" s="84"/>
      <c r="AE38" s="84"/>
    </row>
    <row r="39" spans="2:31" ht="20.100000000000001" customHeight="1" x14ac:dyDescent="0.35">
      <c r="B39" s="286" t="s">
        <v>1552</v>
      </c>
      <c r="C39" s="286"/>
      <c r="D39" s="272" t="s">
        <v>327</v>
      </c>
      <c r="E39" s="272"/>
      <c r="F39" s="213" t="s">
        <v>1553</v>
      </c>
      <c r="G39" s="213"/>
      <c r="H39" s="213"/>
      <c r="I39" s="213"/>
      <c r="J39" s="213"/>
      <c r="K39" s="213"/>
      <c r="L39" s="213"/>
      <c r="M39" s="213"/>
      <c r="N39" s="213"/>
      <c r="O39" s="213"/>
      <c r="P39" s="213"/>
      <c r="Q39" s="213"/>
      <c r="R39" s="213"/>
      <c r="S39" s="213"/>
      <c r="T39" s="213"/>
      <c r="U39" s="213"/>
      <c r="V39" s="213"/>
      <c r="W39" s="213"/>
      <c r="X39" s="213"/>
      <c r="Y39" s="213"/>
      <c r="Z39" s="213"/>
      <c r="AA39" s="213"/>
    </row>
    <row r="40" spans="2:31" ht="60" customHeight="1" x14ac:dyDescent="0.35">
      <c r="B40" s="286"/>
      <c r="C40" s="286"/>
      <c r="D40" s="272" t="s">
        <v>329</v>
      </c>
      <c r="E40" s="272"/>
      <c r="F40" s="276" t="s">
        <v>1554</v>
      </c>
      <c r="G40" s="276"/>
      <c r="H40" s="276"/>
      <c r="I40" s="276"/>
      <c r="J40" s="276"/>
      <c r="K40" s="276"/>
      <c r="L40" s="276"/>
      <c r="M40" s="276"/>
      <c r="N40" s="276"/>
      <c r="O40" s="276"/>
      <c r="P40" s="276"/>
      <c r="Q40" s="276"/>
      <c r="R40" s="276"/>
      <c r="S40" s="276"/>
      <c r="T40" s="276"/>
      <c r="U40" s="276"/>
      <c r="V40" s="276"/>
      <c r="W40" s="276"/>
      <c r="X40" s="276"/>
      <c r="Y40" s="276"/>
      <c r="Z40" s="276"/>
      <c r="AA40" s="276"/>
      <c r="AB40" s="84"/>
      <c r="AC40" s="84"/>
      <c r="AD40" s="84"/>
      <c r="AE40" s="84"/>
    </row>
    <row r="41" spans="2:31" ht="45" customHeight="1" x14ac:dyDescent="0.35">
      <c r="B41" s="213" t="s">
        <v>1555</v>
      </c>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row>
    <row r="42" spans="2:31" ht="15" customHeight="1" x14ac:dyDescent="0.35">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row>
    <row r="43" spans="2:31" ht="25.35" customHeight="1" x14ac:dyDescent="0.35">
      <c r="B43" s="241" t="s">
        <v>339</v>
      </c>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row>
    <row r="44" spans="2:31" ht="45" customHeight="1" x14ac:dyDescent="0.35">
      <c r="B44" s="213" t="s">
        <v>1556</v>
      </c>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row>
    <row r="45" spans="2:31" ht="45" customHeight="1" x14ac:dyDescent="0.35">
      <c r="B45" s="213" t="s">
        <v>1557</v>
      </c>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row>
    <row r="46" spans="2:31" ht="60" customHeight="1" x14ac:dyDescent="0.35">
      <c r="B46" s="213" t="s">
        <v>1558</v>
      </c>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row>
    <row r="47" spans="2:31" ht="30" customHeight="1" x14ac:dyDescent="0.35">
      <c r="B47" s="213" t="s">
        <v>1559</v>
      </c>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row>
    <row r="48" spans="2:31" ht="20.100000000000001" customHeight="1" x14ac:dyDescent="0.35">
      <c r="B48" s="192" t="s">
        <v>344</v>
      </c>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2:27" ht="15" customHeight="1" x14ac:dyDescent="0.35">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2:27" ht="25.35" customHeight="1" x14ac:dyDescent="0.35">
      <c r="B50" s="241" t="s">
        <v>302</v>
      </c>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row>
    <row r="51" spans="2:27" ht="60" customHeight="1" x14ac:dyDescent="0.35">
      <c r="B51" s="213" t="s">
        <v>1560</v>
      </c>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row>
    <row r="52" spans="2:27" ht="90" customHeight="1" x14ac:dyDescent="0.35">
      <c r="B52" s="213" t="s">
        <v>1561</v>
      </c>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row>
    <row r="53" spans="2:27" ht="75" customHeight="1" x14ac:dyDescent="0.35">
      <c r="B53" s="213" t="s">
        <v>1562</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row>
    <row r="54" spans="2:27" ht="15" customHeight="1" x14ac:dyDescent="0.35">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row>
    <row r="55" spans="2:27" ht="25.35" customHeight="1" x14ac:dyDescent="0.35">
      <c r="B55" s="241" t="s">
        <v>303</v>
      </c>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row>
    <row r="56" spans="2:27" ht="30" customHeight="1" x14ac:dyDescent="0.35">
      <c r="B56" s="213" t="s">
        <v>1563</v>
      </c>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row>
    <row r="57" spans="2:27" ht="75" customHeight="1" x14ac:dyDescent="0.35">
      <c r="B57" s="213" t="s">
        <v>1564</v>
      </c>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row>
    <row r="58" spans="2:27" ht="60" customHeight="1" x14ac:dyDescent="0.35">
      <c r="B58" s="213" t="s">
        <v>1565</v>
      </c>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row>
    <row r="59" spans="2:27" ht="15" customHeight="1" x14ac:dyDescent="0.35">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row>
    <row r="60" spans="2:27" ht="25.35" customHeight="1" x14ac:dyDescent="0.35">
      <c r="B60" s="241" t="s">
        <v>306</v>
      </c>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row>
    <row r="61" spans="2:27" ht="20.100000000000001" customHeight="1" x14ac:dyDescent="0.35">
      <c r="B61" s="263" t="str">
        <f>Measures!B35</f>
        <v xml:space="preserve">Urban vehicle access regulation schemes </v>
      </c>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row>
    <row r="62" spans="2:27" ht="20.100000000000001" customHeight="1" x14ac:dyDescent="0.35">
      <c r="B62" s="263" t="str">
        <f>Measures!B50</f>
        <v>Green public procurement</v>
      </c>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row>
    <row r="63" spans="2:27" ht="20.100000000000001" customHeight="1" x14ac:dyDescent="0.35">
      <c r="B63" s="263" t="str">
        <f>Measures!B66</f>
        <v>Changes in delivery schedules / off-peak deliveries</v>
      </c>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row>
    <row r="64" spans="2:27" ht="20.100000000000001" customHeight="1" x14ac:dyDescent="0.35">
      <c r="B64" s="263" t="str">
        <f>Measures!B76</f>
        <v>Freight electrification of logistics</v>
      </c>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row>
    <row r="65" spans="2:35" ht="20.100000000000001" customHeight="1" x14ac:dyDescent="0.35">
      <c r="B65" s="263" t="str">
        <f>Measures!B73</f>
        <v>Curb management for logistics</v>
      </c>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row>
    <row r="66" spans="2:35" ht="20.100000000000001" customHeight="1" x14ac:dyDescent="0.35">
      <c r="B66" s="263" t="str">
        <f>Measures!B81</f>
        <v xml:space="preserve">Collaborative logistics and asset sharing </v>
      </c>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row>
    <row r="67" spans="2:35" ht="15" customHeight="1" thickBot="1" x14ac:dyDescent="0.4">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row>
    <row r="68" spans="2:35" ht="30" customHeight="1" thickBot="1" x14ac:dyDescent="0.4">
      <c r="B68" s="189" t="s">
        <v>288</v>
      </c>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1"/>
    </row>
    <row r="69" spans="2:35" ht="25.35" customHeight="1" x14ac:dyDescent="0.35">
      <c r="B69" s="242" t="s">
        <v>308</v>
      </c>
      <c r="C69" s="242"/>
      <c r="D69" s="242"/>
      <c r="E69" s="242"/>
      <c r="F69" s="242"/>
      <c r="G69" s="242"/>
      <c r="H69" s="242"/>
      <c r="I69" s="242"/>
      <c r="J69" s="242"/>
      <c r="K69" s="242"/>
      <c r="L69" s="242"/>
      <c r="M69" s="242"/>
      <c r="N69" s="242"/>
      <c r="O69" s="242"/>
      <c r="P69" s="242"/>
      <c r="Q69" s="242"/>
      <c r="R69" s="242"/>
      <c r="S69" s="242"/>
      <c r="T69" s="242"/>
      <c r="U69" s="242"/>
      <c r="V69" s="242"/>
      <c r="W69" s="242"/>
      <c r="X69" s="180" t="str">
        <f>Overview_Measures!M62</f>
        <v>Medium to High</v>
      </c>
      <c r="Y69" s="180"/>
      <c r="Z69" s="180"/>
      <c r="AA69" s="180"/>
      <c r="AB69" s="21"/>
      <c r="AC69" s="21"/>
      <c r="AD69" s="21"/>
      <c r="AE69" s="21"/>
      <c r="AF69" s="21"/>
      <c r="AG69" s="21"/>
      <c r="AH69" s="21"/>
      <c r="AI69" s="21"/>
    </row>
    <row r="70" spans="2:35" ht="20.100000000000001" customHeight="1" x14ac:dyDescent="0.35">
      <c r="B70" s="213" t="s">
        <v>1566</v>
      </c>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row>
    <row r="71" spans="2:35" ht="20.100000000000001" customHeight="1" x14ac:dyDescent="0.35">
      <c r="B71" s="213" t="s">
        <v>1567</v>
      </c>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row>
    <row r="72" spans="2:35" ht="20.100000000000001" customHeight="1" x14ac:dyDescent="0.35">
      <c r="B72" s="213" t="s">
        <v>1568</v>
      </c>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row>
    <row r="73" spans="2:35" ht="20.100000000000001" customHeight="1" x14ac:dyDescent="0.35">
      <c r="B73" s="213" t="s">
        <v>1569</v>
      </c>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row>
    <row r="74" spans="2:35" ht="20.100000000000001" customHeight="1" x14ac:dyDescent="0.35">
      <c r="B74" s="213" t="s">
        <v>1570</v>
      </c>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row>
    <row r="75" spans="2:35" ht="20.100000000000001" customHeight="1" x14ac:dyDescent="0.35">
      <c r="B75" s="213" t="s">
        <v>1571</v>
      </c>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row>
    <row r="76" spans="2:35" ht="20.100000000000001" customHeight="1" x14ac:dyDescent="0.35">
      <c r="B76" s="213" t="s">
        <v>1572</v>
      </c>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row>
    <row r="77" spans="2:35" ht="30" customHeight="1" x14ac:dyDescent="0.35">
      <c r="B77" s="276" t="s">
        <v>1573</v>
      </c>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row>
    <row r="78" spans="2:35" ht="20.100000000000001" customHeight="1" x14ac:dyDescent="0.35">
      <c r="B78" s="213" t="s">
        <v>1574</v>
      </c>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row>
    <row r="79" spans="2:35" ht="30" customHeight="1" x14ac:dyDescent="0.35">
      <c r="B79" s="213" t="s">
        <v>1575</v>
      </c>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row>
    <row r="80" spans="2:35" ht="15" customHeight="1" thickBot="1" x14ac:dyDescent="0.4">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row>
    <row r="81" spans="2:27" ht="25.35" customHeight="1" x14ac:dyDescent="0.35">
      <c r="B81" s="246" t="s">
        <v>309</v>
      </c>
      <c r="C81" s="246"/>
      <c r="D81" s="246"/>
      <c r="E81" s="246"/>
      <c r="F81" s="246"/>
      <c r="G81" s="246"/>
      <c r="H81" s="246"/>
      <c r="I81" s="246"/>
      <c r="J81" s="246"/>
      <c r="K81" s="246"/>
      <c r="L81" s="246"/>
      <c r="M81" s="246"/>
      <c r="N81" s="246"/>
      <c r="O81" s="246"/>
      <c r="P81" s="246"/>
      <c r="Q81" s="246"/>
      <c r="R81" s="246"/>
      <c r="S81" s="246"/>
      <c r="T81" s="246"/>
      <c r="U81" s="246"/>
      <c r="V81" s="246"/>
      <c r="W81" s="246"/>
      <c r="X81" s="180" t="str">
        <f>Overview_Measures!N62</f>
        <v>Medium to High</v>
      </c>
      <c r="Y81" s="180"/>
      <c r="Z81" s="180"/>
      <c r="AA81" s="180"/>
    </row>
    <row r="82" spans="2:27" ht="30" customHeight="1" x14ac:dyDescent="0.35">
      <c r="B82" s="213" t="s">
        <v>1576</v>
      </c>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row>
    <row r="83" spans="2:27" ht="20.100000000000001" customHeight="1" x14ac:dyDescent="0.35">
      <c r="B83" s="213" t="s">
        <v>1577</v>
      </c>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row>
    <row r="84" spans="2:27" ht="15" customHeight="1" thickBot="1" x14ac:dyDescent="0.4">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row>
    <row r="85" spans="2:27" ht="25.35" customHeight="1" x14ac:dyDescent="0.35">
      <c r="B85" s="246" t="s">
        <v>367</v>
      </c>
      <c r="C85" s="246"/>
      <c r="D85" s="246"/>
      <c r="E85" s="246"/>
      <c r="F85" s="246"/>
      <c r="G85" s="246"/>
      <c r="H85" s="246"/>
      <c r="I85" s="246"/>
      <c r="J85" s="246"/>
      <c r="K85" s="246"/>
      <c r="L85" s="246"/>
      <c r="M85" s="246"/>
      <c r="N85" s="246"/>
      <c r="O85" s="246"/>
      <c r="P85" s="246"/>
      <c r="Q85" s="246"/>
      <c r="R85" s="246"/>
      <c r="S85" s="246"/>
      <c r="T85" s="246"/>
      <c r="U85" s="246"/>
      <c r="V85" s="246"/>
      <c r="W85" s="246"/>
      <c r="X85" s="180" t="str">
        <f>Overview_Measures!O62</f>
        <v>Medium</v>
      </c>
      <c r="Y85" s="180"/>
      <c r="Z85" s="180"/>
      <c r="AA85" s="180"/>
    </row>
    <row r="86" spans="2:27" ht="30" customHeight="1" x14ac:dyDescent="0.35">
      <c r="B86" s="213" t="s">
        <v>1578</v>
      </c>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row>
    <row r="87" spans="2:27" ht="60" customHeight="1" x14ac:dyDescent="0.35">
      <c r="B87" s="213" t="s">
        <v>1579</v>
      </c>
      <c r="C87" s="213"/>
      <c r="D87" s="213"/>
      <c r="E87" s="213"/>
      <c r="F87" s="213"/>
      <c r="G87" s="213"/>
      <c r="H87" s="213"/>
      <c r="I87" s="213"/>
      <c r="J87" s="213"/>
      <c r="K87" s="213"/>
      <c r="L87" s="213"/>
      <c r="M87" s="213"/>
      <c r="N87" s="213"/>
      <c r="O87" s="213"/>
      <c r="P87" s="213"/>
      <c r="Q87" s="213"/>
      <c r="R87" s="213"/>
      <c r="S87" s="213"/>
      <c r="T87" s="213"/>
      <c r="U87" s="213"/>
      <c r="V87" s="213"/>
      <c r="W87" s="213"/>
      <c r="X87" s="213"/>
      <c r="Y87" s="213"/>
      <c r="Z87" s="213"/>
      <c r="AA87" s="213"/>
    </row>
    <row r="88" spans="2:27" ht="15" customHeight="1" x14ac:dyDescent="0.35">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row>
    <row r="89" spans="2:27" ht="30" customHeight="1" x14ac:dyDescent="0.35">
      <c r="B89" s="244" t="s">
        <v>311</v>
      </c>
      <c r="C89" s="245"/>
      <c r="D89" s="245"/>
      <c r="E89" s="245"/>
      <c r="F89" s="245"/>
      <c r="G89" s="245"/>
      <c r="H89" s="245"/>
      <c r="I89" s="245"/>
      <c r="J89" s="245"/>
      <c r="K89" s="245"/>
      <c r="L89" s="245"/>
      <c r="M89" s="245"/>
      <c r="N89" s="245"/>
      <c r="O89" s="245"/>
      <c r="P89" s="245"/>
      <c r="Q89" s="245"/>
      <c r="R89" s="245"/>
      <c r="S89" s="245"/>
      <c r="T89" s="245"/>
      <c r="U89" s="245"/>
      <c r="V89" s="245"/>
      <c r="W89" s="245"/>
      <c r="X89" s="245"/>
      <c r="Y89" s="245"/>
      <c r="Z89" s="245"/>
      <c r="AA89" s="245"/>
    </row>
    <row r="90" spans="2:27" ht="20.100000000000001" customHeight="1" x14ac:dyDescent="0.35">
      <c r="B90" s="213" t="s">
        <v>1580</v>
      </c>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row>
    <row r="91" spans="2:27" ht="20.100000000000001" customHeight="1" x14ac:dyDescent="0.35">
      <c r="B91" s="213" t="s">
        <v>1581</v>
      </c>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row>
    <row r="92" spans="2:27" ht="20.100000000000001" customHeight="1" x14ac:dyDescent="0.35">
      <c r="B92" s="213" t="s">
        <v>1582</v>
      </c>
      <c r="C92" s="213"/>
      <c r="D92" s="213"/>
      <c r="E92" s="213"/>
      <c r="F92" s="213"/>
      <c r="G92" s="213"/>
      <c r="H92" s="213"/>
      <c r="I92" s="213"/>
      <c r="J92" s="213"/>
      <c r="K92" s="213"/>
      <c r="L92" s="213"/>
      <c r="M92" s="213"/>
      <c r="N92" s="213"/>
      <c r="O92" s="213"/>
      <c r="P92" s="213"/>
      <c r="Q92" s="213"/>
      <c r="R92" s="213"/>
      <c r="S92" s="213"/>
      <c r="T92" s="213"/>
      <c r="U92" s="213"/>
      <c r="V92" s="213"/>
      <c r="W92" s="213"/>
      <c r="X92" s="213"/>
      <c r="Y92" s="213"/>
      <c r="Z92" s="213"/>
      <c r="AA92" s="213"/>
    </row>
    <row r="93" spans="2:27" ht="20.100000000000001" customHeight="1" x14ac:dyDescent="0.35">
      <c r="B93" s="213" t="s">
        <v>1583</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row>
    <row r="94" spans="2:27" ht="30" customHeight="1" x14ac:dyDescent="0.35">
      <c r="B94" s="213" t="s">
        <v>1584</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row>
    <row r="95" spans="2:27" ht="20.100000000000001" customHeight="1" x14ac:dyDescent="0.35">
      <c r="B95" s="213" t="s">
        <v>1585</v>
      </c>
      <c r="C95" s="213"/>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row>
    <row r="96" spans="2:27" ht="20.100000000000001" customHeight="1" x14ac:dyDescent="0.35">
      <c r="B96" s="213" t="s">
        <v>1586</v>
      </c>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row>
    <row r="97" spans="2:27" ht="30" customHeight="1" x14ac:dyDescent="0.35">
      <c r="B97" s="213" t="s">
        <v>1587</v>
      </c>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row>
    <row r="98" spans="2:27" ht="20.100000000000001" customHeight="1" x14ac:dyDescent="0.35">
      <c r="B98" s="213" t="s">
        <v>1588</v>
      </c>
      <c r="C98" s="213"/>
      <c r="D98" s="213"/>
      <c r="E98" s="213"/>
      <c r="F98" s="213"/>
      <c r="G98" s="213"/>
      <c r="H98" s="213"/>
      <c r="I98" s="213"/>
      <c r="J98" s="213"/>
      <c r="K98" s="213"/>
      <c r="L98" s="213"/>
      <c r="M98" s="213"/>
      <c r="N98" s="213"/>
      <c r="O98" s="213"/>
      <c r="P98" s="213"/>
      <c r="Q98" s="213"/>
      <c r="R98" s="213"/>
      <c r="S98" s="213"/>
      <c r="T98" s="213"/>
      <c r="U98" s="213"/>
      <c r="V98" s="213"/>
      <c r="W98" s="213"/>
      <c r="X98" s="213"/>
      <c r="Y98" s="213"/>
      <c r="Z98" s="213"/>
      <c r="AA98" s="213"/>
    </row>
    <row r="99" spans="2:27" ht="30" customHeight="1" x14ac:dyDescent="0.35">
      <c r="B99" s="213" t="s">
        <v>1589</v>
      </c>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row>
    <row r="100" spans="2:27" ht="20.100000000000001" customHeight="1" x14ac:dyDescent="0.35">
      <c r="B100" s="213" t="s">
        <v>1590</v>
      </c>
      <c r="C100" s="213"/>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c r="AA100" s="213"/>
    </row>
    <row r="101" spans="2:27" ht="30" customHeight="1" x14ac:dyDescent="0.35">
      <c r="B101" s="213" t="s">
        <v>1591</v>
      </c>
      <c r="C101" s="213"/>
      <c r="D101" s="213"/>
      <c r="E101" s="213"/>
      <c r="F101" s="213"/>
      <c r="G101" s="213"/>
      <c r="H101" s="213"/>
      <c r="I101" s="213"/>
      <c r="J101" s="213"/>
      <c r="K101" s="213"/>
      <c r="L101" s="213"/>
      <c r="M101" s="213"/>
      <c r="N101" s="213"/>
      <c r="O101" s="213"/>
      <c r="P101" s="213"/>
      <c r="Q101" s="213"/>
      <c r="R101" s="213"/>
      <c r="S101" s="213"/>
      <c r="T101" s="213"/>
      <c r="U101" s="213"/>
      <c r="V101" s="213"/>
      <c r="W101" s="213"/>
      <c r="X101" s="213"/>
      <c r="Y101" s="213"/>
      <c r="Z101" s="213"/>
      <c r="AA101" s="213"/>
    </row>
    <row r="102" spans="2:27" ht="20.100000000000001" customHeight="1" x14ac:dyDescent="0.35">
      <c r="B102" s="213" t="s">
        <v>1592</v>
      </c>
      <c r="C102" s="213"/>
      <c r="D102" s="213"/>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13"/>
      <c r="AA102" s="213"/>
    </row>
    <row r="103" spans="2:27" ht="20.100000000000001" customHeight="1" x14ac:dyDescent="0.35">
      <c r="B103" s="213" t="s">
        <v>1593</v>
      </c>
      <c r="C103" s="213"/>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row>
    <row r="104" spans="2:27" x14ac:dyDescent="0.35">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row>
    <row r="105" spans="2:27" x14ac:dyDescent="0.35">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row>
    <row r="106" spans="2:27" x14ac:dyDescent="0.35">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row>
    <row r="107" spans="2:27" x14ac:dyDescent="0.35">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row>
    <row r="108" spans="2:27" x14ac:dyDescent="0.35">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row>
    <row r="109" spans="2:27" x14ac:dyDescent="0.35">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row>
    <row r="110" spans="2:27" x14ac:dyDescent="0.35">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spans="2:27" x14ac:dyDescent="0.35">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spans="2:27" x14ac:dyDescent="0.35">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spans="2:27" x14ac:dyDescent="0.35">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spans="2:27" x14ac:dyDescent="0.35">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spans="2:27" x14ac:dyDescent="0.35">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2:27" x14ac:dyDescent="0.35">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2:27" x14ac:dyDescent="0.35">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2:27" x14ac:dyDescent="0.35">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2:27" x14ac:dyDescent="0.35">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2:27" x14ac:dyDescent="0.3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2:27" x14ac:dyDescent="0.3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2:27" x14ac:dyDescent="0.3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2:27" x14ac:dyDescent="0.35">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2:27" x14ac:dyDescent="0.35">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2:27" x14ac:dyDescent="0.35">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2:27" x14ac:dyDescent="0.35">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2:27" x14ac:dyDescent="0.35">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spans="2:27" x14ac:dyDescent="0.35">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row r="131" spans="2:27" x14ac:dyDescent="0.35">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spans="2:27" x14ac:dyDescent="0.35">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row r="133" spans="2:27" x14ac:dyDescent="0.35">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row>
  </sheetData>
  <sheetProtection algorithmName="SHA-512" hashValue="Zd0fplvalvpuFw6kRXUWcPLqEgKuDGTau0vpB/LGlotcuhRcnA2d3F2+LeCf7OWgKVxSMVwYK+ovl9wEHP+BWQ==" saltValue="v7RTU/SXv45kEv3PoYEV8Q==" spinCount="100000" sheet="1" objects="1" scenarios="1"/>
  <dataConsolidate/>
  <mergeCells count="149">
    <mergeCell ref="O6:AA6"/>
    <mergeCell ref="B7:N7"/>
    <mergeCell ref="O7:AA7"/>
    <mergeCell ref="B20:G20"/>
    <mergeCell ref="H20:AA20"/>
    <mergeCell ref="X11:Y11"/>
    <mergeCell ref="Z11:AA11"/>
    <mergeCell ref="B12:AA12"/>
    <mergeCell ref="B15:E15"/>
    <mergeCell ref="H15:N15"/>
    <mergeCell ref="O15:U15"/>
    <mergeCell ref="V15:AA15"/>
    <mergeCell ref="L11:M11"/>
    <mergeCell ref="N11:O11"/>
    <mergeCell ref="P11:Q11"/>
    <mergeCell ref="R11:S11"/>
    <mergeCell ref="T11:U11"/>
    <mergeCell ref="V11:W11"/>
    <mergeCell ref="B11:C11"/>
    <mergeCell ref="D11:E11"/>
    <mergeCell ref="F11:G11"/>
    <mergeCell ref="H11:I11"/>
    <mergeCell ref="J11:K11"/>
    <mergeCell ref="B17:AA17"/>
    <mergeCell ref="B1:G1"/>
    <mergeCell ref="H1:M1"/>
    <mergeCell ref="N1:S1"/>
    <mergeCell ref="T1:AA1"/>
    <mergeCell ref="B3:N3"/>
    <mergeCell ref="O3:AA3"/>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B4:N4"/>
    <mergeCell ref="O4:AA4"/>
    <mergeCell ref="B6:N6"/>
    <mergeCell ref="B18:AA18"/>
    <mergeCell ref="B19:G19"/>
    <mergeCell ref="H19:AA19"/>
    <mergeCell ref="D13:G13"/>
    <mergeCell ref="J13:M13"/>
    <mergeCell ref="N13:O13"/>
    <mergeCell ref="P13:S13"/>
    <mergeCell ref="B24:G24"/>
    <mergeCell ref="H24:AA24"/>
    <mergeCell ref="B25:G25"/>
    <mergeCell ref="H25:AA25"/>
    <mergeCell ref="B27:AA27"/>
    <mergeCell ref="B28:AA28"/>
    <mergeCell ref="B21:G21"/>
    <mergeCell ref="H21:AA21"/>
    <mergeCell ref="B22:G22"/>
    <mergeCell ref="H22:AA22"/>
    <mergeCell ref="B23:G23"/>
    <mergeCell ref="H23:AA23"/>
    <mergeCell ref="B72:AA72"/>
    <mergeCell ref="B73:AA73"/>
    <mergeCell ref="B74:AA74"/>
    <mergeCell ref="B43:AA43"/>
    <mergeCell ref="B50:AA50"/>
    <mergeCell ref="B55:AA55"/>
    <mergeCell ref="B60:AA60"/>
    <mergeCell ref="B61:AA61"/>
    <mergeCell ref="B47:AA47"/>
    <mergeCell ref="B51:AA51"/>
    <mergeCell ref="B52:AA52"/>
    <mergeCell ref="B70:AA70"/>
    <mergeCell ref="B71:AA71"/>
    <mergeCell ref="B69:W69"/>
    <mergeCell ref="X69:AA69"/>
    <mergeCell ref="B48:AA48"/>
    <mergeCell ref="B44:AA44"/>
    <mergeCell ref="B46:AA46"/>
    <mergeCell ref="B45:AA45"/>
    <mergeCell ref="B62:AA62"/>
    <mergeCell ref="B63:AA63"/>
    <mergeCell ref="B64:AA64"/>
    <mergeCell ref="B65:AA65"/>
    <mergeCell ref="B66:AA66"/>
    <mergeCell ref="F39:AA39"/>
    <mergeCell ref="B37:C38"/>
    <mergeCell ref="D37:E37"/>
    <mergeCell ref="D38:E38"/>
    <mergeCell ref="B39:C40"/>
    <mergeCell ref="D39:E39"/>
    <mergeCell ref="D40:E40"/>
    <mergeCell ref="F34:AA34"/>
    <mergeCell ref="B33:C34"/>
    <mergeCell ref="D33:E33"/>
    <mergeCell ref="D34:E34"/>
    <mergeCell ref="B35:C36"/>
    <mergeCell ref="D35:E35"/>
    <mergeCell ref="D36:E36"/>
    <mergeCell ref="B103:AA103"/>
    <mergeCell ref="B93:AA93"/>
    <mergeCell ref="B94:AA94"/>
    <mergeCell ref="B95:AA95"/>
    <mergeCell ref="B96:AA96"/>
    <mergeCell ref="B97:AA97"/>
    <mergeCell ref="B98:AA98"/>
    <mergeCell ref="B83:AA83"/>
    <mergeCell ref="B86:AA86"/>
    <mergeCell ref="B87:AA87"/>
    <mergeCell ref="B90:AA90"/>
    <mergeCell ref="B91:AA91"/>
    <mergeCell ref="B92:AA92"/>
    <mergeCell ref="B89:AA89"/>
    <mergeCell ref="B85:W85"/>
    <mergeCell ref="X85:AA85"/>
    <mergeCell ref="B99:AA99"/>
    <mergeCell ref="B100:AA100"/>
    <mergeCell ref="B101:AA101"/>
    <mergeCell ref="B102:AA102"/>
    <mergeCell ref="B75:AA75"/>
    <mergeCell ref="B76:AA76"/>
    <mergeCell ref="B77:AA77"/>
    <mergeCell ref="B78:AA78"/>
    <mergeCell ref="B79:AA79"/>
    <mergeCell ref="B82:AA82"/>
    <mergeCell ref="B81:W81"/>
    <mergeCell ref="X81:AA81"/>
    <mergeCell ref="B29:AA29"/>
    <mergeCell ref="B68:AA68"/>
    <mergeCell ref="B53:AA53"/>
    <mergeCell ref="B56:AA56"/>
    <mergeCell ref="B57:AA57"/>
    <mergeCell ref="B58:AA58"/>
    <mergeCell ref="B41:AA41"/>
    <mergeCell ref="B30:AA30"/>
    <mergeCell ref="B31:AA31"/>
    <mergeCell ref="B32:AA32"/>
    <mergeCell ref="F36:AA36"/>
    <mergeCell ref="F38:AA38"/>
    <mergeCell ref="F40:AA40"/>
    <mergeCell ref="F33:AA33"/>
    <mergeCell ref="F35:AA35"/>
    <mergeCell ref="F37:AA37"/>
  </mergeCells>
  <conditionalFormatting sqref="B10:AA11">
    <cfRule type="expression" dxfId="107" priority="16" stopIfTrue="1">
      <formula>B$11=" "</formula>
    </cfRule>
    <cfRule type="expression" dxfId="106" priority="17">
      <formula>B$11="Partial"</formula>
    </cfRule>
    <cfRule type="expression" dxfId="105" priority="18">
      <formula>B$11="Strong"</formula>
    </cfRule>
  </conditionalFormatting>
  <conditionalFormatting sqref="X69">
    <cfRule type="expression" dxfId="104" priority="11" stopIfTrue="1">
      <formula>X69="High"</formula>
    </cfRule>
    <cfRule type="expression" dxfId="103" priority="12">
      <formula>X69="Medium to High"</formula>
    </cfRule>
    <cfRule type="expression" dxfId="102" priority="13" stopIfTrue="1">
      <formula>X69="Medium"</formula>
    </cfRule>
    <cfRule type="expression" dxfId="101" priority="14" stopIfTrue="1">
      <formula>X69="Low to Medium"</formula>
    </cfRule>
    <cfRule type="expression" dxfId="100" priority="15">
      <formula>X69="Low"</formula>
    </cfRule>
  </conditionalFormatting>
  <conditionalFormatting sqref="X81">
    <cfRule type="expression" dxfId="99" priority="6" stopIfTrue="1">
      <formula>X81="High"</formula>
    </cfRule>
    <cfRule type="expression" dxfId="98" priority="7">
      <formula>X81="Medium to High"</formula>
    </cfRule>
    <cfRule type="expression" dxfId="97" priority="8" stopIfTrue="1">
      <formula>X81="Medium"</formula>
    </cfRule>
    <cfRule type="expression" dxfId="96" priority="9" stopIfTrue="1">
      <formula>X81="Low to Medium"</formula>
    </cfRule>
    <cfRule type="expression" dxfId="95" priority="10">
      <formula>X81="Low"</formula>
    </cfRule>
  </conditionalFormatting>
  <conditionalFormatting sqref="X85">
    <cfRule type="expression" dxfId="94" priority="1" stopIfTrue="1">
      <formula>X85="High"</formula>
    </cfRule>
    <cfRule type="expression" dxfId="93" priority="2">
      <formula>X85="Medium to High"</formula>
    </cfRule>
    <cfRule type="expression" dxfId="92" priority="3" stopIfTrue="1">
      <formula>X85="Medium"</formula>
    </cfRule>
    <cfRule type="expression" dxfId="91" priority="4" stopIfTrue="1">
      <formula>X85="Low to Medium"</formula>
    </cfRule>
    <cfRule type="expression" dxfId="90" priority="5">
      <formula>X85="Low"</formula>
    </cfRule>
  </conditionalFormatting>
  <conditionalFormatting sqref="AB69:AI69">
    <cfRule type="colorScale" priority="19">
      <colorScale>
        <cfvo type="min"/>
        <cfvo type="percentile" val="50"/>
        <cfvo type="max"/>
        <color rgb="FFF8696B"/>
        <color rgb="FFFFEB84"/>
        <color rgb="FF63BE7B"/>
      </colorScale>
    </cfRule>
  </conditionalFormatting>
  <hyperlinks>
    <hyperlink ref="B93" r:id="rId1" display="http://dx.doi.org/10.1080/01441647.2012.688074" xr:uid="{7845916D-05A0-8142-813C-77921F70A9DD}"/>
    <hyperlink ref="B94" r:id="rId2" display="https://doi.org/10.3311/CCC2018-073" xr:uid="{2C681231-8604-2149-A090-CE38BB339503}"/>
    <hyperlink ref="B97" r:id="rId3" display="https://doi.org/10.3390/ijerph18126325" xr:uid="{2F666A08-2220-E243-A5B5-B322653C2C98}"/>
    <hyperlink ref="B99" r:id="rId4" display="https://doi.org/10.1016/j.cstp.2022.01.012" xr:uid="{9CCDA8EA-27E9-4843-AB5D-BB6B9E281160}"/>
    <hyperlink ref="B100" r:id="rId5" display="https://www.eiturbanmobility.eu/projects/hubs-for-last-mile-delivery-solutions/" xr:uid="{B949BB92-DFBC-3948-850A-9AE0056FD1A3}"/>
    <hyperlink ref="B102" r:id="rId6" display="https://doi.org/10.1016/j.trpro.2016.02.064" xr:uid="{DDB94F36-469F-4C46-88CD-136BACBE8EFC}"/>
    <hyperlink ref="B61:AA61" location="UVR!A1" display="UVR!A1" xr:uid="{2D8A929F-D09D-F54C-BEF8-F27D7DD1F314}"/>
    <hyperlink ref="B62:AA62" location="GPP!A1" display="GPP!A1" xr:uid="{F7ED3092-E97E-0A41-8FD9-81AD2C2E8DF6}"/>
    <hyperlink ref="B63:AA63" location="CDS!A1" display="CDS!A1" xr:uid="{91788F35-E020-6348-8DE2-0CC229CB3CC9}"/>
    <hyperlink ref="B64:AA64" location="FLE!A1" display="FLE!A1" xr:uid="{3AA70B5F-004E-9942-947B-1AD66B143CED}"/>
    <hyperlink ref="B65:AA65" location="CML!A1" display="CML!A1" xr:uid="{8D11B732-F9DE-D046-ABB0-575798874654}"/>
    <hyperlink ref="B66:AA66" location="CLA!A1" display="CLA!A1" xr:uid="{DBC08CD1-B8E2-3844-A529-1EB5B154B42E}"/>
    <hyperlink ref="N1" location="Overview_Measures!A1" display="Go back to Overview" xr:uid="{7C10BA76-77D3-AF45-8BEB-C9D9BE72CF69}"/>
    <hyperlink ref="B1" location="Instructions!A1" display="Go back to Instructions" xr:uid="{CBDF9395-3510-9240-A263-DA6F5AC09702}"/>
    <hyperlink ref="H1" location="Measures!A1" display="Go back to Measures List" xr:uid="{2C6B6D84-8DA0-844D-88C1-4BD846844D6D}"/>
    <hyperlink ref="T1" location="Filter_multiple_criteria!A1" display="Go back to Multiple Criteria Filter" xr:uid="{4778924D-ED45-BF40-A084-0D397142D8B4}"/>
    <hyperlink ref="B1:G1" location="Home!A1" display="Go back to Home" xr:uid="{BCB3DC89-74B6-694D-941B-B9822A014FC0}"/>
    <hyperlink ref="T1:AA1" location="Measure_Selection_Filter!A1" display="Go back to Measure Selection Filter" xr:uid="{E4BC7A40-A4C8-3049-9436-84D2FFA8F4A3}"/>
    <hyperlink ref="H15" location="Measure_Template!B10" display="Summary" xr:uid="{CB6E0C9E-5C9A-E442-8B8A-33F8117D6A8A}"/>
    <hyperlink ref="H15:N15" location="ULH!B17" display="Reader's Guide" xr:uid="{5FCBD9AE-DA12-C94F-8418-5980ACF4A10B}"/>
    <hyperlink ref="O15" location="Measure_Template!B10" display="Summary" xr:uid="{6CB55C02-373B-4545-82E1-A4C3049734FE}"/>
    <hyperlink ref="O15:U15" location="ULH!B27" display="Summary" xr:uid="{075E1B60-13EA-D64D-8C39-63F96006E74E}"/>
    <hyperlink ref="V15:AA15" location="ULH!B68" display="Qualification of measure" xr:uid="{9B28D9A4-F373-4F4F-85CF-51937DB6E155}"/>
  </hyperlinks>
  <pageMargins left="0.7" right="0.7" top="0.75" bottom="0.75" header="0.3" footer="0.3"/>
  <pageSetup orientation="portrait" r:id="rId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762A1-5D5E-DB40-A891-81540CE79F90}">
  <sheetPr codeName="Sheet27">
    <tabColor rgb="FF7030A0"/>
  </sheetPr>
  <dimension ref="A1:AJ123"/>
  <sheetViews>
    <sheetView showGridLines="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1" customFormat="1" ht="20.100000000000001" customHeight="1" x14ac:dyDescent="0.35">
      <c r="A1" s="90"/>
      <c r="B1" s="252" t="s">
        <v>26</v>
      </c>
      <c r="C1" s="252"/>
      <c r="D1" s="252"/>
      <c r="E1" s="252"/>
      <c r="F1" s="252"/>
      <c r="G1" s="252"/>
      <c r="H1" s="252" t="s">
        <v>312</v>
      </c>
      <c r="I1" s="252"/>
      <c r="J1" s="252"/>
      <c r="K1" s="252"/>
      <c r="L1" s="252"/>
      <c r="M1" s="252"/>
      <c r="N1" s="252" t="s">
        <v>313</v>
      </c>
      <c r="O1" s="252"/>
      <c r="P1" s="252"/>
      <c r="Q1" s="252"/>
      <c r="R1" s="252"/>
      <c r="S1" s="252"/>
      <c r="T1" s="252" t="s">
        <v>23</v>
      </c>
      <c r="U1" s="252"/>
      <c r="V1" s="252"/>
      <c r="W1" s="252"/>
      <c r="X1" s="252"/>
      <c r="Y1" s="252"/>
      <c r="Z1" s="252"/>
      <c r="AA1" s="252"/>
    </row>
    <row r="2" spans="1:36" ht="15" customHeight="1" thickBot="1" x14ac:dyDescent="0.4"/>
    <row r="3" spans="1:36" ht="25.35" customHeight="1" thickBot="1" x14ac:dyDescent="0.4">
      <c r="B3" s="203" t="s">
        <v>281</v>
      </c>
      <c r="C3" s="204"/>
      <c r="D3" s="204"/>
      <c r="E3" s="204"/>
      <c r="F3" s="204"/>
      <c r="G3" s="204"/>
      <c r="H3" s="204"/>
      <c r="I3" s="204"/>
      <c r="J3" s="204"/>
      <c r="K3" s="204"/>
      <c r="L3" s="204"/>
      <c r="M3" s="204"/>
      <c r="N3" s="204"/>
      <c r="O3" s="203" t="s">
        <v>246</v>
      </c>
      <c r="P3" s="204"/>
      <c r="Q3" s="204"/>
      <c r="R3" s="204"/>
      <c r="S3" s="204"/>
      <c r="T3" s="204"/>
      <c r="U3" s="204"/>
      <c r="V3" s="204"/>
      <c r="W3" s="204"/>
      <c r="X3" s="204"/>
      <c r="Y3" s="204"/>
      <c r="Z3" s="204"/>
      <c r="AA3" s="205"/>
      <c r="AB3" s="12"/>
      <c r="AC3" s="12"/>
      <c r="AD3" s="12"/>
      <c r="AE3" s="12"/>
      <c r="AF3" s="12"/>
      <c r="AG3" s="12"/>
      <c r="AH3" s="12"/>
      <c r="AI3" s="12"/>
      <c r="AJ3" s="12"/>
    </row>
    <row r="4" spans="1:36" ht="30" customHeight="1" thickBot="1" x14ac:dyDescent="0.4">
      <c r="B4" s="206" t="str">
        <f>Overview_Measures!B66</f>
        <v>Changes in delivery schedules / off-peak deliveries</v>
      </c>
      <c r="C4" s="207"/>
      <c r="D4" s="207"/>
      <c r="E4" s="207"/>
      <c r="F4" s="207"/>
      <c r="G4" s="207"/>
      <c r="H4" s="207"/>
      <c r="I4" s="207"/>
      <c r="J4" s="207"/>
      <c r="K4" s="207"/>
      <c r="L4" s="207"/>
      <c r="M4" s="207"/>
      <c r="N4" s="207"/>
      <c r="O4" s="208" t="str">
        <f>Overview_Measures!K66</f>
        <v>Regulatory + Education &amp; Awareness</v>
      </c>
      <c r="P4" s="209"/>
      <c r="Q4" s="209"/>
      <c r="R4" s="209"/>
      <c r="S4" s="209"/>
      <c r="T4" s="209"/>
      <c r="U4" s="209"/>
      <c r="V4" s="209"/>
      <c r="W4" s="209"/>
      <c r="X4" s="209"/>
      <c r="Y4" s="209"/>
      <c r="Z4" s="209"/>
      <c r="AA4" s="210"/>
      <c r="AB4" s="12"/>
      <c r="AC4" s="12"/>
      <c r="AD4" s="12"/>
      <c r="AE4" s="12"/>
      <c r="AF4" s="12"/>
      <c r="AG4" s="12"/>
      <c r="AH4" s="12"/>
      <c r="AI4" s="12"/>
      <c r="AJ4" s="12"/>
    </row>
    <row r="5" spans="1:36" ht="6" customHeight="1" thickBot="1" x14ac:dyDescent="0.4">
      <c r="B5" s="105"/>
      <c r="C5" s="106"/>
      <c r="D5" s="106"/>
      <c r="E5" s="106"/>
      <c r="F5" s="106"/>
      <c r="G5" s="106"/>
      <c r="H5" s="106"/>
      <c r="I5" s="106"/>
      <c r="J5" s="106"/>
      <c r="K5" s="106"/>
      <c r="L5" s="106"/>
      <c r="M5" s="106"/>
      <c r="N5" s="106"/>
      <c r="O5" s="107"/>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203" t="s">
        <v>173</v>
      </c>
      <c r="C6" s="204"/>
      <c r="D6" s="204"/>
      <c r="E6" s="204"/>
      <c r="F6" s="204"/>
      <c r="G6" s="204"/>
      <c r="H6" s="204"/>
      <c r="I6" s="204"/>
      <c r="J6" s="204"/>
      <c r="K6" s="204"/>
      <c r="L6" s="204"/>
      <c r="M6" s="204"/>
      <c r="N6" s="204"/>
      <c r="O6" s="203" t="s">
        <v>282</v>
      </c>
      <c r="P6" s="204"/>
      <c r="Q6" s="204"/>
      <c r="R6" s="204"/>
      <c r="S6" s="204"/>
      <c r="T6" s="204"/>
      <c r="U6" s="204"/>
      <c r="V6" s="204"/>
      <c r="W6" s="204"/>
      <c r="X6" s="204"/>
      <c r="Y6" s="204"/>
      <c r="Z6" s="204"/>
      <c r="AA6" s="205"/>
      <c r="AB6" s="12"/>
      <c r="AC6" s="12"/>
      <c r="AD6" s="12"/>
      <c r="AE6" s="12"/>
      <c r="AF6" s="12"/>
      <c r="AG6" s="12"/>
      <c r="AH6" s="12"/>
      <c r="AI6" s="12"/>
      <c r="AJ6" s="12"/>
    </row>
    <row r="7" spans="1:36" ht="30" customHeight="1" thickBot="1" x14ac:dyDescent="0.4">
      <c r="B7" s="254" t="str">
        <f>Overview_Measures!L66</f>
        <v>Freight Transport</v>
      </c>
      <c r="C7" s="255"/>
      <c r="D7" s="255"/>
      <c r="E7" s="255"/>
      <c r="F7" s="255"/>
      <c r="G7" s="255"/>
      <c r="H7" s="255"/>
      <c r="I7" s="255"/>
      <c r="J7" s="255"/>
      <c r="K7" s="255"/>
      <c r="L7" s="255"/>
      <c r="M7" s="255"/>
      <c r="N7" s="256"/>
      <c r="O7" s="211" t="s">
        <v>1594</v>
      </c>
      <c r="P7" s="209"/>
      <c r="Q7" s="209"/>
      <c r="R7" s="209"/>
      <c r="S7" s="209"/>
      <c r="T7" s="209"/>
      <c r="U7" s="209"/>
      <c r="V7" s="209"/>
      <c r="W7" s="209"/>
      <c r="X7" s="209"/>
      <c r="Y7" s="209"/>
      <c r="Z7" s="209"/>
      <c r="AA7" s="21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203" t="s">
        <v>234</v>
      </c>
      <c r="C9" s="204"/>
      <c r="D9" s="204"/>
      <c r="E9" s="204"/>
      <c r="F9" s="204"/>
      <c r="G9" s="204"/>
      <c r="H9" s="204"/>
      <c r="I9" s="204"/>
      <c r="J9" s="204"/>
      <c r="K9" s="204"/>
      <c r="L9" s="204"/>
      <c r="M9" s="204"/>
      <c r="N9" s="204"/>
      <c r="O9" s="204"/>
      <c r="P9" s="204"/>
      <c r="Q9" s="204"/>
      <c r="R9" s="204"/>
      <c r="S9" s="204"/>
      <c r="T9" s="203" t="s">
        <v>284</v>
      </c>
      <c r="U9" s="204"/>
      <c r="V9" s="204"/>
      <c r="W9" s="204"/>
      <c r="X9" s="204"/>
      <c r="Y9" s="204"/>
      <c r="Z9" s="204"/>
      <c r="AA9" s="205"/>
    </row>
    <row r="10" spans="1:36" ht="90" customHeight="1" x14ac:dyDescent="0.35">
      <c r="B10" s="198" t="s">
        <v>177</v>
      </c>
      <c r="C10" s="199"/>
      <c r="D10" s="198" t="s">
        <v>178</v>
      </c>
      <c r="E10" s="199"/>
      <c r="F10" s="198" t="s">
        <v>179</v>
      </c>
      <c r="G10" s="199"/>
      <c r="H10" s="198" t="s">
        <v>180</v>
      </c>
      <c r="I10" s="199"/>
      <c r="J10" s="198" t="s">
        <v>181</v>
      </c>
      <c r="K10" s="199"/>
      <c r="L10" s="198" t="s">
        <v>182</v>
      </c>
      <c r="M10" s="199"/>
      <c r="N10" s="198" t="s">
        <v>183</v>
      </c>
      <c r="O10" s="199"/>
      <c r="P10" s="198" t="s">
        <v>184</v>
      </c>
      <c r="Q10" s="199"/>
      <c r="R10" s="198" t="s">
        <v>185</v>
      </c>
      <c r="S10" s="199"/>
      <c r="T10" s="198" t="s">
        <v>186</v>
      </c>
      <c r="U10" s="199"/>
      <c r="V10" s="198" t="s">
        <v>187</v>
      </c>
      <c r="W10" s="199"/>
      <c r="X10" s="198" t="s">
        <v>188</v>
      </c>
      <c r="Y10" s="199"/>
      <c r="Z10" s="198" t="s">
        <v>189</v>
      </c>
      <c r="AA10" s="199"/>
    </row>
    <row r="11" spans="1:36" ht="12" hidden="1" customHeight="1" x14ac:dyDescent="0.35">
      <c r="B11" s="198" t="str">
        <f>Overview_Measures!P66</f>
        <v xml:space="preserve"> </v>
      </c>
      <c r="C11" s="199"/>
      <c r="D11" s="198" t="str">
        <f>Overview_Measures!Q66</f>
        <v xml:space="preserve"> </v>
      </c>
      <c r="E11" s="199"/>
      <c r="F11" s="198" t="str">
        <f>Overview_Measures!R66</f>
        <v xml:space="preserve"> </v>
      </c>
      <c r="G11" s="199"/>
      <c r="H11" s="198" t="str">
        <f>Overview_Measures!S66</f>
        <v>Partial</v>
      </c>
      <c r="I11" s="199"/>
      <c r="J11" s="198" t="str">
        <f>Overview_Measures!T66</f>
        <v xml:space="preserve"> </v>
      </c>
      <c r="K11" s="199"/>
      <c r="L11" s="198" t="str">
        <f>Overview_Measures!U66</f>
        <v>Strong</v>
      </c>
      <c r="M11" s="199"/>
      <c r="N11" s="198" t="str">
        <f>Overview_Measures!V66</f>
        <v xml:space="preserve"> </v>
      </c>
      <c r="O11" s="199"/>
      <c r="P11" s="198" t="str">
        <f>Overview_Measures!W66</f>
        <v>Strong</v>
      </c>
      <c r="Q11" s="199"/>
      <c r="R11" s="198" t="str">
        <f>Overview_Measures!X66</f>
        <v xml:space="preserve"> </v>
      </c>
      <c r="S11" s="199"/>
      <c r="T11" s="198" t="str">
        <f>Overview_Measures!Y66</f>
        <v xml:space="preserve"> </v>
      </c>
      <c r="U11" s="199"/>
      <c r="V11" s="198" t="str">
        <f>Overview_Measures!Z66</f>
        <v xml:space="preserve"> </v>
      </c>
      <c r="W11" s="199"/>
      <c r="X11" s="198" t="str">
        <f>Overview_Measures!AA66</f>
        <v xml:space="preserve"> </v>
      </c>
      <c r="Y11" s="199"/>
      <c r="Z11" s="198" t="str">
        <f>Overview_Measures!AB66</f>
        <v xml:space="preserve"> </v>
      </c>
      <c r="AA11" s="199"/>
    </row>
    <row r="12" spans="1:36" s="21" customFormat="1" ht="15" customHeight="1" x14ac:dyDescent="0.35">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6" s="21" customFormat="1" ht="20.100000000000001" customHeight="1" x14ac:dyDescent="0.35">
      <c r="B13" s="101"/>
      <c r="C13" s="101"/>
      <c r="D13" s="251" t="s">
        <v>315</v>
      </c>
      <c r="E13" s="251"/>
      <c r="F13" s="251"/>
      <c r="G13" s="251"/>
      <c r="H13" s="102"/>
      <c r="I13" s="102"/>
      <c r="J13" s="251" t="s">
        <v>316</v>
      </c>
      <c r="K13" s="251"/>
      <c r="L13" s="251"/>
      <c r="M13" s="251"/>
      <c r="N13" s="253"/>
      <c r="O13" s="253"/>
      <c r="P13" s="251" t="s">
        <v>317</v>
      </c>
      <c r="Q13" s="251"/>
      <c r="R13" s="251"/>
      <c r="S13" s="251"/>
      <c r="T13" s="100"/>
      <c r="U13" s="100"/>
      <c r="V13" s="100"/>
      <c r="W13" s="100"/>
      <c r="X13" s="100"/>
      <c r="Y13" s="100"/>
      <c r="Z13" s="100"/>
      <c r="AA13" s="100"/>
    </row>
    <row r="14" spans="1:36" s="21" customFormat="1" ht="15" customHeight="1" thickBot="1" x14ac:dyDescent="0.4">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row>
    <row r="15" spans="1:36" s="21" customFormat="1" ht="25.35" customHeight="1" thickBot="1" x14ac:dyDescent="0.4">
      <c r="B15" s="201" t="s">
        <v>286</v>
      </c>
      <c r="C15" s="201"/>
      <c r="D15" s="201"/>
      <c r="E15" s="201"/>
      <c r="F15" s="22"/>
      <c r="G15" s="22"/>
      <c r="H15" s="202" t="s">
        <v>290</v>
      </c>
      <c r="I15" s="202"/>
      <c r="J15" s="202"/>
      <c r="K15" s="202"/>
      <c r="L15" s="202"/>
      <c r="M15" s="202"/>
      <c r="N15" s="202"/>
      <c r="O15" s="202" t="s">
        <v>287</v>
      </c>
      <c r="P15" s="202"/>
      <c r="Q15" s="202"/>
      <c r="R15" s="202"/>
      <c r="S15" s="202"/>
      <c r="T15" s="202"/>
      <c r="U15" s="202"/>
      <c r="V15" s="202" t="s">
        <v>288</v>
      </c>
      <c r="W15" s="202"/>
      <c r="X15" s="202"/>
      <c r="Y15" s="202"/>
      <c r="Z15" s="202"/>
      <c r="AA15" s="202"/>
    </row>
    <row r="16" spans="1:36" s="21" customFormat="1" ht="15" customHeight="1" thickBot="1" x14ac:dyDescent="0.4">
      <c r="B16" s="23"/>
      <c r="C16" s="23"/>
      <c r="D16" s="24"/>
      <c r="E16" s="24"/>
    </row>
    <row r="17" spans="2:27" ht="30" customHeight="1" thickBot="1" x14ac:dyDescent="0.4">
      <c r="B17" s="189" t="s">
        <v>290</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1"/>
    </row>
    <row r="18" spans="2:27" ht="30" customHeight="1" x14ac:dyDescent="0.35">
      <c r="B18" s="195" t="s">
        <v>318</v>
      </c>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2:27" ht="25.35" customHeight="1" x14ac:dyDescent="0.35">
      <c r="B19" s="250" t="s">
        <v>292</v>
      </c>
      <c r="C19" s="250"/>
      <c r="D19" s="250"/>
      <c r="E19" s="250"/>
      <c r="F19" s="250"/>
      <c r="G19" s="250"/>
      <c r="H19" s="250" t="s">
        <v>319</v>
      </c>
      <c r="I19" s="250"/>
      <c r="J19" s="250"/>
      <c r="K19" s="250"/>
      <c r="L19" s="250"/>
      <c r="M19" s="250"/>
      <c r="N19" s="250"/>
      <c r="O19" s="250"/>
      <c r="P19" s="250"/>
      <c r="Q19" s="250"/>
      <c r="R19" s="250"/>
      <c r="S19" s="250"/>
      <c r="T19" s="250"/>
      <c r="U19" s="250"/>
      <c r="V19" s="250"/>
      <c r="W19" s="250"/>
      <c r="X19" s="250"/>
      <c r="Y19" s="250"/>
      <c r="Z19" s="250"/>
      <c r="AA19" s="250"/>
    </row>
    <row r="20" spans="2:27" ht="45" customHeight="1" x14ac:dyDescent="0.35">
      <c r="B20" s="192" t="s">
        <v>166</v>
      </c>
      <c r="C20" s="192"/>
      <c r="D20" s="192"/>
      <c r="E20" s="192"/>
      <c r="F20" s="192"/>
      <c r="G20" s="192"/>
      <c r="H20" s="192" t="s">
        <v>1595</v>
      </c>
      <c r="I20" s="192"/>
      <c r="J20" s="192"/>
      <c r="K20" s="192"/>
      <c r="L20" s="192"/>
      <c r="M20" s="192"/>
      <c r="N20" s="192"/>
      <c r="O20" s="192"/>
      <c r="P20" s="192"/>
      <c r="Q20" s="192"/>
      <c r="R20" s="192"/>
      <c r="S20" s="192"/>
      <c r="T20" s="192"/>
      <c r="U20" s="192"/>
      <c r="V20" s="192"/>
      <c r="W20" s="192"/>
      <c r="X20" s="192"/>
      <c r="Y20" s="192"/>
      <c r="Z20" s="192"/>
      <c r="AA20" s="192"/>
    </row>
    <row r="21" spans="2:27" ht="45" customHeight="1" x14ac:dyDescent="0.35">
      <c r="B21" s="192" t="s">
        <v>167</v>
      </c>
      <c r="C21" s="192"/>
      <c r="D21" s="192"/>
      <c r="E21" s="192"/>
      <c r="F21" s="192"/>
      <c r="G21" s="192"/>
      <c r="H21" s="192" t="s">
        <v>1595</v>
      </c>
      <c r="I21" s="192"/>
      <c r="J21" s="192"/>
      <c r="K21" s="192"/>
      <c r="L21" s="192"/>
      <c r="M21" s="192"/>
      <c r="N21" s="192"/>
      <c r="O21" s="192"/>
      <c r="P21" s="192"/>
      <c r="Q21" s="192"/>
      <c r="R21" s="192"/>
      <c r="S21" s="192"/>
      <c r="T21" s="192"/>
      <c r="U21" s="192"/>
      <c r="V21" s="192"/>
      <c r="W21" s="192"/>
      <c r="X21" s="192"/>
      <c r="Y21" s="192"/>
      <c r="Z21" s="192"/>
      <c r="AA21" s="192"/>
    </row>
    <row r="22" spans="2:27" ht="21" customHeight="1" x14ac:dyDescent="0.35">
      <c r="B22" s="192" t="s">
        <v>168</v>
      </c>
      <c r="C22" s="192"/>
      <c r="D22" s="192"/>
      <c r="E22" s="192"/>
      <c r="F22" s="192"/>
      <c r="G22" s="192"/>
      <c r="H22" s="192" t="s">
        <v>305</v>
      </c>
      <c r="I22" s="192"/>
      <c r="J22" s="192"/>
      <c r="K22" s="192"/>
      <c r="L22" s="192"/>
      <c r="M22" s="192"/>
      <c r="N22" s="192"/>
      <c r="O22" s="192"/>
      <c r="P22" s="192"/>
      <c r="Q22" s="192"/>
      <c r="R22" s="192"/>
      <c r="S22" s="192"/>
      <c r="T22" s="192"/>
      <c r="U22" s="192"/>
      <c r="V22" s="192"/>
      <c r="W22" s="192"/>
      <c r="X22" s="192"/>
      <c r="Y22" s="192"/>
      <c r="Z22" s="192"/>
      <c r="AA22" s="192"/>
    </row>
    <row r="23" spans="2:27" ht="21" customHeight="1" x14ac:dyDescent="0.35">
      <c r="B23" s="192" t="s">
        <v>169</v>
      </c>
      <c r="C23" s="192"/>
      <c r="D23" s="192"/>
      <c r="E23" s="192"/>
      <c r="F23" s="192"/>
      <c r="G23" s="192"/>
      <c r="H23" s="192" t="s">
        <v>305</v>
      </c>
      <c r="I23" s="192"/>
      <c r="J23" s="192"/>
      <c r="K23" s="192"/>
      <c r="L23" s="192"/>
      <c r="M23" s="192"/>
      <c r="N23" s="192"/>
      <c r="O23" s="192"/>
      <c r="P23" s="192"/>
      <c r="Q23" s="192"/>
      <c r="R23" s="192"/>
      <c r="S23" s="192"/>
      <c r="T23" s="192"/>
      <c r="U23" s="192"/>
      <c r="V23" s="192"/>
      <c r="W23" s="192"/>
      <c r="X23" s="192"/>
      <c r="Y23" s="192"/>
      <c r="Z23" s="192"/>
      <c r="AA23" s="192"/>
    </row>
    <row r="24" spans="2:27" ht="21" customHeight="1" x14ac:dyDescent="0.35">
      <c r="B24" s="192" t="s">
        <v>170</v>
      </c>
      <c r="C24" s="192"/>
      <c r="D24" s="192"/>
      <c r="E24" s="192"/>
      <c r="F24" s="192"/>
      <c r="G24" s="192"/>
      <c r="H24" s="192" t="s">
        <v>305</v>
      </c>
      <c r="I24" s="192"/>
      <c r="J24" s="192"/>
      <c r="K24" s="192"/>
      <c r="L24" s="192"/>
      <c r="M24" s="192"/>
      <c r="N24" s="192"/>
      <c r="O24" s="192"/>
      <c r="P24" s="192"/>
      <c r="Q24" s="192"/>
      <c r="R24" s="192"/>
      <c r="S24" s="192"/>
      <c r="T24" s="192"/>
      <c r="U24" s="192"/>
      <c r="V24" s="192"/>
      <c r="W24" s="192"/>
      <c r="X24" s="192"/>
      <c r="Y24" s="192"/>
      <c r="Z24" s="192"/>
      <c r="AA24" s="192"/>
    </row>
    <row r="25" spans="2:27" ht="45" customHeight="1" x14ac:dyDescent="0.35">
      <c r="B25" s="192" t="s">
        <v>298</v>
      </c>
      <c r="C25" s="192"/>
      <c r="D25" s="192"/>
      <c r="E25" s="192"/>
      <c r="F25" s="192"/>
      <c r="G25" s="192"/>
      <c r="H25" s="192" t="s">
        <v>1595</v>
      </c>
      <c r="I25" s="192"/>
      <c r="J25" s="192"/>
      <c r="K25" s="192"/>
      <c r="L25" s="192"/>
      <c r="M25" s="192"/>
      <c r="N25" s="192"/>
      <c r="O25" s="192"/>
      <c r="P25" s="192"/>
      <c r="Q25" s="192"/>
      <c r="R25" s="192"/>
      <c r="S25" s="192"/>
      <c r="T25" s="192"/>
      <c r="U25" s="192"/>
      <c r="V25" s="192"/>
      <c r="W25" s="192"/>
      <c r="X25" s="192"/>
      <c r="Y25" s="192"/>
      <c r="Z25" s="192"/>
      <c r="AA25" s="192"/>
    </row>
    <row r="26" spans="2:27"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27" ht="30" customHeight="1" thickBot="1" x14ac:dyDescent="0.4">
      <c r="B27" s="189" t="s">
        <v>299</v>
      </c>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1"/>
    </row>
    <row r="28" spans="2:27" ht="25.35" customHeight="1" x14ac:dyDescent="0.35">
      <c r="B28" s="248" t="s">
        <v>300</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9"/>
    </row>
    <row r="29" spans="2:27" ht="90" customHeight="1" x14ac:dyDescent="0.35">
      <c r="B29" s="213" t="s">
        <v>1596</v>
      </c>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row>
    <row r="30" spans="2:27" ht="75" customHeight="1" x14ac:dyDescent="0.35">
      <c r="B30" s="213" t="s">
        <v>1597</v>
      </c>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row>
    <row r="31" spans="2:27" ht="45" customHeight="1" x14ac:dyDescent="0.35">
      <c r="B31" s="213" t="s">
        <v>1598</v>
      </c>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row>
    <row r="32" spans="2:27" ht="45" customHeight="1" x14ac:dyDescent="0.35">
      <c r="B32" s="192" t="s">
        <v>1599</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2:31" ht="20.100000000000001" customHeight="1" thickBot="1" x14ac:dyDescent="0.4">
      <c r="B33" s="213" t="s">
        <v>1600</v>
      </c>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row>
    <row r="34" spans="2:31" ht="20.100000000000001" customHeight="1" thickBot="1" x14ac:dyDescent="0.4">
      <c r="B34" s="275" t="s">
        <v>132</v>
      </c>
      <c r="C34" s="275"/>
      <c r="D34" s="268" t="s">
        <v>327</v>
      </c>
      <c r="E34" s="268"/>
      <c r="F34" s="213" t="s">
        <v>1601</v>
      </c>
      <c r="G34" s="213"/>
      <c r="H34" s="213"/>
      <c r="I34" s="213"/>
      <c r="J34" s="213"/>
      <c r="K34" s="213"/>
      <c r="L34" s="213"/>
      <c r="M34" s="213"/>
      <c r="N34" s="213"/>
      <c r="O34" s="213"/>
      <c r="P34" s="213"/>
      <c r="Q34" s="213"/>
      <c r="R34" s="213"/>
      <c r="S34" s="213"/>
      <c r="T34" s="213"/>
      <c r="U34" s="213"/>
      <c r="V34" s="213"/>
      <c r="W34" s="213"/>
      <c r="X34" s="213"/>
      <c r="Y34" s="213"/>
      <c r="Z34" s="213"/>
      <c r="AA34" s="213"/>
    </row>
    <row r="35" spans="2:31" ht="45" customHeight="1" x14ac:dyDescent="0.35">
      <c r="B35" s="275"/>
      <c r="C35" s="275"/>
      <c r="D35" s="268" t="s">
        <v>329</v>
      </c>
      <c r="E35" s="268"/>
      <c r="F35" s="192" t="s">
        <v>1602</v>
      </c>
      <c r="G35" s="192"/>
      <c r="H35" s="192"/>
      <c r="I35" s="192"/>
      <c r="J35" s="192"/>
      <c r="K35" s="192"/>
      <c r="L35" s="192"/>
      <c r="M35" s="192"/>
      <c r="N35" s="192"/>
      <c r="O35" s="192"/>
      <c r="P35" s="192"/>
      <c r="Q35" s="192"/>
      <c r="R35" s="192"/>
      <c r="S35" s="192"/>
      <c r="T35" s="192"/>
      <c r="U35" s="192"/>
      <c r="V35" s="192"/>
      <c r="W35" s="192"/>
      <c r="X35" s="192"/>
      <c r="Y35" s="192"/>
      <c r="Z35" s="192"/>
      <c r="AA35" s="192"/>
      <c r="AB35" s="94"/>
      <c r="AC35" s="94"/>
      <c r="AD35" s="94"/>
      <c r="AE35" s="94"/>
    </row>
    <row r="36" spans="2:31" ht="20.100000000000001" customHeight="1" thickBot="1" x14ac:dyDescent="0.4">
      <c r="B36" s="274" t="s">
        <v>133</v>
      </c>
      <c r="C36" s="274"/>
      <c r="D36" s="272" t="s">
        <v>327</v>
      </c>
      <c r="E36" s="272"/>
      <c r="F36" s="213" t="s">
        <v>1603</v>
      </c>
      <c r="G36" s="213"/>
      <c r="H36" s="213"/>
      <c r="I36" s="213"/>
      <c r="J36" s="213"/>
      <c r="K36" s="213"/>
      <c r="L36" s="213"/>
      <c r="M36" s="213"/>
      <c r="N36" s="213"/>
      <c r="O36" s="213"/>
      <c r="P36" s="213"/>
      <c r="Q36" s="213"/>
      <c r="R36" s="213"/>
      <c r="S36" s="213"/>
      <c r="T36" s="213"/>
      <c r="U36" s="213"/>
      <c r="V36" s="213"/>
      <c r="W36" s="213"/>
      <c r="X36" s="213"/>
      <c r="Y36" s="213"/>
      <c r="Z36" s="213"/>
      <c r="AA36" s="213"/>
    </row>
    <row r="37" spans="2:31" ht="105" customHeight="1" x14ac:dyDescent="0.35">
      <c r="B37" s="274"/>
      <c r="C37" s="274"/>
      <c r="D37" s="272" t="s">
        <v>329</v>
      </c>
      <c r="E37" s="272"/>
      <c r="F37" s="213" t="s">
        <v>1604</v>
      </c>
      <c r="G37" s="213"/>
      <c r="H37" s="213"/>
      <c r="I37" s="213"/>
      <c r="J37" s="213"/>
      <c r="K37" s="213"/>
      <c r="L37" s="213"/>
      <c r="M37" s="213"/>
      <c r="N37" s="213"/>
      <c r="O37" s="213"/>
      <c r="P37" s="213"/>
      <c r="Q37" s="213"/>
      <c r="R37" s="213"/>
      <c r="S37" s="213"/>
      <c r="T37" s="213"/>
      <c r="U37" s="213"/>
      <c r="V37" s="213"/>
      <c r="W37" s="213"/>
      <c r="X37" s="213"/>
      <c r="Y37" s="213"/>
      <c r="Z37" s="213"/>
      <c r="AA37" s="213"/>
      <c r="AB37" s="84"/>
      <c r="AC37" s="84"/>
      <c r="AD37" s="84"/>
      <c r="AE37" s="84"/>
    </row>
    <row r="38" spans="2:31" ht="20.100000000000001" customHeight="1" thickBot="1" x14ac:dyDescent="0.4">
      <c r="B38" s="275" t="s">
        <v>134</v>
      </c>
      <c r="C38" s="275"/>
      <c r="D38" s="268" t="s">
        <v>327</v>
      </c>
      <c r="E38" s="268"/>
      <c r="F38" s="213" t="s">
        <v>1605</v>
      </c>
      <c r="G38" s="213"/>
      <c r="H38" s="213"/>
      <c r="I38" s="213"/>
      <c r="J38" s="213"/>
      <c r="K38" s="213"/>
      <c r="L38" s="213"/>
      <c r="M38" s="213"/>
      <c r="N38" s="213"/>
      <c r="O38" s="213"/>
      <c r="P38" s="213"/>
      <c r="Q38" s="213"/>
      <c r="R38" s="213"/>
      <c r="S38" s="213"/>
      <c r="T38" s="213"/>
      <c r="U38" s="213"/>
      <c r="V38" s="213"/>
      <c r="W38" s="213"/>
      <c r="X38" s="213"/>
      <c r="Y38" s="213"/>
      <c r="Z38" s="213"/>
      <c r="AA38" s="213"/>
    </row>
    <row r="39" spans="2:31" ht="60" customHeight="1" thickBot="1" x14ac:dyDescent="0.4">
      <c r="B39" s="275"/>
      <c r="C39" s="275"/>
      <c r="D39" s="268" t="s">
        <v>329</v>
      </c>
      <c r="E39" s="268"/>
      <c r="F39" s="213" t="s">
        <v>1606</v>
      </c>
      <c r="G39" s="213"/>
      <c r="H39" s="213"/>
      <c r="I39" s="213"/>
      <c r="J39" s="213"/>
      <c r="K39" s="213"/>
      <c r="L39" s="213"/>
      <c r="M39" s="213"/>
      <c r="N39" s="213"/>
      <c r="O39" s="213"/>
      <c r="P39" s="213"/>
      <c r="Q39" s="213"/>
      <c r="R39" s="213"/>
      <c r="S39" s="213"/>
      <c r="T39" s="213"/>
      <c r="U39" s="213"/>
      <c r="V39" s="213"/>
      <c r="W39" s="213"/>
      <c r="X39" s="213"/>
      <c r="Y39" s="213"/>
      <c r="Z39" s="213"/>
      <c r="AA39" s="213"/>
      <c r="AB39" s="84"/>
      <c r="AC39" s="84"/>
      <c r="AD39" s="84"/>
      <c r="AE39" s="84"/>
    </row>
    <row r="40" spans="2:31" ht="30" customHeight="1" x14ac:dyDescent="0.35">
      <c r="B40" s="192" t="s">
        <v>1607</v>
      </c>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row>
    <row r="41" spans="2:31" ht="15" customHeight="1" x14ac:dyDescent="0.35">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2:31" ht="25.35" customHeight="1" x14ac:dyDescent="0.35">
      <c r="B42" s="241" t="s">
        <v>339</v>
      </c>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row>
    <row r="43" spans="2:31" ht="20.100000000000001" customHeight="1" x14ac:dyDescent="0.35">
      <c r="B43" s="213" t="s">
        <v>1608</v>
      </c>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row>
    <row r="44" spans="2:31" ht="75" customHeight="1" x14ac:dyDescent="0.35">
      <c r="B44" s="213" t="s">
        <v>1609</v>
      </c>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row>
    <row r="45" spans="2:31" ht="60" customHeight="1" x14ac:dyDescent="0.35">
      <c r="B45" s="213" t="s">
        <v>1610</v>
      </c>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row>
    <row r="46" spans="2:31" ht="45" customHeight="1" x14ac:dyDescent="0.35">
      <c r="B46" s="213" t="s">
        <v>1611</v>
      </c>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row>
    <row r="47" spans="2:31" ht="20.100000000000001" customHeight="1" x14ac:dyDescent="0.35">
      <c r="B47" s="192" t="s">
        <v>344</v>
      </c>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row>
    <row r="48" spans="2:31" ht="15" customHeight="1" x14ac:dyDescent="0.35">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2:27" ht="25.35" customHeight="1" x14ac:dyDescent="0.35">
      <c r="B49" s="241" t="s">
        <v>302</v>
      </c>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row>
    <row r="50" spans="2:27" ht="75" customHeight="1" x14ac:dyDescent="0.35">
      <c r="B50" s="213" t="s">
        <v>1612</v>
      </c>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row>
    <row r="51" spans="2:27" ht="75" customHeight="1" x14ac:dyDescent="0.35">
      <c r="B51" s="213" t="s">
        <v>1613</v>
      </c>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row>
    <row r="52" spans="2:27" ht="30" customHeight="1" x14ac:dyDescent="0.35">
      <c r="B52" s="213" t="s">
        <v>1614</v>
      </c>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row>
    <row r="53" spans="2:27" ht="45" customHeight="1" x14ac:dyDescent="0.35">
      <c r="B53" s="213" t="s">
        <v>1615</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row>
    <row r="54" spans="2:27" ht="45" customHeight="1" x14ac:dyDescent="0.35">
      <c r="B54" s="213" t="s">
        <v>1616</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row>
    <row r="55" spans="2:27" ht="15" customHeight="1" x14ac:dyDescent="0.35">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row>
    <row r="56" spans="2:27" ht="25.35" customHeight="1" x14ac:dyDescent="0.35">
      <c r="B56" s="241" t="s">
        <v>303</v>
      </c>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row>
    <row r="57" spans="2:27" ht="60" customHeight="1" x14ac:dyDescent="0.35">
      <c r="B57" s="213" t="s">
        <v>1617</v>
      </c>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row>
    <row r="58" spans="2:27" ht="60" customHeight="1" x14ac:dyDescent="0.35">
      <c r="B58" s="213" t="s">
        <v>1618</v>
      </c>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row>
    <row r="59" spans="2:27" ht="90" customHeight="1" x14ac:dyDescent="0.35">
      <c r="B59" s="213" t="s">
        <v>1619</v>
      </c>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row>
    <row r="60" spans="2:27" ht="15" customHeight="1" x14ac:dyDescent="0.35">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row>
    <row r="61" spans="2:27" ht="25.35" customHeight="1" x14ac:dyDescent="0.35">
      <c r="B61" s="241" t="s">
        <v>306</v>
      </c>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row>
    <row r="62" spans="2:27" ht="20.100000000000001" customHeight="1" x14ac:dyDescent="0.35">
      <c r="B62" s="263" t="str">
        <f>Measures!B27</f>
        <v xml:space="preserve">Congestion pricing, road charging and tolls </v>
      </c>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row>
    <row r="63" spans="2:27" ht="20.100000000000001" customHeight="1" x14ac:dyDescent="0.35">
      <c r="B63" s="263" t="str">
        <f>Measures!B35</f>
        <v xml:space="preserve">Urban vehicle access regulation schemes </v>
      </c>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row>
    <row r="64" spans="2:27" ht="20.100000000000001" customHeight="1" x14ac:dyDescent="0.35">
      <c r="B64" s="263" t="str">
        <f>Measures!B62</f>
        <v xml:space="preserve">Urban logistic hubs and pick-up/drop-off points </v>
      </c>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row>
    <row r="65" spans="2:35" ht="20.100000000000001" customHeight="1" x14ac:dyDescent="0.35">
      <c r="B65" s="263" t="str">
        <f>Measures!B76</f>
        <v>Freight electrification of logistics</v>
      </c>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row>
    <row r="66" spans="2:35" ht="15" customHeight="1" thickBot="1" x14ac:dyDescent="0.4">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row>
    <row r="67" spans="2:35" ht="30" customHeight="1" thickBot="1" x14ac:dyDescent="0.4">
      <c r="B67" s="189" t="s">
        <v>288</v>
      </c>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1"/>
    </row>
    <row r="68" spans="2:35" ht="25.35" customHeight="1" x14ac:dyDescent="0.35">
      <c r="B68" s="242" t="s">
        <v>308</v>
      </c>
      <c r="C68" s="242"/>
      <c r="D68" s="242"/>
      <c r="E68" s="242"/>
      <c r="F68" s="242"/>
      <c r="G68" s="242"/>
      <c r="H68" s="242"/>
      <c r="I68" s="242"/>
      <c r="J68" s="242"/>
      <c r="K68" s="242"/>
      <c r="L68" s="242"/>
      <c r="M68" s="242"/>
      <c r="N68" s="242"/>
      <c r="O68" s="242"/>
      <c r="P68" s="242"/>
      <c r="Q68" s="242"/>
      <c r="R68" s="242"/>
      <c r="S68" s="242"/>
      <c r="T68" s="242"/>
      <c r="U68" s="242"/>
      <c r="V68" s="242"/>
      <c r="W68" s="242"/>
      <c r="X68" s="180" t="str">
        <f>Overview_Measures!M66</f>
        <v>Low to Medium</v>
      </c>
      <c r="Y68" s="180"/>
      <c r="Z68" s="180"/>
      <c r="AA68" s="180"/>
      <c r="AB68" s="21"/>
      <c r="AC68" s="21"/>
      <c r="AD68" s="21"/>
      <c r="AE68" s="21"/>
      <c r="AF68" s="21"/>
      <c r="AG68" s="21"/>
      <c r="AH68" s="21"/>
      <c r="AI68" s="21"/>
    </row>
    <row r="69" spans="2:35" ht="60" customHeight="1" x14ac:dyDescent="0.35">
      <c r="B69" s="214" t="s">
        <v>1620</v>
      </c>
      <c r="C69" s="214"/>
      <c r="D69" s="214"/>
      <c r="E69" s="214"/>
      <c r="F69" s="214"/>
      <c r="G69" s="214"/>
      <c r="H69" s="214"/>
      <c r="I69" s="214"/>
      <c r="J69" s="214"/>
      <c r="K69" s="214"/>
      <c r="L69" s="214"/>
      <c r="M69" s="214"/>
      <c r="N69" s="214"/>
      <c r="O69" s="214"/>
      <c r="P69" s="214"/>
      <c r="Q69" s="214"/>
      <c r="R69" s="214"/>
      <c r="S69" s="214"/>
      <c r="T69" s="214"/>
      <c r="U69" s="214"/>
      <c r="V69" s="214"/>
      <c r="W69" s="214"/>
      <c r="X69" s="214"/>
      <c r="Y69" s="214"/>
      <c r="Z69" s="214"/>
      <c r="AA69" s="214"/>
    </row>
    <row r="70" spans="2:35" ht="15" customHeight="1" thickBot="1" x14ac:dyDescent="0.4">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row>
    <row r="71" spans="2:35" ht="25.35" customHeight="1" x14ac:dyDescent="0.35">
      <c r="B71" s="246" t="s">
        <v>309</v>
      </c>
      <c r="C71" s="246"/>
      <c r="D71" s="246"/>
      <c r="E71" s="246"/>
      <c r="F71" s="246"/>
      <c r="G71" s="246"/>
      <c r="H71" s="246"/>
      <c r="I71" s="246"/>
      <c r="J71" s="246"/>
      <c r="K71" s="246"/>
      <c r="L71" s="246"/>
      <c r="M71" s="246"/>
      <c r="N71" s="246"/>
      <c r="O71" s="246"/>
      <c r="P71" s="246"/>
      <c r="Q71" s="246"/>
      <c r="R71" s="246"/>
      <c r="S71" s="246"/>
      <c r="T71" s="246"/>
      <c r="U71" s="246"/>
      <c r="V71" s="246"/>
      <c r="W71" s="246"/>
      <c r="X71" s="180" t="str">
        <f>Overview_Measures!N66</f>
        <v>Low to Medium</v>
      </c>
      <c r="Y71" s="180"/>
      <c r="Z71" s="180"/>
      <c r="AA71" s="180"/>
    </row>
    <row r="72" spans="2:35" ht="30" customHeight="1" x14ac:dyDescent="0.35">
      <c r="B72" s="213" t="s">
        <v>1621</v>
      </c>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row>
    <row r="73" spans="2:35" ht="15" customHeight="1" thickBot="1" x14ac:dyDescent="0.4">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row>
    <row r="74" spans="2:35" ht="25.35" customHeight="1" x14ac:dyDescent="0.35">
      <c r="B74" s="246" t="s">
        <v>367</v>
      </c>
      <c r="C74" s="246"/>
      <c r="D74" s="246"/>
      <c r="E74" s="246"/>
      <c r="F74" s="246"/>
      <c r="G74" s="246"/>
      <c r="H74" s="246"/>
      <c r="I74" s="246"/>
      <c r="J74" s="246"/>
      <c r="K74" s="246"/>
      <c r="L74" s="246"/>
      <c r="M74" s="246"/>
      <c r="N74" s="246"/>
      <c r="O74" s="246"/>
      <c r="P74" s="246"/>
      <c r="Q74" s="246"/>
      <c r="R74" s="246"/>
      <c r="S74" s="246"/>
      <c r="T74" s="246"/>
      <c r="U74" s="246"/>
      <c r="V74" s="246"/>
      <c r="W74" s="246"/>
      <c r="X74" s="180" t="str">
        <f>Overview_Measures!O66</f>
        <v>Low to Medium</v>
      </c>
      <c r="Y74" s="180"/>
      <c r="Z74" s="180"/>
      <c r="AA74" s="180"/>
    </row>
    <row r="75" spans="2:35" ht="45" customHeight="1" x14ac:dyDescent="0.35">
      <c r="B75" s="213" t="s">
        <v>1622</v>
      </c>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row>
    <row r="76" spans="2:35" ht="15" customHeight="1" x14ac:dyDescent="0.35">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row>
    <row r="77" spans="2:35" ht="30" customHeight="1" x14ac:dyDescent="0.35">
      <c r="B77" s="244" t="s">
        <v>311</v>
      </c>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row>
    <row r="78" spans="2:35" ht="30" customHeight="1" x14ac:dyDescent="0.35">
      <c r="B78" s="213" t="s">
        <v>1623</v>
      </c>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row>
    <row r="79" spans="2:35" ht="20.100000000000001" customHeight="1" x14ac:dyDescent="0.35">
      <c r="B79" s="213" t="s">
        <v>1624</v>
      </c>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row>
    <row r="80" spans="2:35" ht="20.100000000000001" customHeight="1" x14ac:dyDescent="0.35">
      <c r="B80" s="213" t="s">
        <v>1625</v>
      </c>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row>
    <row r="81" spans="2:27" ht="30" customHeight="1" x14ac:dyDescent="0.35">
      <c r="B81" s="213" t="s">
        <v>1626</v>
      </c>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row>
    <row r="82" spans="2:27" ht="30" customHeight="1" x14ac:dyDescent="0.35">
      <c r="B82" s="213" t="s">
        <v>1627</v>
      </c>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row>
    <row r="83" spans="2:27" ht="20.100000000000001" customHeight="1" x14ac:dyDescent="0.35">
      <c r="B83" s="213" t="s">
        <v>1628</v>
      </c>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row>
    <row r="84" spans="2:27" ht="30" customHeight="1" x14ac:dyDescent="0.35">
      <c r="B84" s="213" t="s">
        <v>1629</v>
      </c>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row>
    <row r="85" spans="2:27" ht="30" customHeight="1" x14ac:dyDescent="0.35">
      <c r="B85" s="213" t="s">
        <v>1630</v>
      </c>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row>
    <row r="86" spans="2:27" ht="30" customHeight="1" x14ac:dyDescent="0.35">
      <c r="B86" s="213" t="s">
        <v>1631</v>
      </c>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row>
    <row r="87" spans="2:27" ht="30" customHeight="1" x14ac:dyDescent="0.35">
      <c r="B87" s="213" t="s">
        <v>1632</v>
      </c>
      <c r="C87" s="213"/>
      <c r="D87" s="213"/>
      <c r="E87" s="213"/>
      <c r="F87" s="213"/>
      <c r="G87" s="213"/>
      <c r="H87" s="213"/>
      <c r="I87" s="213"/>
      <c r="J87" s="213"/>
      <c r="K87" s="213"/>
      <c r="L87" s="213"/>
      <c r="M87" s="213"/>
      <c r="N87" s="213"/>
      <c r="O87" s="213"/>
      <c r="P87" s="213"/>
      <c r="Q87" s="213"/>
      <c r="R87" s="213"/>
      <c r="S87" s="213"/>
      <c r="T87" s="213"/>
      <c r="U87" s="213"/>
      <c r="V87" s="213"/>
      <c r="W87" s="213"/>
      <c r="X87" s="213"/>
      <c r="Y87" s="213"/>
      <c r="Z87" s="213"/>
      <c r="AA87" s="213"/>
    </row>
    <row r="88" spans="2:27" ht="30" customHeight="1" x14ac:dyDescent="0.35">
      <c r="B88" s="213" t="s">
        <v>1633</v>
      </c>
      <c r="C88" s="213"/>
      <c r="D88" s="213"/>
      <c r="E88" s="213"/>
      <c r="F88" s="213"/>
      <c r="G88" s="213"/>
      <c r="H88" s="213"/>
      <c r="I88" s="213"/>
      <c r="J88" s="213"/>
      <c r="K88" s="213"/>
      <c r="L88" s="213"/>
      <c r="M88" s="213"/>
      <c r="N88" s="213"/>
      <c r="O88" s="213"/>
      <c r="P88" s="213"/>
      <c r="Q88" s="213"/>
      <c r="R88" s="213"/>
      <c r="S88" s="213"/>
      <c r="T88" s="213"/>
      <c r="U88" s="213"/>
      <c r="V88" s="213"/>
      <c r="W88" s="213"/>
      <c r="X88" s="213"/>
      <c r="Y88" s="213"/>
      <c r="Z88" s="213"/>
      <c r="AA88" s="213"/>
    </row>
    <row r="89" spans="2:27" ht="30" customHeight="1" x14ac:dyDescent="0.35">
      <c r="B89" s="213" t="s">
        <v>1634</v>
      </c>
      <c r="C89" s="213"/>
      <c r="D89" s="213"/>
      <c r="E89" s="213"/>
      <c r="F89" s="213"/>
      <c r="G89" s="213"/>
      <c r="H89" s="213"/>
      <c r="I89" s="213"/>
      <c r="J89" s="213"/>
      <c r="K89" s="213"/>
      <c r="L89" s="213"/>
      <c r="M89" s="213"/>
      <c r="N89" s="213"/>
      <c r="O89" s="213"/>
      <c r="P89" s="213"/>
      <c r="Q89" s="213"/>
      <c r="R89" s="213"/>
      <c r="S89" s="213"/>
      <c r="T89" s="213"/>
      <c r="U89" s="213"/>
      <c r="V89" s="213"/>
      <c r="W89" s="213"/>
      <c r="X89" s="213"/>
      <c r="Y89" s="213"/>
      <c r="Z89" s="213"/>
      <c r="AA89" s="213"/>
    </row>
    <row r="90" spans="2:27" ht="30" customHeight="1" x14ac:dyDescent="0.35">
      <c r="B90" s="213" t="s">
        <v>1635</v>
      </c>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row>
    <row r="91" spans="2:27" ht="30" customHeight="1" x14ac:dyDescent="0.35">
      <c r="B91" s="213" t="s">
        <v>1636</v>
      </c>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row>
    <row r="92" spans="2:27" ht="15" customHeight="1" x14ac:dyDescent="0.35">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row>
    <row r="93" spans="2:27" x14ac:dyDescent="0.35">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row>
    <row r="94" spans="2:27" x14ac:dyDescent="0.35">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row>
    <row r="95" spans="2:27" x14ac:dyDescent="0.35">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row>
    <row r="96" spans="2:27" x14ac:dyDescent="0.35">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row>
    <row r="97" spans="2:27" x14ac:dyDescent="0.35">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row>
    <row r="98" spans="2:27" x14ac:dyDescent="0.35">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row>
    <row r="99" spans="2:27" x14ac:dyDescent="0.35">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row>
    <row r="100" spans="2:27" x14ac:dyDescent="0.35">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row>
    <row r="101" spans="2:27" x14ac:dyDescent="0.35">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row>
    <row r="102" spans="2:27" x14ac:dyDescent="0.35">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row>
    <row r="103" spans="2:27" x14ac:dyDescent="0.35">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row>
    <row r="104" spans="2:27" x14ac:dyDescent="0.35">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row>
    <row r="105" spans="2:27" x14ac:dyDescent="0.35">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row>
    <row r="106" spans="2:27" x14ac:dyDescent="0.35">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row>
    <row r="107" spans="2:27" x14ac:dyDescent="0.35">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row>
    <row r="108" spans="2:27" x14ac:dyDescent="0.35">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row>
    <row r="109" spans="2:27" x14ac:dyDescent="0.35">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row>
    <row r="110" spans="2:27" x14ac:dyDescent="0.35">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spans="2:27" x14ac:dyDescent="0.35">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spans="2:27" x14ac:dyDescent="0.35">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spans="2:27" x14ac:dyDescent="0.35">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spans="2:27" x14ac:dyDescent="0.35">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spans="2:27" x14ac:dyDescent="0.35">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2:27" x14ac:dyDescent="0.35">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2:27" x14ac:dyDescent="0.35">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2:27" x14ac:dyDescent="0.35">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2:27" x14ac:dyDescent="0.35">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2:27" x14ac:dyDescent="0.3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2:27" x14ac:dyDescent="0.3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sheetData>
  <sheetProtection algorithmName="SHA-512" hashValue="fIRJoBaWURPNIsJgmRvSObAhxmVHx/Oq1wBftWS4N17C3ZYtOpuA6MLdlQFiP2Bmj//tc54gpkvkcGc8dAamlg==" saltValue="rAfEyY5m//e1ibt7Ou1gMg==" spinCount="100000" sheet="1" objects="1" scenarios="1"/>
  <dataConsolidate/>
  <mergeCells count="134">
    <mergeCell ref="F36:AA36"/>
    <mergeCell ref="F38:AA38"/>
    <mergeCell ref="B34:C35"/>
    <mergeCell ref="D34:E34"/>
    <mergeCell ref="D35:E35"/>
    <mergeCell ref="B36:C37"/>
    <mergeCell ref="D36:E36"/>
    <mergeCell ref="D37:E37"/>
    <mergeCell ref="B38:C39"/>
    <mergeCell ref="D38:E38"/>
    <mergeCell ref="D39:E39"/>
    <mergeCell ref="B91:AA91"/>
    <mergeCell ref="B86:AA86"/>
    <mergeCell ref="B87:AA87"/>
    <mergeCell ref="B88:AA88"/>
    <mergeCell ref="B89:AA89"/>
    <mergeCell ref="B90:AA90"/>
    <mergeCell ref="B81:AA81"/>
    <mergeCell ref="B82:AA82"/>
    <mergeCell ref="B83:AA83"/>
    <mergeCell ref="B84:AA84"/>
    <mergeCell ref="B85:AA85"/>
    <mergeCell ref="B72:AA72"/>
    <mergeCell ref="B75:AA75"/>
    <mergeCell ref="B78:AA78"/>
    <mergeCell ref="B80:AA80"/>
    <mergeCell ref="B79:AA79"/>
    <mergeCell ref="B54:AA54"/>
    <mergeCell ref="B57:AA57"/>
    <mergeCell ref="B58:AA58"/>
    <mergeCell ref="B59:AA59"/>
    <mergeCell ref="B69:AA69"/>
    <mergeCell ref="B74:W74"/>
    <mergeCell ref="X74:AA74"/>
    <mergeCell ref="B64:AA64"/>
    <mergeCell ref="B65:AA65"/>
    <mergeCell ref="B63:AA63"/>
    <mergeCell ref="B1:G1"/>
    <mergeCell ref="H1:M1"/>
    <mergeCell ref="N1:S1"/>
    <mergeCell ref="T1:AA1"/>
    <mergeCell ref="B3:N3"/>
    <mergeCell ref="O3:AA3"/>
    <mergeCell ref="B4:N4"/>
    <mergeCell ref="O4:AA4"/>
    <mergeCell ref="B6:N6"/>
    <mergeCell ref="O6:AA6"/>
    <mergeCell ref="B7:N7"/>
    <mergeCell ref="O7:AA7"/>
    <mergeCell ref="H11:I11"/>
    <mergeCell ref="J11:K11"/>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X11:Y11"/>
    <mergeCell ref="Z11:AA11"/>
    <mergeCell ref="B12:AA12"/>
    <mergeCell ref="B15:E15"/>
    <mergeCell ref="H15:N15"/>
    <mergeCell ref="O15:U15"/>
    <mergeCell ref="V15:AA15"/>
    <mergeCell ref="L11:M11"/>
    <mergeCell ref="N11:O11"/>
    <mergeCell ref="P11:Q11"/>
    <mergeCell ref="R11:S11"/>
    <mergeCell ref="T11:U11"/>
    <mergeCell ref="V11:W11"/>
    <mergeCell ref="B11:C11"/>
    <mergeCell ref="D11:E11"/>
    <mergeCell ref="F11:G11"/>
    <mergeCell ref="D13:G13"/>
    <mergeCell ref="J13:M13"/>
    <mergeCell ref="N13:O13"/>
    <mergeCell ref="P13:S13"/>
    <mergeCell ref="B53:AA53"/>
    <mergeCell ref="B17:AA17"/>
    <mergeCell ref="B18:AA18"/>
    <mergeCell ref="B19:G19"/>
    <mergeCell ref="H19:AA19"/>
    <mergeCell ref="B20:G20"/>
    <mergeCell ref="H20:AA20"/>
    <mergeCell ref="B28:AA28"/>
    <mergeCell ref="B21:G21"/>
    <mergeCell ref="H21:AA21"/>
    <mergeCell ref="B22:G22"/>
    <mergeCell ref="H22:AA22"/>
    <mergeCell ref="B23:G23"/>
    <mergeCell ref="H23:AA23"/>
    <mergeCell ref="B24:G24"/>
    <mergeCell ref="H24:AA24"/>
    <mergeCell ref="B25:G25"/>
    <mergeCell ref="H25:AA25"/>
    <mergeCell ref="B47:AA47"/>
    <mergeCell ref="B27:AA27"/>
    <mergeCell ref="F35:AA35"/>
    <mergeCell ref="F37:AA37"/>
    <mergeCell ref="F39:AA39"/>
    <mergeCell ref="F34:AA34"/>
    <mergeCell ref="B40:AA40"/>
    <mergeCell ref="B77:AA77"/>
    <mergeCell ref="B29:AA29"/>
    <mergeCell ref="B30:AA30"/>
    <mergeCell ref="B31:AA31"/>
    <mergeCell ref="B32:AA32"/>
    <mergeCell ref="B33:AA33"/>
    <mergeCell ref="B67:AA67"/>
    <mergeCell ref="B68:W68"/>
    <mergeCell ref="X68:AA68"/>
    <mergeCell ref="B71:W71"/>
    <mergeCell ref="X71:AA71"/>
    <mergeCell ref="B42:AA42"/>
    <mergeCell ref="B49:AA49"/>
    <mergeCell ref="B56:AA56"/>
    <mergeCell ref="B61:AA61"/>
    <mergeCell ref="B62:AA62"/>
    <mergeCell ref="B43:AA43"/>
    <mergeCell ref="B44:AA44"/>
    <mergeCell ref="B45:AA45"/>
    <mergeCell ref="B46:AA46"/>
    <mergeCell ref="B50:AA50"/>
    <mergeCell ref="B51:AA51"/>
    <mergeCell ref="B52:AA52"/>
  </mergeCells>
  <conditionalFormatting sqref="B10:AA11">
    <cfRule type="expression" dxfId="89" priority="21" stopIfTrue="1">
      <formula>B$11=" "</formula>
    </cfRule>
    <cfRule type="expression" dxfId="88" priority="22">
      <formula>B$11="Partial"</formula>
    </cfRule>
    <cfRule type="expression" dxfId="87" priority="23">
      <formula>B$11="Strong"</formula>
    </cfRule>
  </conditionalFormatting>
  <conditionalFormatting sqref="X68">
    <cfRule type="expression" dxfId="86" priority="16" stopIfTrue="1">
      <formula>X68="High"</formula>
    </cfRule>
    <cfRule type="expression" dxfId="85" priority="17">
      <formula>X68="Medium to High"</formula>
    </cfRule>
    <cfRule type="expression" dxfId="84" priority="18" stopIfTrue="1">
      <formula>X68="Medium"</formula>
    </cfRule>
    <cfRule type="expression" dxfId="83" priority="19" stopIfTrue="1">
      <formula>X68="Low to Medium"</formula>
    </cfRule>
    <cfRule type="expression" dxfId="82" priority="20">
      <formula>X68="Low"</formula>
    </cfRule>
  </conditionalFormatting>
  <conditionalFormatting sqref="X71">
    <cfRule type="expression" dxfId="81" priority="11" stopIfTrue="1">
      <formula>X71="High"</formula>
    </cfRule>
    <cfRule type="expression" dxfId="80" priority="12">
      <formula>X71="Medium to High"</formula>
    </cfRule>
    <cfRule type="expression" dxfId="79" priority="13" stopIfTrue="1">
      <formula>X71="Medium"</formula>
    </cfRule>
    <cfRule type="expression" dxfId="78" priority="14" stopIfTrue="1">
      <formula>X71="Low to Medium"</formula>
    </cfRule>
    <cfRule type="expression" dxfId="77" priority="15">
      <formula>X71="Low"</formula>
    </cfRule>
  </conditionalFormatting>
  <conditionalFormatting sqref="X74">
    <cfRule type="expression" dxfId="76" priority="1" stopIfTrue="1">
      <formula>X74="High"</formula>
    </cfRule>
    <cfRule type="expression" dxfId="75" priority="2">
      <formula>X74="Medium to High"</formula>
    </cfRule>
    <cfRule type="expression" dxfId="74" priority="3" stopIfTrue="1">
      <formula>X74="Medium"</formula>
    </cfRule>
    <cfRule type="expression" dxfId="73" priority="4" stopIfTrue="1">
      <formula>X74="Low to Medium"</formula>
    </cfRule>
    <cfRule type="expression" dxfId="72" priority="5">
      <formula>X74="Low"</formula>
    </cfRule>
  </conditionalFormatting>
  <conditionalFormatting sqref="AB68:AI68">
    <cfRule type="colorScale" priority="24">
      <colorScale>
        <cfvo type="min"/>
        <cfvo type="percentile" val="50"/>
        <cfvo type="max"/>
        <color rgb="FFF8696B"/>
        <color rgb="FFFFEB84"/>
        <color rgb="FF63BE7B"/>
      </colorScale>
    </cfRule>
  </conditionalFormatting>
  <hyperlinks>
    <hyperlink ref="B62:AA62" location="CPR!A1" display="CPR!A1" xr:uid="{AD6241D2-958F-584B-89E7-1D4ABB24B038}"/>
    <hyperlink ref="B63:AA63" location="UVR!A1" display="UVR!A1" xr:uid="{CF3D4AD2-316A-8E40-8E14-5E97B080D89E}"/>
    <hyperlink ref="B64:AA64" location="ULH!A1" display="ULH!A1" xr:uid="{EF576FD5-5EAC-6F43-B532-B2CE99D876FF}"/>
    <hyperlink ref="B65:AA65" location="FLE!A1" display="FLE!A1" xr:uid="{C4278F9E-9C26-DC40-852F-739817EF78FE}"/>
    <hyperlink ref="N1" location="Overview_Measures!A1" display="Go back to Overview" xr:uid="{C41CEA72-A631-8040-8AF5-2515EC3FFA88}"/>
    <hyperlink ref="B1" location="Instructions!A1" display="Go back to Instructions" xr:uid="{5B61BDCB-DB12-3349-9E8C-B5C0BE59D053}"/>
    <hyperlink ref="H1" location="Measures!A1" display="Go back to Measures List" xr:uid="{662C201E-5FBB-A847-B1E6-831C4EB645B6}"/>
    <hyperlink ref="T1" location="Filter_multiple_criteria!A1" display="Go back to Multiple Criteria Filter" xr:uid="{3593E733-B1C4-9945-9D31-53C4D54D22CF}"/>
    <hyperlink ref="B1:G1" location="Home!A1" display="Go back to Home" xr:uid="{F532D794-1BE2-6247-88FA-66B17550C655}"/>
    <hyperlink ref="T1:AA1" location="Measure_Selection_Filter!A1" display="Go back to Measure Selection Filter" xr:uid="{CDDE045A-75EA-BE43-8913-BB3191EB7A7F}"/>
    <hyperlink ref="H15" location="Measure_Template!B10" display="Summary" xr:uid="{B6FAA1EF-AFA7-CD4C-8D1C-34FC1DC30F87}"/>
    <hyperlink ref="H15:N15" location="CDS!B17" display="Reader's Guide" xr:uid="{7FEFD8E6-507B-9147-90C8-61D2D87EDD5F}"/>
    <hyperlink ref="O15" location="Measure_Template!B10" display="Summary" xr:uid="{EC044BC3-C8C0-0847-8F97-B44BAFB88921}"/>
    <hyperlink ref="O15:U15" location="CDS!B27" display="Summary" xr:uid="{2B4AEB83-49C0-0F44-A302-13B5C342CA68}"/>
    <hyperlink ref="V15:AA15" location="CDS!B67" display="Qualification of measure" xr:uid="{18D937F4-AD00-8C43-A648-8F7FB42E6D35}"/>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D07AC-9CE9-AC4B-B7B0-7C72C2A8FB03}">
  <sheetPr codeName="Sheet28">
    <tabColor rgb="FF7030A0"/>
  </sheetPr>
  <dimension ref="A1:AJ125"/>
  <sheetViews>
    <sheetView showGridLines="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1" customFormat="1" ht="20.100000000000001" customHeight="1" x14ac:dyDescent="0.35">
      <c r="A1" s="90"/>
      <c r="B1" s="252" t="s">
        <v>26</v>
      </c>
      <c r="C1" s="252"/>
      <c r="D1" s="252"/>
      <c r="E1" s="252"/>
      <c r="F1" s="252"/>
      <c r="G1" s="252"/>
      <c r="H1" s="252" t="s">
        <v>312</v>
      </c>
      <c r="I1" s="252"/>
      <c r="J1" s="252"/>
      <c r="K1" s="252"/>
      <c r="L1" s="252"/>
      <c r="M1" s="252"/>
      <c r="N1" s="252" t="s">
        <v>313</v>
      </c>
      <c r="O1" s="252"/>
      <c r="P1" s="252"/>
      <c r="Q1" s="252"/>
      <c r="R1" s="252"/>
      <c r="S1" s="252"/>
      <c r="T1" s="252" t="s">
        <v>23</v>
      </c>
      <c r="U1" s="252"/>
      <c r="V1" s="252"/>
      <c r="W1" s="252"/>
      <c r="X1" s="252"/>
      <c r="Y1" s="252"/>
      <c r="Z1" s="252"/>
      <c r="AA1" s="252"/>
    </row>
    <row r="2" spans="1:36" ht="15" customHeight="1" thickBot="1" x14ac:dyDescent="0.4"/>
    <row r="3" spans="1:36" ht="25.35" customHeight="1" thickBot="1" x14ac:dyDescent="0.4">
      <c r="B3" s="203" t="s">
        <v>281</v>
      </c>
      <c r="C3" s="204"/>
      <c r="D3" s="204"/>
      <c r="E3" s="204"/>
      <c r="F3" s="204"/>
      <c r="G3" s="204"/>
      <c r="H3" s="204"/>
      <c r="I3" s="204"/>
      <c r="J3" s="204"/>
      <c r="K3" s="204"/>
      <c r="L3" s="204"/>
      <c r="M3" s="204"/>
      <c r="N3" s="204"/>
      <c r="O3" s="203" t="s">
        <v>246</v>
      </c>
      <c r="P3" s="204"/>
      <c r="Q3" s="204"/>
      <c r="R3" s="204"/>
      <c r="S3" s="204"/>
      <c r="T3" s="204"/>
      <c r="U3" s="204"/>
      <c r="V3" s="204"/>
      <c r="W3" s="204"/>
      <c r="X3" s="204"/>
      <c r="Y3" s="204"/>
      <c r="Z3" s="204"/>
      <c r="AA3" s="205"/>
      <c r="AB3" s="12"/>
      <c r="AC3" s="12"/>
      <c r="AD3" s="12"/>
      <c r="AE3" s="12"/>
      <c r="AF3" s="12"/>
      <c r="AG3" s="12"/>
      <c r="AH3" s="12"/>
      <c r="AI3" s="12"/>
      <c r="AJ3" s="12"/>
    </row>
    <row r="4" spans="1:36" ht="30" customHeight="1" thickBot="1" x14ac:dyDescent="0.4">
      <c r="B4" s="206" t="str">
        <f>Overview_Measures!B69</f>
        <v>Eco-driving</v>
      </c>
      <c r="C4" s="207"/>
      <c r="D4" s="207"/>
      <c r="E4" s="207"/>
      <c r="F4" s="207"/>
      <c r="G4" s="207"/>
      <c r="H4" s="207"/>
      <c r="I4" s="207"/>
      <c r="J4" s="207"/>
      <c r="K4" s="207"/>
      <c r="L4" s="207"/>
      <c r="M4" s="207"/>
      <c r="N4" s="207"/>
      <c r="O4" s="208" t="str">
        <f>Overview_Measures!K69</f>
        <v>Regulatory + Education &amp; Awareness + ICT</v>
      </c>
      <c r="P4" s="209"/>
      <c r="Q4" s="209"/>
      <c r="R4" s="209"/>
      <c r="S4" s="209"/>
      <c r="T4" s="209"/>
      <c r="U4" s="209"/>
      <c r="V4" s="209"/>
      <c r="W4" s="209"/>
      <c r="X4" s="209"/>
      <c r="Y4" s="209"/>
      <c r="Z4" s="209"/>
      <c r="AA4" s="210"/>
      <c r="AB4" s="12"/>
      <c r="AC4" s="12"/>
      <c r="AD4" s="12"/>
      <c r="AE4" s="12"/>
      <c r="AF4" s="12"/>
      <c r="AG4" s="12"/>
      <c r="AH4" s="12"/>
      <c r="AI4" s="12"/>
      <c r="AJ4" s="12"/>
    </row>
    <row r="5" spans="1:36" ht="4.3499999999999996" customHeight="1" thickBot="1" x14ac:dyDescent="0.4">
      <c r="B5" s="105"/>
      <c r="C5" s="106"/>
      <c r="D5" s="106"/>
      <c r="E5" s="106"/>
      <c r="F5" s="106"/>
      <c r="G5" s="106"/>
      <c r="H5" s="106"/>
      <c r="I5" s="106"/>
      <c r="J5" s="106"/>
      <c r="K5" s="106"/>
      <c r="L5" s="106"/>
      <c r="M5" s="106"/>
      <c r="N5" s="106"/>
      <c r="O5" s="107"/>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203" t="s">
        <v>173</v>
      </c>
      <c r="C6" s="204"/>
      <c r="D6" s="204"/>
      <c r="E6" s="204"/>
      <c r="F6" s="204"/>
      <c r="G6" s="204"/>
      <c r="H6" s="204"/>
      <c r="I6" s="204"/>
      <c r="J6" s="204"/>
      <c r="K6" s="204"/>
      <c r="L6" s="204"/>
      <c r="M6" s="204"/>
      <c r="N6" s="204"/>
      <c r="O6" s="203" t="s">
        <v>282</v>
      </c>
      <c r="P6" s="204"/>
      <c r="Q6" s="204"/>
      <c r="R6" s="204"/>
      <c r="S6" s="204"/>
      <c r="T6" s="204"/>
      <c r="U6" s="204"/>
      <c r="V6" s="204"/>
      <c r="W6" s="204"/>
      <c r="X6" s="204"/>
      <c r="Y6" s="204"/>
      <c r="Z6" s="204"/>
      <c r="AA6" s="205"/>
      <c r="AB6" s="12"/>
      <c r="AC6" s="12"/>
      <c r="AD6" s="12"/>
      <c r="AE6" s="12"/>
      <c r="AF6" s="12"/>
      <c r="AG6" s="12"/>
      <c r="AH6" s="12"/>
      <c r="AI6" s="12"/>
      <c r="AJ6" s="12"/>
    </row>
    <row r="7" spans="1:36" ht="30" customHeight="1" thickBot="1" x14ac:dyDescent="0.4">
      <c r="B7" s="254" t="str">
        <f>Overview_Measures!L69</f>
        <v>Freight Transport</v>
      </c>
      <c r="C7" s="255"/>
      <c r="D7" s="255"/>
      <c r="E7" s="255"/>
      <c r="F7" s="255"/>
      <c r="G7" s="255"/>
      <c r="H7" s="255"/>
      <c r="I7" s="255"/>
      <c r="J7" s="255"/>
      <c r="K7" s="255"/>
      <c r="L7" s="255"/>
      <c r="M7" s="255"/>
      <c r="N7" s="256"/>
      <c r="O7" s="211" t="s">
        <v>283</v>
      </c>
      <c r="P7" s="209"/>
      <c r="Q7" s="209"/>
      <c r="R7" s="209"/>
      <c r="S7" s="209"/>
      <c r="T7" s="209"/>
      <c r="U7" s="209"/>
      <c r="V7" s="209"/>
      <c r="W7" s="209"/>
      <c r="X7" s="209"/>
      <c r="Y7" s="209"/>
      <c r="Z7" s="209"/>
      <c r="AA7" s="21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203" t="s">
        <v>234</v>
      </c>
      <c r="C9" s="204"/>
      <c r="D9" s="204"/>
      <c r="E9" s="204"/>
      <c r="F9" s="204"/>
      <c r="G9" s="204"/>
      <c r="H9" s="204"/>
      <c r="I9" s="204"/>
      <c r="J9" s="204"/>
      <c r="K9" s="204"/>
      <c r="L9" s="204"/>
      <c r="M9" s="204"/>
      <c r="N9" s="204"/>
      <c r="O9" s="204"/>
      <c r="P9" s="204"/>
      <c r="Q9" s="204"/>
      <c r="R9" s="204"/>
      <c r="S9" s="204"/>
      <c r="T9" s="203" t="s">
        <v>284</v>
      </c>
      <c r="U9" s="204"/>
      <c r="V9" s="204"/>
      <c r="W9" s="204"/>
      <c r="X9" s="204"/>
      <c r="Y9" s="204"/>
      <c r="Z9" s="204"/>
      <c r="AA9" s="205"/>
    </row>
    <row r="10" spans="1:36" ht="90" customHeight="1" x14ac:dyDescent="0.35">
      <c r="B10" s="198" t="s">
        <v>177</v>
      </c>
      <c r="C10" s="199"/>
      <c r="D10" s="198" t="s">
        <v>178</v>
      </c>
      <c r="E10" s="199"/>
      <c r="F10" s="198" t="s">
        <v>179</v>
      </c>
      <c r="G10" s="199"/>
      <c r="H10" s="198" t="s">
        <v>180</v>
      </c>
      <c r="I10" s="199"/>
      <c r="J10" s="198" t="s">
        <v>181</v>
      </c>
      <c r="K10" s="199"/>
      <c r="L10" s="198" t="s">
        <v>182</v>
      </c>
      <c r="M10" s="199"/>
      <c r="N10" s="198" t="s">
        <v>183</v>
      </c>
      <c r="O10" s="199"/>
      <c r="P10" s="198" t="s">
        <v>184</v>
      </c>
      <c r="Q10" s="199"/>
      <c r="R10" s="198" t="s">
        <v>185</v>
      </c>
      <c r="S10" s="199"/>
      <c r="T10" s="198" t="s">
        <v>186</v>
      </c>
      <c r="U10" s="199"/>
      <c r="V10" s="198" t="s">
        <v>187</v>
      </c>
      <c r="W10" s="199"/>
      <c r="X10" s="198" t="s">
        <v>188</v>
      </c>
      <c r="Y10" s="199"/>
      <c r="Z10" s="198" t="s">
        <v>189</v>
      </c>
      <c r="AA10" s="199"/>
    </row>
    <row r="11" spans="1:36" ht="12" hidden="1" customHeight="1" x14ac:dyDescent="0.35">
      <c r="B11" s="198" t="str">
        <f>Overview_Measures!P69</f>
        <v xml:space="preserve"> </v>
      </c>
      <c r="C11" s="199"/>
      <c r="D11" s="198" t="str">
        <f>Overview_Measures!Q69</f>
        <v xml:space="preserve"> </v>
      </c>
      <c r="E11" s="199"/>
      <c r="F11" s="198" t="str">
        <f>Overview_Measures!R69</f>
        <v xml:space="preserve"> </v>
      </c>
      <c r="G11" s="199"/>
      <c r="H11" s="198" t="str">
        <f>Overview_Measures!S69</f>
        <v xml:space="preserve"> </v>
      </c>
      <c r="I11" s="199"/>
      <c r="J11" s="198" t="str">
        <f>Overview_Measures!T69</f>
        <v>Partial</v>
      </c>
      <c r="K11" s="199"/>
      <c r="L11" s="198" t="str">
        <f>Overview_Measures!U69</f>
        <v xml:space="preserve"> </v>
      </c>
      <c r="M11" s="199"/>
      <c r="N11" s="198" t="str">
        <f>Overview_Measures!V69</f>
        <v xml:space="preserve"> </v>
      </c>
      <c r="O11" s="199"/>
      <c r="P11" s="198" t="str">
        <f>Overview_Measures!W69</f>
        <v>Strong</v>
      </c>
      <c r="Q11" s="199"/>
      <c r="R11" s="198" t="str">
        <f>Overview_Measures!X69</f>
        <v xml:space="preserve"> </v>
      </c>
      <c r="S11" s="199"/>
      <c r="T11" s="198" t="str">
        <f>Overview_Measures!Y69</f>
        <v xml:space="preserve"> </v>
      </c>
      <c r="U11" s="199"/>
      <c r="V11" s="198" t="str">
        <f>Overview_Measures!Z69</f>
        <v>Strong</v>
      </c>
      <c r="W11" s="199"/>
      <c r="X11" s="198" t="str">
        <f>Overview_Measures!AA69</f>
        <v xml:space="preserve"> </v>
      </c>
      <c r="Y11" s="199"/>
      <c r="Z11" s="198" t="str">
        <f>Overview_Measures!AB69</f>
        <v>Partial</v>
      </c>
      <c r="AA11" s="199"/>
    </row>
    <row r="12" spans="1:36" s="21" customFormat="1" ht="15" customHeight="1" x14ac:dyDescent="0.35">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6" s="21" customFormat="1" ht="20.100000000000001" customHeight="1" x14ac:dyDescent="0.35">
      <c r="B13" s="101"/>
      <c r="C13" s="101"/>
      <c r="D13" s="251" t="s">
        <v>315</v>
      </c>
      <c r="E13" s="251"/>
      <c r="F13" s="251"/>
      <c r="G13" s="251"/>
      <c r="H13" s="102"/>
      <c r="I13" s="102"/>
      <c r="J13" s="251" t="s">
        <v>316</v>
      </c>
      <c r="K13" s="251"/>
      <c r="L13" s="251"/>
      <c r="M13" s="251"/>
      <c r="N13" s="253"/>
      <c r="O13" s="253"/>
      <c r="P13" s="251" t="s">
        <v>317</v>
      </c>
      <c r="Q13" s="251"/>
      <c r="R13" s="251"/>
      <c r="S13" s="251"/>
      <c r="T13" s="100"/>
      <c r="U13" s="100"/>
      <c r="V13" s="100"/>
      <c r="W13" s="100"/>
      <c r="X13" s="100"/>
      <c r="Y13" s="100"/>
      <c r="Z13" s="100"/>
      <c r="AA13" s="100"/>
    </row>
    <row r="14" spans="1:36" s="21" customFormat="1" ht="15" customHeight="1" thickBot="1" x14ac:dyDescent="0.4">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row>
    <row r="15" spans="1:36" s="21" customFormat="1" ht="25.35" customHeight="1" thickBot="1" x14ac:dyDescent="0.4">
      <c r="B15" s="201" t="s">
        <v>286</v>
      </c>
      <c r="C15" s="201"/>
      <c r="D15" s="201"/>
      <c r="E15" s="201"/>
      <c r="F15" s="22"/>
      <c r="G15" s="22"/>
      <c r="H15" s="202" t="s">
        <v>290</v>
      </c>
      <c r="I15" s="202"/>
      <c r="J15" s="202"/>
      <c r="K15" s="202"/>
      <c r="L15" s="202"/>
      <c r="M15" s="202"/>
      <c r="N15" s="202"/>
      <c r="O15" s="202" t="s">
        <v>287</v>
      </c>
      <c r="P15" s="202"/>
      <c r="Q15" s="202"/>
      <c r="R15" s="202"/>
      <c r="S15" s="202"/>
      <c r="T15" s="202"/>
      <c r="U15" s="202"/>
      <c r="V15" s="202" t="s">
        <v>288</v>
      </c>
      <c r="W15" s="202"/>
      <c r="X15" s="202"/>
      <c r="Y15" s="202"/>
      <c r="Z15" s="202"/>
      <c r="AA15" s="202"/>
    </row>
    <row r="16" spans="1:36" s="21" customFormat="1" ht="15" customHeight="1" thickBot="1" x14ac:dyDescent="0.4">
      <c r="B16" s="23"/>
      <c r="C16" s="23"/>
      <c r="D16" s="24"/>
      <c r="E16" s="24"/>
    </row>
    <row r="17" spans="2:27" ht="30" customHeight="1" thickBot="1" x14ac:dyDescent="0.4">
      <c r="B17" s="189" t="s">
        <v>290</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1"/>
    </row>
    <row r="18" spans="2:27" ht="30" customHeight="1" x14ac:dyDescent="0.35">
      <c r="B18" s="195" t="s">
        <v>318</v>
      </c>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2:27" ht="25.35" customHeight="1" x14ac:dyDescent="0.35">
      <c r="B19" s="250" t="s">
        <v>292</v>
      </c>
      <c r="C19" s="250"/>
      <c r="D19" s="250"/>
      <c r="E19" s="250"/>
      <c r="F19" s="250"/>
      <c r="G19" s="250"/>
      <c r="H19" s="250" t="s">
        <v>319</v>
      </c>
      <c r="I19" s="250"/>
      <c r="J19" s="250"/>
      <c r="K19" s="250"/>
      <c r="L19" s="250"/>
      <c r="M19" s="250"/>
      <c r="N19" s="250"/>
      <c r="O19" s="250"/>
      <c r="P19" s="250"/>
      <c r="Q19" s="250"/>
      <c r="R19" s="250"/>
      <c r="S19" s="250"/>
      <c r="T19" s="250"/>
      <c r="U19" s="250"/>
      <c r="V19" s="250"/>
      <c r="W19" s="250"/>
      <c r="X19" s="250"/>
      <c r="Y19" s="250"/>
      <c r="Z19" s="250"/>
      <c r="AA19" s="250"/>
    </row>
    <row r="20" spans="2:27" ht="60" customHeight="1" x14ac:dyDescent="0.35">
      <c r="B20" s="192" t="s">
        <v>166</v>
      </c>
      <c r="C20" s="192"/>
      <c r="D20" s="192"/>
      <c r="E20" s="192"/>
      <c r="F20" s="192"/>
      <c r="G20" s="192"/>
      <c r="H20" s="192" t="s">
        <v>1637</v>
      </c>
      <c r="I20" s="192"/>
      <c r="J20" s="192"/>
      <c r="K20" s="192"/>
      <c r="L20" s="192"/>
      <c r="M20" s="192"/>
      <c r="N20" s="192"/>
      <c r="O20" s="192"/>
      <c r="P20" s="192"/>
      <c r="Q20" s="192"/>
      <c r="R20" s="192"/>
      <c r="S20" s="192"/>
      <c r="T20" s="192"/>
      <c r="U20" s="192"/>
      <c r="V20" s="192"/>
      <c r="W20" s="192"/>
      <c r="X20" s="192"/>
      <c r="Y20" s="192"/>
      <c r="Z20" s="192"/>
      <c r="AA20" s="192"/>
    </row>
    <row r="21" spans="2:27" ht="60" customHeight="1" x14ac:dyDescent="0.35">
      <c r="B21" s="192" t="s">
        <v>167</v>
      </c>
      <c r="C21" s="192"/>
      <c r="D21" s="192"/>
      <c r="E21" s="192"/>
      <c r="F21" s="192"/>
      <c r="G21" s="192"/>
      <c r="H21" s="192" t="s">
        <v>1637</v>
      </c>
      <c r="I21" s="192"/>
      <c r="J21" s="192"/>
      <c r="K21" s="192"/>
      <c r="L21" s="192"/>
      <c r="M21" s="192"/>
      <c r="N21" s="192"/>
      <c r="O21" s="192"/>
      <c r="P21" s="192"/>
      <c r="Q21" s="192"/>
      <c r="R21" s="192"/>
      <c r="S21" s="192"/>
      <c r="T21" s="192"/>
      <c r="U21" s="192"/>
      <c r="V21" s="192"/>
      <c r="W21" s="192"/>
      <c r="X21" s="192"/>
      <c r="Y21" s="192"/>
      <c r="Z21" s="192"/>
      <c r="AA21" s="192"/>
    </row>
    <row r="22" spans="2:27" ht="30" customHeight="1" x14ac:dyDescent="0.35">
      <c r="B22" s="192" t="s">
        <v>168</v>
      </c>
      <c r="C22" s="192"/>
      <c r="D22" s="192"/>
      <c r="E22" s="192"/>
      <c r="F22" s="192"/>
      <c r="G22" s="192"/>
      <c r="H22" s="192" t="s">
        <v>1638</v>
      </c>
      <c r="I22" s="192"/>
      <c r="J22" s="192"/>
      <c r="K22" s="192"/>
      <c r="L22" s="192"/>
      <c r="M22" s="192"/>
      <c r="N22" s="192"/>
      <c r="O22" s="192"/>
      <c r="P22" s="192"/>
      <c r="Q22" s="192"/>
      <c r="R22" s="192"/>
      <c r="S22" s="192"/>
      <c r="T22" s="192"/>
      <c r="U22" s="192"/>
      <c r="V22" s="192"/>
      <c r="W22" s="192"/>
      <c r="X22" s="192"/>
      <c r="Y22" s="192"/>
      <c r="Z22" s="192"/>
      <c r="AA22" s="192"/>
    </row>
    <row r="23" spans="2:27" ht="29.1" customHeight="1" x14ac:dyDescent="0.35">
      <c r="B23" s="192" t="s">
        <v>169</v>
      </c>
      <c r="C23" s="192"/>
      <c r="D23" s="192"/>
      <c r="E23" s="192"/>
      <c r="F23" s="192"/>
      <c r="G23" s="192"/>
      <c r="H23" s="192" t="s">
        <v>1638</v>
      </c>
      <c r="I23" s="192"/>
      <c r="J23" s="192"/>
      <c r="K23" s="192"/>
      <c r="L23" s="192"/>
      <c r="M23" s="192"/>
      <c r="N23" s="192"/>
      <c r="O23" s="192"/>
      <c r="P23" s="192"/>
      <c r="Q23" s="192"/>
      <c r="R23" s="192"/>
      <c r="S23" s="192"/>
      <c r="T23" s="192"/>
      <c r="U23" s="192"/>
      <c r="V23" s="192"/>
      <c r="W23" s="192"/>
      <c r="X23" s="192"/>
      <c r="Y23" s="192"/>
      <c r="Z23" s="192"/>
      <c r="AA23" s="192"/>
    </row>
    <row r="24" spans="2:27" ht="60" customHeight="1" x14ac:dyDescent="0.35">
      <c r="B24" s="192" t="s">
        <v>170</v>
      </c>
      <c r="C24" s="192"/>
      <c r="D24" s="192"/>
      <c r="E24" s="192"/>
      <c r="F24" s="192"/>
      <c r="G24" s="192"/>
      <c r="H24" s="192" t="s">
        <v>1637</v>
      </c>
      <c r="I24" s="192"/>
      <c r="J24" s="192"/>
      <c r="K24" s="192"/>
      <c r="L24" s="192"/>
      <c r="M24" s="192"/>
      <c r="N24" s="192"/>
      <c r="O24" s="192"/>
      <c r="P24" s="192"/>
      <c r="Q24" s="192"/>
      <c r="R24" s="192"/>
      <c r="S24" s="192"/>
      <c r="T24" s="192"/>
      <c r="U24" s="192"/>
      <c r="V24" s="192"/>
      <c r="W24" s="192"/>
      <c r="X24" s="192"/>
      <c r="Y24" s="192"/>
      <c r="Z24" s="192"/>
      <c r="AA24" s="192"/>
    </row>
    <row r="25" spans="2:27" ht="48" customHeight="1" x14ac:dyDescent="0.35">
      <c r="B25" s="192" t="s">
        <v>298</v>
      </c>
      <c r="C25" s="192"/>
      <c r="D25" s="192"/>
      <c r="E25" s="192"/>
      <c r="F25" s="192"/>
      <c r="G25" s="192"/>
      <c r="H25" s="192" t="s">
        <v>1639</v>
      </c>
      <c r="I25" s="192"/>
      <c r="J25" s="192"/>
      <c r="K25" s="192"/>
      <c r="L25" s="192"/>
      <c r="M25" s="192"/>
      <c r="N25" s="192"/>
      <c r="O25" s="192"/>
      <c r="P25" s="192"/>
      <c r="Q25" s="192"/>
      <c r="R25" s="192"/>
      <c r="S25" s="192"/>
      <c r="T25" s="192"/>
      <c r="U25" s="192"/>
      <c r="V25" s="192"/>
      <c r="W25" s="192"/>
      <c r="X25" s="192"/>
      <c r="Y25" s="192"/>
      <c r="Z25" s="192"/>
      <c r="AA25" s="192"/>
    </row>
    <row r="26" spans="2:27"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27" ht="30" customHeight="1" thickBot="1" x14ac:dyDescent="0.4">
      <c r="B27" s="189" t="s">
        <v>299</v>
      </c>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1"/>
    </row>
    <row r="28" spans="2:27" ht="25.35" customHeight="1" x14ac:dyDescent="0.35">
      <c r="B28" s="248" t="s">
        <v>300</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9"/>
    </row>
    <row r="29" spans="2:27" ht="45" customHeight="1" x14ac:dyDescent="0.35">
      <c r="B29" s="213" t="s">
        <v>1640</v>
      </c>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row>
    <row r="30" spans="2:27" ht="45" customHeight="1" x14ac:dyDescent="0.35">
      <c r="B30" s="213" t="s">
        <v>1641</v>
      </c>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row>
    <row r="31" spans="2:27" ht="20.100000000000001" customHeight="1" x14ac:dyDescent="0.35">
      <c r="B31" s="213" t="s">
        <v>1642</v>
      </c>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row>
    <row r="32" spans="2:27" ht="20.100000000000001" customHeight="1" x14ac:dyDescent="0.35">
      <c r="B32" s="213" t="s">
        <v>1643</v>
      </c>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row>
    <row r="33" spans="2:31" ht="30" customHeight="1" x14ac:dyDescent="0.35">
      <c r="B33" s="213" t="s">
        <v>1644</v>
      </c>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row>
    <row r="34" spans="2:31" ht="20.100000000000001" customHeight="1" thickBot="1" x14ac:dyDescent="0.4">
      <c r="B34" s="213" t="s">
        <v>1645</v>
      </c>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row>
    <row r="35" spans="2:31" ht="30" customHeight="1" thickBot="1" x14ac:dyDescent="0.4">
      <c r="B35" s="275" t="s">
        <v>137</v>
      </c>
      <c r="C35" s="275"/>
      <c r="D35" s="268" t="s">
        <v>327</v>
      </c>
      <c r="E35" s="268"/>
      <c r="F35" s="213" t="s">
        <v>1646</v>
      </c>
      <c r="G35" s="213"/>
      <c r="H35" s="213"/>
      <c r="I35" s="213"/>
      <c r="J35" s="213"/>
      <c r="K35" s="213"/>
      <c r="L35" s="213"/>
      <c r="M35" s="213"/>
      <c r="N35" s="213"/>
      <c r="O35" s="213"/>
      <c r="P35" s="213"/>
      <c r="Q35" s="213"/>
      <c r="R35" s="213"/>
      <c r="S35" s="213"/>
      <c r="T35" s="213"/>
      <c r="U35" s="213"/>
      <c r="V35" s="213"/>
      <c r="W35" s="213"/>
      <c r="X35" s="213"/>
      <c r="Y35" s="213"/>
      <c r="Z35" s="213"/>
      <c r="AA35" s="213"/>
    </row>
    <row r="36" spans="2:31" ht="45" customHeight="1" thickBot="1" x14ac:dyDescent="0.4">
      <c r="B36" s="275"/>
      <c r="C36" s="275"/>
      <c r="D36" s="268" t="s">
        <v>329</v>
      </c>
      <c r="E36" s="268"/>
      <c r="F36" s="213" t="s">
        <v>1647</v>
      </c>
      <c r="G36" s="213"/>
      <c r="H36" s="213"/>
      <c r="I36" s="213"/>
      <c r="J36" s="213"/>
      <c r="K36" s="213"/>
      <c r="L36" s="213"/>
      <c r="M36" s="213"/>
      <c r="N36" s="213"/>
      <c r="O36" s="213"/>
      <c r="P36" s="213"/>
      <c r="Q36" s="213"/>
      <c r="R36" s="213"/>
      <c r="S36" s="213"/>
      <c r="T36" s="213"/>
      <c r="U36" s="213"/>
      <c r="V36" s="213"/>
      <c r="W36" s="213"/>
      <c r="X36" s="213"/>
      <c r="Y36" s="213"/>
      <c r="Z36" s="213"/>
      <c r="AA36" s="213"/>
      <c r="AB36" s="28"/>
      <c r="AC36" s="28"/>
      <c r="AD36" s="28"/>
      <c r="AE36" s="28"/>
    </row>
    <row r="37" spans="2:31" ht="30.75" customHeight="1" thickBot="1" x14ac:dyDescent="0.4">
      <c r="B37" s="274" t="s">
        <v>138</v>
      </c>
      <c r="C37" s="274"/>
      <c r="D37" s="272" t="s">
        <v>327</v>
      </c>
      <c r="E37" s="272"/>
      <c r="F37" s="276" t="s">
        <v>1648</v>
      </c>
      <c r="G37" s="276"/>
      <c r="H37" s="276"/>
      <c r="I37" s="276"/>
      <c r="J37" s="276"/>
      <c r="K37" s="276"/>
      <c r="L37" s="276"/>
      <c r="M37" s="276"/>
      <c r="N37" s="276"/>
      <c r="O37" s="276"/>
      <c r="P37" s="276"/>
      <c r="Q37" s="276"/>
      <c r="R37" s="276"/>
      <c r="S37" s="276"/>
      <c r="T37" s="276"/>
      <c r="U37" s="276"/>
      <c r="V37" s="276"/>
      <c r="W37" s="276"/>
      <c r="X37" s="276"/>
      <c r="Y37" s="276"/>
      <c r="Z37" s="276"/>
      <c r="AA37" s="276"/>
    </row>
    <row r="38" spans="2:31" ht="30" customHeight="1" thickBot="1" x14ac:dyDescent="0.4">
      <c r="B38" s="274"/>
      <c r="C38" s="274"/>
      <c r="D38" s="272" t="s">
        <v>329</v>
      </c>
      <c r="E38" s="272"/>
      <c r="F38" s="213" t="s">
        <v>1649</v>
      </c>
      <c r="G38" s="213"/>
      <c r="H38" s="213"/>
      <c r="I38" s="213"/>
      <c r="J38" s="213"/>
      <c r="K38" s="213"/>
      <c r="L38" s="213"/>
      <c r="M38" s="213"/>
      <c r="N38" s="213"/>
      <c r="O38" s="213"/>
      <c r="P38" s="213"/>
      <c r="Q38" s="213"/>
      <c r="R38" s="213"/>
      <c r="S38" s="213"/>
      <c r="T38" s="213"/>
      <c r="U38" s="213"/>
      <c r="V38" s="213"/>
      <c r="W38" s="213"/>
      <c r="X38" s="213"/>
      <c r="Y38" s="213"/>
      <c r="Z38" s="213"/>
      <c r="AA38" s="213"/>
      <c r="AB38" s="28"/>
      <c r="AC38" s="28"/>
      <c r="AD38" s="28"/>
      <c r="AE38" s="28"/>
    </row>
    <row r="39" spans="2:31" ht="25.35" customHeight="1" thickBot="1" x14ac:dyDescent="0.4">
      <c r="B39" s="275" t="s">
        <v>139</v>
      </c>
      <c r="C39" s="275"/>
      <c r="D39" s="268" t="s">
        <v>327</v>
      </c>
      <c r="E39" s="268"/>
      <c r="F39" s="213" t="s">
        <v>1650</v>
      </c>
      <c r="G39" s="213"/>
      <c r="H39" s="213"/>
      <c r="I39" s="213"/>
      <c r="J39" s="213"/>
      <c r="K39" s="213"/>
      <c r="L39" s="213"/>
      <c r="M39" s="213"/>
      <c r="N39" s="213"/>
      <c r="O39" s="213"/>
      <c r="P39" s="213"/>
      <c r="Q39" s="213"/>
      <c r="R39" s="213"/>
      <c r="S39" s="213"/>
      <c r="T39" s="213"/>
      <c r="U39" s="213"/>
      <c r="V39" s="213"/>
      <c r="W39" s="213"/>
      <c r="X39" s="213"/>
      <c r="Y39" s="213"/>
      <c r="Z39" s="213"/>
      <c r="AA39" s="213"/>
    </row>
    <row r="40" spans="2:31" ht="25.35" customHeight="1" thickBot="1" x14ac:dyDescent="0.4">
      <c r="B40" s="275"/>
      <c r="C40" s="275"/>
      <c r="D40" s="268" t="s">
        <v>329</v>
      </c>
      <c r="E40" s="268"/>
      <c r="F40" s="213" t="s">
        <v>1651</v>
      </c>
      <c r="G40" s="213"/>
      <c r="H40" s="213"/>
      <c r="I40" s="213"/>
      <c r="J40" s="213"/>
      <c r="K40" s="213"/>
      <c r="L40" s="213"/>
      <c r="M40" s="213"/>
      <c r="N40" s="213"/>
      <c r="O40" s="213"/>
      <c r="P40" s="213"/>
      <c r="Q40" s="213"/>
      <c r="R40" s="213"/>
      <c r="S40" s="213"/>
      <c r="T40" s="213"/>
      <c r="U40" s="213"/>
      <c r="V40" s="213"/>
      <c r="W40" s="213"/>
      <c r="X40" s="213"/>
      <c r="Y40" s="213"/>
      <c r="Z40" s="213"/>
      <c r="AA40" s="213"/>
      <c r="AB40" s="28"/>
      <c r="AC40" s="28"/>
      <c r="AD40" s="28"/>
      <c r="AE40" s="28"/>
    </row>
    <row r="41" spans="2:31" ht="20.100000000000001" customHeight="1" thickBot="1" x14ac:dyDescent="0.4">
      <c r="B41" s="274" t="s">
        <v>140</v>
      </c>
      <c r="C41" s="274"/>
      <c r="D41" s="272" t="s">
        <v>327</v>
      </c>
      <c r="E41" s="272"/>
      <c r="F41" s="213" t="s">
        <v>1652</v>
      </c>
      <c r="G41" s="213"/>
      <c r="H41" s="213"/>
      <c r="I41" s="213"/>
      <c r="J41" s="213"/>
      <c r="K41" s="213"/>
      <c r="L41" s="213"/>
      <c r="M41" s="213"/>
      <c r="N41" s="213"/>
      <c r="O41" s="213"/>
      <c r="P41" s="213"/>
      <c r="Q41" s="213"/>
      <c r="R41" s="213"/>
      <c r="S41" s="213"/>
      <c r="T41" s="213"/>
      <c r="U41" s="213"/>
      <c r="V41" s="213"/>
      <c r="W41" s="213"/>
      <c r="X41" s="213"/>
      <c r="Y41" s="213"/>
      <c r="Z41" s="213"/>
      <c r="AA41" s="213"/>
    </row>
    <row r="42" spans="2:31" ht="45" customHeight="1" thickBot="1" x14ac:dyDescent="0.4">
      <c r="B42" s="274"/>
      <c r="C42" s="274"/>
      <c r="D42" s="272" t="s">
        <v>329</v>
      </c>
      <c r="E42" s="272"/>
      <c r="F42" s="213" t="s">
        <v>1653</v>
      </c>
      <c r="G42" s="213"/>
      <c r="H42" s="213"/>
      <c r="I42" s="213"/>
      <c r="J42" s="213"/>
      <c r="K42" s="213"/>
      <c r="L42" s="213"/>
      <c r="M42" s="213"/>
      <c r="N42" s="213"/>
      <c r="O42" s="213"/>
      <c r="P42" s="213"/>
      <c r="Q42" s="213"/>
      <c r="R42" s="213"/>
      <c r="S42" s="213"/>
      <c r="T42" s="213"/>
      <c r="U42" s="213"/>
      <c r="V42" s="213"/>
      <c r="W42" s="213"/>
      <c r="X42" s="213"/>
      <c r="Y42" s="213"/>
      <c r="Z42" s="213"/>
      <c r="AA42" s="213"/>
      <c r="AB42" s="28"/>
      <c r="AC42" s="28"/>
      <c r="AD42" s="28"/>
      <c r="AE42" s="28"/>
    </row>
    <row r="43" spans="2:31" ht="15" customHeight="1" x14ac:dyDescent="0.35">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row>
    <row r="44" spans="2:31" ht="25.35" customHeight="1" x14ac:dyDescent="0.35">
      <c r="B44" s="241" t="s">
        <v>339</v>
      </c>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row>
    <row r="45" spans="2:31" ht="30" customHeight="1" x14ac:dyDescent="0.35">
      <c r="B45" s="213" t="s">
        <v>1654</v>
      </c>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row>
    <row r="46" spans="2:31" ht="45" customHeight="1" x14ac:dyDescent="0.35">
      <c r="B46" s="213" t="s">
        <v>1655</v>
      </c>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row>
    <row r="47" spans="2:31" ht="45" customHeight="1" x14ac:dyDescent="0.35">
      <c r="B47" s="213" t="s">
        <v>1656</v>
      </c>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row>
    <row r="48" spans="2:31" ht="20.100000000000001" customHeight="1" x14ac:dyDescent="0.35">
      <c r="B48" s="192" t="s">
        <v>344</v>
      </c>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2:27" ht="15" customHeight="1" x14ac:dyDescent="0.35">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2:27" ht="25.35" customHeight="1" x14ac:dyDescent="0.35">
      <c r="B50" s="241" t="s">
        <v>302</v>
      </c>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row>
    <row r="51" spans="2:27" ht="30" customHeight="1" x14ac:dyDescent="0.35">
      <c r="B51" s="213" t="s">
        <v>1657</v>
      </c>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row>
    <row r="52" spans="2:27" ht="60" customHeight="1" x14ac:dyDescent="0.35">
      <c r="B52" s="213" t="s">
        <v>1658</v>
      </c>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row>
    <row r="53" spans="2:27" ht="45" customHeight="1" x14ac:dyDescent="0.35">
      <c r="B53" s="213" t="s">
        <v>1659</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row>
    <row r="54" spans="2:27" ht="90" customHeight="1" x14ac:dyDescent="0.35">
      <c r="B54" s="213" t="s">
        <v>1660</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row>
    <row r="55" spans="2:27" ht="15" customHeight="1" x14ac:dyDescent="0.35">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row>
    <row r="56" spans="2:27" ht="25.35" customHeight="1" x14ac:dyDescent="0.35">
      <c r="B56" s="241" t="s">
        <v>303</v>
      </c>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row>
    <row r="57" spans="2:27" ht="20.100000000000001" customHeight="1" x14ac:dyDescent="0.35">
      <c r="B57" s="213" t="s">
        <v>1661</v>
      </c>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row>
    <row r="58" spans="2:27" ht="30" customHeight="1" x14ac:dyDescent="0.35">
      <c r="B58" s="213" t="s">
        <v>1662</v>
      </c>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row>
    <row r="59" spans="2:27" ht="30" customHeight="1" x14ac:dyDescent="0.35">
      <c r="B59" s="213" t="s">
        <v>1663</v>
      </c>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row>
    <row r="60" spans="2:27" ht="45" customHeight="1" x14ac:dyDescent="0.35">
      <c r="B60" s="213" t="s">
        <v>1664</v>
      </c>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row>
    <row r="61" spans="2:27" ht="15" customHeight="1" x14ac:dyDescent="0.35">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row>
    <row r="62" spans="2:27" ht="25.35" customHeight="1" x14ac:dyDescent="0.35">
      <c r="B62" s="241" t="s">
        <v>306</v>
      </c>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row>
    <row r="63" spans="2:27" ht="20.100000000000001" customHeight="1" x14ac:dyDescent="0.35">
      <c r="B63" s="263" t="str">
        <f>Measures!B58</f>
        <v>Education programmes and awareness campaigns</v>
      </c>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row>
    <row r="64" spans="2:27" ht="20.100000000000001" customHeight="1" x14ac:dyDescent="0.35">
      <c r="B64" s="263" t="str">
        <f>Measures!B50</f>
        <v>Green public procurement</v>
      </c>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row>
    <row r="65" spans="2:35" ht="15" customHeight="1" thickBot="1" x14ac:dyDescent="0.4">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row>
    <row r="66" spans="2:35" ht="30" customHeight="1" thickBot="1" x14ac:dyDescent="0.4">
      <c r="B66" s="189" t="s">
        <v>288</v>
      </c>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1"/>
    </row>
    <row r="67" spans="2:35" ht="25.35" customHeight="1" x14ac:dyDescent="0.35">
      <c r="B67" s="242" t="s">
        <v>308</v>
      </c>
      <c r="C67" s="242"/>
      <c r="D67" s="242"/>
      <c r="E67" s="242"/>
      <c r="F67" s="242"/>
      <c r="G67" s="242"/>
      <c r="H67" s="242"/>
      <c r="I67" s="242"/>
      <c r="J67" s="242"/>
      <c r="K67" s="242"/>
      <c r="L67" s="242"/>
      <c r="M67" s="242"/>
      <c r="N67" s="242"/>
      <c r="O67" s="242"/>
      <c r="P67" s="242"/>
      <c r="Q67" s="242"/>
      <c r="R67" s="242"/>
      <c r="S67" s="242"/>
      <c r="T67" s="242"/>
      <c r="U67" s="242"/>
      <c r="V67" s="242"/>
      <c r="W67" s="242"/>
      <c r="X67" s="180" t="str">
        <f>Overview_Measures!M69</f>
        <v>Low to Medium</v>
      </c>
      <c r="Y67" s="180"/>
      <c r="Z67" s="180"/>
      <c r="AA67" s="180"/>
      <c r="AB67" s="21"/>
      <c r="AC67" s="21"/>
      <c r="AD67" s="21"/>
      <c r="AE67" s="21"/>
      <c r="AF67" s="21"/>
      <c r="AG67" s="21"/>
      <c r="AH67" s="21"/>
      <c r="AI67" s="21"/>
    </row>
    <row r="68" spans="2:35" ht="20.100000000000001" customHeight="1" x14ac:dyDescent="0.35">
      <c r="B68" s="213" t="s">
        <v>1665</v>
      </c>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row>
    <row r="69" spans="2:35" ht="45" customHeight="1" x14ac:dyDescent="0.35">
      <c r="B69" s="213" t="s">
        <v>1666</v>
      </c>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row>
    <row r="70" spans="2:35" ht="30" customHeight="1" thickBot="1" x14ac:dyDescent="0.4">
      <c r="B70" s="282" t="s">
        <v>1667</v>
      </c>
      <c r="C70" s="282"/>
      <c r="D70" s="282"/>
      <c r="E70" s="282"/>
      <c r="F70" s="282"/>
      <c r="G70" s="282"/>
      <c r="H70" s="282"/>
      <c r="I70" s="282"/>
      <c r="J70" s="282"/>
      <c r="K70" s="282"/>
      <c r="L70" s="282"/>
      <c r="M70" s="282"/>
      <c r="N70" s="282"/>
      <c r="O70" s="282"/>
      <c r="P70" s="282"/>
      <c r="Q70" s="282"/>
      <c r="R70" s="282"/>
      <c r="S70" s="282"/>
      <c r="T70" s="282"/>
      <c r="U70" s="282"/>
      <c r="V70" s="282"/>
      <c r="W70" s="282"/>
      <c r="X70" s="282"/>
      <c r="Y70" s="282"/>
      <c r="Z70" s="282"/>
      <c r="AA70" s="282"/>
    </row>
    <row r="71" spans="2:35" ht="15" customHeight="1" thickBot="1" x14ac:dyDescent="0.4">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row>
    <row r="72" spans="2:35" ht="25.35" customHeight="1" x14ac:dyDescent="0.35">
      <c r="B72" s="246" t="s">
        <v>309</v>
      </c>
      <c r="C72" s="246"/>
      <c r="D72" s="246"/>
      <c r="E72" s="246"/>
      <c r="F72" s="246"/>
      <c r="G72" s="246"/>
      <c r="H72" s="246"/>
      <c r="I72" s="246"/>
      <c r="J72" s="246"/>
      <c r="K72" s="246"/>
      <c r="L72" s="246"/>
      <c r="M72" s="246"/>
      <c r="N72" s="246"/>
      <c r="O72" s="246"/>
      <c r="P72" s="246"/>
      <c r="Q72" s="246"/>
      <c r="R72" s="246"/>
      <c r="S72" s="246"/>
      <c r="T72" s="246"/>
      <c r="U72" s="246"/>
      <c r="V72" s="246"/>
      <c r="W72" s="246"/>
      <c r="X72" s="180" t="str">
        <f>Overview_Measures!N69</f>
        <v>Low to Medium</v>
      </c>
      <c r="Y72" s="180"/>
      <c r="Z72" s="180"/>
      <c r="AA72" s="180"/>
    </row>
    <row r="73" spans="2:35" ht="45" customHeight="1" x14ac:dyDescent="0.35">
      <c r="B73" s="276" t="s">
        <v>1668</v>
      </c>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row>
    <row r="74" spans="2:35" ht="15" customHeight="1" thickBot="1" x14ac:dyDescent="0.4">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row>
    <row r="75" spans="2:35" ht="25.35" customHeight="1" x14ac:dyDescent="0.35">
      <c r="B75" s="246" t="s">
        <v>367</v>
      </c>
      <c r="C75" s="246"/>
      <c r="D75" s="246"/>
      <c r="E75" s="246"/>
      <c r="F75" s="246"/>
      <c r="G75" s="246"/>
      <c r="H75" s="246"/>
      <c r="I75" s="246"/>
      <c r="J75" s="246"/>
      <c r="K75" s="246"/>
      <c r="L75" s="246"/>
      <c r="M75" s="246"/>
      <c r="N75" s="246"/>
      <c r="O75" s="246"/>
      <c r="P75" s="246"/>
      <c r="Q75" s="246"/>
      <c r="R75" s="246"/>
      <c r="S75" s="246"/>
      <c r="T75" s="246"/>
      <c r="U75" s="246"/>
      <c r="V75" s="246"/>
      <c r="W75" s="246"/>
      <c r="X75" s="180" t="str">
        <f>Overview_Measures!O69</f>
        <v>Medium to High</v>
      </c>
      <c r="Y75" s="180"/>
      <c r="Z75" s="180"/>
      <c r="AA75" s="180"/>
    </row>
    <row r="76" spans="2:35" ht="60" customHeight="1" x14ac:dyDescent="0.35">
      <c r="B76" s="213" t="s">
        <v>1669</v>
      </c>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row>
    <row r="77" spans="2:35" ht="30" customHeight="1" x14ac:dyDescent="0.35">
      <c r="B77" s="213" t="s">
        <v>1670</v>
      </c>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3"/>
    </row>
    <row r="78" spans="2:35" ht="15" customHeight="1" x14ac:dyDescent="0.35">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row>
    <row r="79" spans="2:35" ht="30" customHeight="1" x14ac:dyDescent="0.35">
      <c r="B79" s="244" t="s">
        <v>311</v>
      </c>
      <c r="C79" s="245"/>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row>
    <row r="80" spans="2:35" ht="30" customHeight="1" x14ac:dyDescent="0.35">
      <c r="B80" s="213" t="s">
        <v>1671</v>
      </c>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row>
    <row r="81" spans="2:27" ht="20.100000000000001" customHeight="1" x14ac:dyDescent="0.35">
      <c r="B81" s="213" t="s">
        <v>1672</v>
      </c>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row>
    <row r="82" spans="2:27" ht="20.100000000000001" customHeight="1" x14ac:dyDescent="0.35">
      <c r="B82" s="213" t="s">
        <v>1673</v>
      </c>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row>
    <row r="83" spans="2:27" ht="30" customHeight="1" x14ac:dyDescent="0.35">
      <c r="B83" s="213" t="s">
        <v>1674</v>
      </c>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row>
    <row r="84" spans="2:27" ht="20.100000000000001" customHeight="1" x14ac:dyDescent="0.35">
      <c r="B84" s="213" t="s">
        <v>1675</v>
      </c>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row>
    <row r="85" spans="2:27" ht="20.100000000000001" customHeight="1" x14ac:dyDescent="0.35">
      <c r="B85" s="213" t="s">
        <v>1676</v>
      </c>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row>
    <row r="86" spans="2:27" ht="20.100000000000001" customHeight="1" x14ac:dyDescent="0.35">
      <c r="B86" s="213" t="s">
        <v>1677</v>
      </c>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row>
    <row r="87" spans="2:27" ht="30" customHeight="1" x14ac:dyDescent="0.35">
      <c r="B87" s="213" t="s">
        <v>1678</v>
      </c>
      <c r="C87" s="213"/>
      <c r="D87" s="213"/>
      <c r="E87" s="213"/>
      <c r="F87" s="213"/>
      <c r="G87" s="213"/>
      <c r="H87" s="213"/>
      <c r="I87" s="213"/>
      <c r="J87" s="213"/>
      <c r="K87" s="213"/>
      <c r="L87" s="213"/>
      <c r="M87" s="213"/>
      <c r="N87" s="213"/>
      <c r="O87" s="213"/>
      <c r="P87" s="213"/>
      <c r="Q87" s="213"/>
      <c r="R87" s="213"/>
      <c r="S87" s="213"/>
      <c r="T87" s="213"/>
      <c r="U87" s="213"/>
      <c r="V87" s="213"/>
      <c r="W87" s="213"/>
      <c r="X87" s="213"/>
      <c r="Y87" s="213"/>
      <c r="Z87" s="213"/>
      <c r="AA87" s="213"/>
    </row>
    <row r="88" spans="2:27" ht="20.100000000000001" customHeight="1" x14ac:dyDescent="0.35">
      <c r="B88" s="213" t="s">
        <v>1679</v>
      </c>
      <c r="C88" s="213"/>
      <c r="D88" s="213"/>
      <c r="E88" s="213"/>
      <c r="F88" s="213"/>
      <c r="G88" s="213"/>
      <c r="H88" s="213"/>
      <c r="I88" s="213"/>
      <c r="J88" s="213"/>
      <c r="K88" s="213"/>
      <c r="L88" s="213"/>
      <c r="M88" s="213"/>
      <c r="N88" s="213"/>
      <c r="O88" s="213"/>
      <c r="P88" s="213"/>
      <c r="Q88" s="213"/>
      <c r="R88" s="213"/>
      <c r="S88" s="213"/>
      <c r="T88" s="213"/>
      <c r="U88" s="213"/>
      <c r="V88" s="213"/>
      <c r="W88" s="213"/>
      <c r="X88" s="213"/>
      <c r="Y88" s="213"/>
      <c r="Z88" s="213"/>
      <c r="AA88" s="213"/>
    </row>
    <row r="89" spans="2:27" ht="30" customHeight="1" x14ac:dyDescent="0.35">
      <c r="B89" s="213" t="s">
        <v>1680</v>
      </c>
      <c r="C89" s="213"/>
      <c r="D89" s="213"/>
      <c r="E89" s="213"/>
      <c r="F89" s="213"/>
      <c r="G89" s="213"/>
      <c r="H89" s="213"/>
      <c r="I89" s="213"/>
      <c r="J89" s="213"/>
      <c r="K89" s="213"/>
      <c r="L89" s="213"/>
      <c r="M89" s="213"/>
      <c r="N89" s="213"/>
      <c r="O89" s="213"/>
      <c r="P89" s="213"/>
      <c r="Q89" s="213"/>
      <c r="R89" s="213"/>
      <c r="S89" s="213"/>
      <c r="T89" s="213"/>
      <c r="U89" s="213"/>
      <c r="V89" s="213"/>
      <c r="W89" s="213"/>
      <c r="X89" s="213"/>
      <c r="Y89" s="213"/>
      <c r="Z89" s="213"/>
      <c r="AA89" s="213"/>
    </row>
    <row r="90" spans="2:27" ht="15" customHeight="1" x14ac:dyDescent="0.35">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row>
    <row r="91" spans="2:27" ht="15" customHeight="1" x14ac:dyDescent="0.35">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row>
    <row r="92" spans="2:27" ht="15" customHeight="1" x14ac:dyDescent="0.35">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row>
    <row r="93" spans="2:27" ht="15" customHeight="1" x14ac:dyDescent="0.35">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row>
    <row r="94" spans="2:27" ht="15" customHeight="1" x14ac:dyDescent="0.35">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row>
    <row r="95" spans="2:27" x14ac:dyDescent="0.35">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row>
    <row r="96" spans="2:27" x14ac:dyDescent="0.35">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row>
    <row r="97" spans="2:27" x14ac:dyDescent="0.35">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row>
    <row r="98" spans="2:27" x14ac:dyDescent="0.35">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row>
    <row r="99" spans="2:27" x14ac:dyDescent="0.35">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row>
    <row r="100" spans="2:27" x14ac:dyDescent="0.35">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row>
    <row r="101" spans="2:27" x14ac:dyDescent="0.35">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row>
    <row r="102" spans="2:27" x14ac:dyDescent="0.35">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row>
    <row r="103" spans="2:27" x14ac:dyDescent="0.35">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row>
    <row r="104" spans="2:27" x14ac:dyDescent="0.35">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row>
    <row r="105" spans="2:27" x14ac:dyDescent="0.35">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row>
    <row r="106" spans="2:27" x14ac:dyDescent="0.35">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row>
    <row r="107" spans="2:27" x14ac:dyDescent="0.35">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row>
    <row r="108" spans="2:27" x14ac:dyDescent="0.35">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row>
    <row r="109" spans="2:27" x14ac:dyDescent="0.35">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row>
    <row r="110" spans="2:27" x14ac:dyDescent="0.35">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spans="2:27" x14ac:dyDescent="0.35">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spans="2:27" x14ac:dyDescent="0.35">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spans="2:27" x14ac:dyDescent="0.35">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spans="2:27" x14ac:dyDescent="0.35">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spans="2:27" x14ac:dyDescent="0.35">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2:27" x14ac:dyDescent="0.35">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2:27" x14ac:dyDescent="0.35">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2:27" x14ac:dyDescent="0.35">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2:27" x14ac:dyDescent="0.35">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2:27" x14ac:dyDescent="0.3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2:27" x14ac:dyDescent="0.3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2:27" x14ac:dyDescent="0.3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2:27" x14ac:dyDescent="0.35">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sheetData>
  <sheetProtection algorithmName="SHA-512" hashValue="ZwaE9EXhJ+1QPfjseU/42j+i4NRjtSx8qgN0n0/CtVDaXEci37OjcMeZb7lfA42PxmkaIPLniaRjErCGE6hrMw==" saltValue="9H4iQosXEf477l0on8VjyQ==" spinCount="100000" sheet="1" objects="1" scenarios="1"/>
  <dataConsolidate/>
  <mergeCells count="135">
    <mergeCell ref="B39:C40"/>
    <mergeCell ref="D39:E39"/>
    <mergeCell ref="D40:E40"/>
    <mergeCell ref="B41:C42"/>
    <mergeCell ref="D41:E41"/>
    <mergeCell ref="D42:E42"/>
    <mergeCell ref="F36:AA36"/>
    <mergeCell ref="F38:AA38"/>
    <mergeCell ref="F40:AA40"/>
    <mergeCell ref="F42:AA42"/>
    <mergeCell ref="B84:AA84"/>
    <mergeCell ref="B85:AA85"/>
    <mergeCell ref="B86:AA86"/>
    <mergeCell ref="B87:AA87"/>
    <mergeCell ref="B88:AA88"/>
    <mergeCell ref="B89:AA89"/>
    <mergeCell ref="B76:AA76"/>
    <mergeCell ref="B77:AA77"/>
    <mergeCell ref="B80:AA80"/>
    <mergeCell ref="B81:AA81"/>
    <mergeCell ref="B82:AA82"/>
    <mergeCell ref="B83:AA83"/>
    <mergeCell ref="B79:AA79"/>
    <mergeCell ref="B29:AA29"/>
    <mergeCell ref="B30:AA30"/>
    <mergeCell ref="B31:AA31"/>
    <mergeCell ref="B32:AA32"/>
    <mergeCell ref="B33:AA33"/>
    <mergeCell ref="B34:AA34"/>
    <mergeCell ref="B66:AA66"/>
    <mergeCell ref="B58:AA58"/>
    <mergeCell ref="B59:AA59"/>
    <mergeCell ref="B60:AA60"/>
    <mergeCell ref="B45:AA45"/>
    <mergeCell ref="B46:AA46"/>
    <mergeCell ref="B47:AA47"/>
    <mergeCell ref="B51:AA51"/>
    <mergeCell ref="B35:C36"/>
    <mergeCell ref="D35:E35"/>
    <mergeCell ref="D36:E36"/>
    <mergeCell ref="B37:C38"/>
    <mergeCell ref="D37:E37"/>
    <mergeCell ref="D38:E38"/>
    <mergeCell ref="F35:AA35"/>
    <mergeCell ref="F37:AA37"/>
    <mergeCell ref="F39:AA39"/>
    <mergeCell ref="F41:AA41"/>
    <mergeCell ref="B72:W72"/>
    <mergeCell ref="X72:AA72"/>
    <mergeCell ref="B75:W75"/>
    <mergeCell ref="X75:AA75"/>
    <mergeCell ref="B73:AA73"/>
    <mergeCell ref="B44:AA44"/>
    <mergeCell ref="B50:AA50"/>
    <mergeCell ref="B56:AA56"/>
    <mergeCell ref="B62:AA62"/>
    <mergeCell ref="B63:AA63"/>
    <mergeCell ref="B52:AA52"/>
    <mergeCell ref="B53:AA53"/>
    <mergeCell ref="B54:AA54"/>
    <mergeCell ref="B57:AA57"/>
    <mergeCell ref="B68:AA68"/>
    <mergeCell ref="B69:AA69"/>
    <mergeCell ref="B70:AA70"/>
    <mergeCell ref="B67:W67"/>
    <mergeCell ref="X67:AA67"/>
    <mergeCell ref="B64:AA64"/>
    <mergeCell ref="B48:AA48"/>
    <mergeCell ref="B24:G24"/>
    <mergeCell ref="H24:AA24"/>
    <mergeCell ref="B25:G25"/>
    <mergeCell ref="H25:AA25"/>
    <mergeCell ref="B27:AA27"/>
    <mergeCell ref="B28:AA28"/>
    <mergeCell ref="B21:G21"/>
    <mergeCell ref="H21:AA21"/>
    <mergeCell ref="B22:G22"/>
    <mergeCell ref="H22:AA22"/>
    <mergeCell ref="B23:G23"/>
    <mergeCell ref="H23:AA23"/>
    <mergeCell ref="B20:G20"/>
    <mergeCell ref="H20:AA20"/>
    <mergeCell ref="X11:Y11"/>
    <mergeCell ref="Z11:AA11"/>
    <mergeCell ref="B12:AA12"/>
    <mergeCell ref="B15:E15"/>
    <mergeCell ref="H15:N15"/>
    <mergeCell ref="O15:U15"/>
    <mergeCell ref="V15:AA15"/>
    <mergeCell ref="L11:M11"/>
    <mergeCell ref="N11:O11"/>
    <mergeCell ref="P11:Q11"/>
    <mergeCell ref="R11:S11"/>
    <mergeCell ref="T11:U11"/>
    <mergeCell ref="V11:W11"/>
    <mergeCell ref="B11:C11"/>
    <mergeCell ref="D11:E11"/>
    <mergeCell ref="F11:G11"/>
    <mergeCell ref="H11:I11"/>
    <mergeCell ref="J11:K11"/>
    <mergeCell ref="B17:AA17"/>
    <mergeCell ref="B18:AA18"/>
    <mergeCell ref="B19:G19"/>
    <mergeCell ref="H19:AA19"/>
    <mergeCell ref="B1:G1"/>
    <mergeCell ref="H1:M1"/>
    <mergeCell ref="N1:S1"/>
    <mergeCell ref="T1:AA1"/>
    <mergeCell ref="B3:N3"/>
    <mergeCell ref="O3:AA3"/>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D13:G13"/>
    <mergeCell ref="J13:M13"/>
    <mergeCell ref="N13:O13"/>
    <mergeCell ref="P13:S13"/>
    <mergeCell ref="B4:N4"/>
    <mergeCell ref="O4:AA4"/>
    <mergeCell ref="B6:N6"/>
    <mergeCell ref="O6:AA6"/>
    <mergeCell ref="B7:N7"/>
    <mergeCell ref="O7:AA7"/>
  </mergeCells>
  <conditionalFormatting sqref="B10:AA11">
    <cfRule type="expression" dxfId="71" priority="16" stopIfTrue="1">
      <formula>B$11=" "</formula>
    </cfRule>
    <cfRule type="expression" dxfId="70" priority="17">
      <formula>B$11="Partial"</formula>
    </cfRule>
    <cfRule type="expression" dxfId="69" priority="18">
      <formula>B$11="Strong"</formula>
    </cfRule>
  </conditionalFormatting>
  <conditionalFormatting sqref="X67">
    <cfRule type="expression" dxfId="68" priority="11" stopIfTrue="1">
      <formula>X67="High"</formula>
    </cfRule>
    <cfRule type="expression" dxfId="67" priority="12">
      <formula>X67="Medium to High"</formula>
    </cfRule>
    <cfRule type="expression" dxfId="66" priority="13" stopIfTrue="1">
      <formula>X67="Medium"</formula>
    </cfRule>
    <cfRule type="expression" dxfId="65" priority="14" stopIfTrue="1">
      <formula>X67="Low to Medium"</formula>
    </cfRule>
    <cfRule type="expression" dxfId="64" priority="15">
      <formula>X67="Low"</formula>
    </cfRule>
  </conditionalFormatting>
  <conditionalFormatting sqref="X72">
    <cfRule type="expression" dxfId="63" priority="6" stopIfTrue="1">
      <formula>X72="High"</formula>
    </cfRule>
    <cfRule type="expression" dxfId="62" priority="7">
      <formula>X72="Medium to High"</formula>
    </cfRule>
    <cfRule type="expression" dxfId="61" priority="8" stopIfTrue="1">
      <formula>X72="Medium"</formula>
    </cfRule>
    <cfRule type="expression" dxfId="60" priority="9" stopIfTrue="1">
      <formula>X72="Low to Medium"</formula>
    </cfRule>
    <cfRule type="expression" dxfId="59" priority="10">
      <formula>X72="Low"</formula>
    </cfRule>
  </conditionalFormatting>
  <conditionalFormatting sqref="X75">
    <cfRule type="expression" dxfId="58" priority="1" stopIfTrue="1">
      <formula>X75="High"</formula>
    </cfRule>
    <cfRule type="expression" dxfId="57" priority="2">
      <formula>X75="Medium to High"</formula>
    </cfRule>
    <cfRule type="expression" dxfId="56" priority="3" stopIfTrue="1">
      <formula>X75="Medium"</formula>
    </cfRule>
    <cfRule type="expression" dxfId="55" priority="4" stopIfTrue="1">
      <formula>X75="Low to Medium"</formula>
    </cfRule>
    <cfRule type="expression" dxfId="54" priority="5">
      <formula>X75="Low"</formula>
    </cfRule>
  </conditionalFormatting>
  <conditionalFormatting sqref="AB67:AI67">
    <cfRule type="colorScale" priority="19">
      <colorScale>
        <cfvo type="min"/>
        <cfvo type="percentile" val="50"/>
        <cfvo type="max"/>
        <color rgb="FFF8696B"/>
        <color rgb="FFFFEB84"/>
        <color rgb="FF63BE7B"/>
      </colorScale>
    </cfRule>
  </conditionalFormatting>
  <hyperlinks>
    <hyperlink ref="B80" r:id="rId1" display="https://cdn2.hubspot.net/hubfs/3789513/Eco-driving technology for logistics transport fleet to reduce fuel consumption and emissions.pdf" xr:uid="{2DD9E42A-0F95-5946-A020-17661D6E65FF}"/>
    <hyperlink ref="B81" r:id="rId2" display="https://doi.org/10.1016/j.sbspro.2012.09.740" xr:uid="{4FE41333-5F31-7342-A30A-A98B3A628F25}"/>
    <hyperlink ref="B83" r:id="rId3" display="https://changing-transport.org/wp-content/uploads/2020_The_Costs_and_Financing_Options_of_Ecodriving_Training_Programmes_for_Truck_Drivers-.pdf" xr:uid="{1B8F04BA-12B1-EE4A-B26B-463029D43B51}"/>
    <hyperlink ref="B84" r:id="rId4" display="https://entreprendre.service-public.fr/vosdroits/F22570" xr:uid="{E983A5A4-459D-6648-AAE6-8F75F73E947D}"/>
    <hyperlink ref="B87" r:id="rId5" display="https://erticonetwork.com/wp-content/uploads/2015/09/ITS4rCO2-Report-Final-2015-09-10-submitted.pdf" xr:uid="{B534219C-4DFB-9041-8E72-1530A21206B9}"/>
    <hyperlink ref="B88" r:id="rId6" display="https://ecotrackfleetmanagement.com/the-real-cost-of-vehicle-tracking-for-fleets/" xr:uid="{C42173C0-CD3E-E64C-A332-98D5B973C3F3}"/>
    <hyperlink ref="B89" r:id="rId7" display="https://theicct.org/wp-content/uploads/2021/06/eco-driving-latam-EN-apr2021-01.pdf" xr:uid="{6A7C0CB9-54CA-2D42-8209-D9D09D8E426B}"/>
    <hyperlink ref="B63:AA63" location="EAC!A1" display="EAC!A1" xr:uid="{28280D06-2760-A440-956E-6649DEAC972B}"/>
    <hyperlink ref="B64:AA64" location="GPP!A1" display="GPP!A1" xr:uid="{CDBD8139-A9F1-094B-AEB9-109C2A18D4ED}"/>
    <hyperlink ref="N1" location="Overview_Measures!A1" display="Go back to Overview" xr:uid="{931D9B8E-6F51-DE4A-AF12-F442A8815BA1}"/>
    <hyperlink ref="B1" location="Instructions!A1" display="Go back to Instructions" xr:uid="{B822B5F7-12D1-8D4A-B3CB-6BF089D724F4}"/>
    <hyperlink ref="H1" location="Measures!A1" display="Go back to Measures List" xr:uid="{E61790D2-6FEB-F749-BE78-0FD3E4C4DAF0}"/>
    <hyperlink ref="T1" location="Filter_multiple_criteria!A1" display="Go back to Multiple Criteria Filter" xr:uid="{F75E3478-59DC-2840-A95E-20699E5CD91C}"/>
    <hyperlink ref="B1:G1" location="Home!A1" display="Go back to Home" xr:uid="{5CD41BF5-F004-1C4C-8B02-024D346C220F}"/>
    <hyperlink ref="T1:AA1" location="Measure_Selection_Filter!A1" display="Go back to Measure Selection Filter" xr:uid="{CDAA6494-4CEA-8444-9B9B-787C8DF8B72E}"/>
    <hyperlink ref="H15" location="Measure_Template!B10" display="Summary" xr:uid="{861A0F84-4FF9-184E-82CB-E363F4DA2D7B}"/>
    <hyperlink ref="H15:N15" location="ECD!B17" display="Reader's Guide" xr:uid="{2F792F7F-C698-5846-9A9A-057A728CDA41}"/>
    <hyperlink ref="O15" location="Measure_Template!B10" display="Summary" xr:uid="{37EE7098-0C92-184E-9C8B-18C589598F35}"/>
    <hyperlink ref="O15:U15" location="ECD!B27" display="Summary" xr:uid="{3E6BF29D-EB36-8D4B-9B4D-8834A1DD2312}"/>
    <hyperlink ref="V15:AA15" location="ECD!B66" display="Qualification of measure" xr:uid="{DAB6EBA2-AD45-4043-BF19-3EB5CC57B794}"/>
  </hyperlinks>
  <pageMargins left="0.7" right="0.7" top="0.75" bottom="0.75" header="0.3" footer="0.3"/>
  <pageSetup orientation="portrait" r:id="rId8"/>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9CC55-6DA5-FE46-9282-C642C9A28278}">
  <sheetPr codeName="Sheet29">
    <tabColor rgb="FF7030A0"/>
  </sheetPr>
  <dimension ref="A1:AJ128"/>
  <sheetViews>
    <sheetView showGridLines="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1" customFormat="1" ht="20.100000000000001" customHeight="1" x14ac:dyDescent="0.35">
      <c r="A1" s="90"/>
      <c r="B1" s="252" t="s">
        <v>26</v>
      </c>
      <c r="C1" s="252"/>
      <c r="D1" s="252"/>
      <c r="E1" s="252"/>
      <c r="F1" s="252"/>
      <c r="G1" s="252"/>
      <c r="H1" s="252" t="s">
        <v>312</v>
      </c>
      <c r="I1" s="252"/>
      <c r="J1" s="252"/>
      <c r="K1" s="252"/>
      <c r="L1" s="252"/>
      <c r="M1" s="252"/>
      <c r="N1" s="252" t="s">
        <v>313</v>
      </c>
      <c r="O1" s="252"/>
      <c r="P1" s="252"/>
      <c r="Q1" s="252"/>
      <c r="R1" s="252"/>
      <c r="S1" s="252"/>
      <c r="T1" s="252" t="s">
        <v>23</v>
      </c>
      <c r="U1" s="252"/>
      <c r="V1" s="252"/>
      <c r="W1" s="252"/>
      <c r="X1" s="252"/>
      <c r="Y1" s="252"/>
      <c r="Z1" s="252"/>
      <c r="AA1" s="252"/>
    </row>
    <row r="2" spans="1:36" ht="15" customHeight="1" thickBot="1" x14ac:dyDescent="0.4"/>
    <row r="3" spans="1:36" ht="25.35" customHeight="1" thickBot="1" x14ac:dyDescent="0.4">
      <c r="B3" s="203" t="s">
        <v>281</v>
      </c>
      <c r="C3" s="204"/>
      <c r="D3" s="204"/>
      <c r="E3" s="204"/>
      <c r="F3" s="204"/>
      <c r="G3" s="204"/>
      <c r="H3" s="204"/>
      <c r="I3" s="204"/>
      <c r="J3" s="204"/>
      <c r="K3" s="204"/>
      <c r="L3" s="204"/>
      <c r="M3" s="204"/>
      <c r="N3" s="204"/>
      <c r="O3" s="203" t="s">
        <v>246</v>
      </c>
      <c r="P3" s="204"/>
      <c r="Q3" s="204"/>
      <c r="R3" s="204"/>
      <c r="S3" s="204"/>
      <c r="T3" s="204"/>
      <c r="U3" s="204"/>
      <c r="V3" s="204"/>
      <c r="W3" s="204"/>
      <c r="X3" s="204"/>
      <c r="Y3" s="204"/>
      <c r="Z3" s="204"/>
      <c r="AA3" s="205"/>
      <c r="AB3" s="12"/>
      <c r="AC3" s="12"/>
      <c r="AD3" s="12"/>
      <c r="AE3" s="12"/>
      <c r="AF3" s="12"/>
      <c r="AG3" s="12"/>
      <c r="AH3" s="12"/>
      <c r="AI3" s="12"/>
      <c r="AJ3" s="12"/>
    </row>
    <row r="4" spans="1:36" ht="30" customHeight="1" thickBot="1" x14ac:dyDescent="0.4">
      <c r="B4" s="206" t="str">
        <f>Overview_Measures!B73</f>
        <v>Curb management for logistics</v>
      </c>
      <c r="C4" s="207"/>
      <c r="D4" s="207"/>
      <c r="E4" s="207"/>
      <c r="F4" s="207"/>
      <c r="G4" s="207"/>
      <c r="H4" s="207"/>
      <c r="I4" s="207"/>
      <c r="J4" s="207"/>
      <c r="K4" s="207"/>
      <c r="L4" s="207"/>
      <c r="M4" s="207"/>
      <c r="N4" s="207"/>
      <c r="O4" s="208" t="str">
        <f>Overview_Measures!K73</f>
        <v>Regulatory + Infrastructure + ICT</v>
      </c>
      <c r="P4" s="209"/>
      <c r="Q4" s="209"/>
      <c r="R4" s="209"/>
      <c r="S4" s="209"/>
      <c r="T4" s="209"/>
      <c r="U4" s="209"/>
      <c r="V4" s="209"/>
      <c r="W4" s="209"/>
      <c r="X4" s="209"/>
      <c r="Y4" s="209"/>
      <c r="Z4" s="209"/>
      <c r="AA4" s="210"/>
      <c r="AB4" s="12"/>
      <c r="AC4" s="12"/>
      <c r="AD4" s="12"/>
      <c r="AE4" s="12"/>
      <c r="AF4" s="12"/>
      <c r="AG4" s="12"/>
      <c r="AH4" s="12"/>
      <c r="AI4" s="12"/>
      <c r="AJ4" s="12"/>
    </row>
    <row r="5" spans="1:36" ht="4.3499999999999996" customHeight="1" thickBot="1" x14ac:dyDescent="0.4">
      <c r="B5" s="105"/>
      <c r="C5" s="106"/>
      <c r="D5" s="106"/>
      <c r="E5" s="106"/>
      <c r="F5" s="106"/>
      <c r="G5" s="106"/>
      <c r="H5" s="106"/>
      <c r="I5" s="106"/>
      <c r="J5" s="106"/>
      <c r="K5" s="106"/>
      <c r="L5" s="106"/>
      <c r="M5" s="106"/>
      <c r="N5" s="106"/>
      <c r="O5" s="107"/>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203" t="s">
        <v>173</v>
      </c>
      <c r="C6" s="204"/>
      <c r="D6" s="204"/>
      <c r="E6" s="204"/>
      <c r="F6" s="204"/>
      <c r="G6" s="204"/>
      <c r="H6" s="204"/>
      <c r="I6" s="204"/>
      <c r="J6" s="204"/>
      <c r="K6" s="204"/>
      <c r="L6" s="204"/>
      <c r="M6" s="204"/>
      <c r="N6" s="204"/>
      <c r="O6" s="203" t="s">
        <v>282</v>
      </c>
      <c r="P6" s="204"/>
      <c r="Q6" s="204"/>
      <c r="R6" s="204"/>
      <c r="S6" s="204"/>
      <c r="T6" s="204"/>
      <c r="U6" s="204"/>
      <c r="V6" s="204"/>
      <c r="W6" s="204"/>
      <c r="X6" s="204"/>
      <c r="Y6" s="204"/>
      <c r="Z6" s="204"/>
      <c r="AA6" s="205"/>
      <c r="AB6" s="12"/>
      <c r="AC6" s="12"/>
      <c r="AD6" s="12"/>
      <c r="AE6" s="12"/>
      <c r="AF6" s="12"/>
      <c r="AG6" s="12"/>
      <c r="AH6" s="12"/>
      <c r="AI6" s="12"/>
      <c r="AJ6" s="12"/>
    </row>
    <row r="7" spans="1:36" ht="30" customHeight="1" thickBot="1" x14ac:dyDescent="0.4">
      <c r="B7" s="254" t="str">
        <f>Overview_Measures!L73</f>
        <v>Freight Transport</v>
      </c>
      <c r="C7" s="255"/>
      <c r="D7" s="255"/>
      <c r="E7" s="255"/>
      <c r="F7" s="255"/>
      <c r="G7" s="255"/>
      <c r="H7" s="255"/>
      <c r="I7" s="255"/>
      <c r="J7" s="255"/>
      <c r="K7" s="255"/>
      <c r="L7" s="255"/>
      <c r="M7" s="255"/>
      <c r="N7" s="256"/>
      <c r="O7" s="211" t="s">
        <v>1681</v>
      </c>
      <c r="P7" s="209"/>
      <c r="Q7" s="209"/>
      <c r="R7" s="209"/>
      <c r="S7" s="209"/>
      <c r="T7" s="209"/>
      <c r="U7" s="209"/>
      <c r="V7" s="209"/>
      <c r="W7" s="209"/>
      <c r="X7" s="209"/>
      <c r="Y7" s="209"/>
      <c r="Z7" s="209"/>
      <c r="AA7" s="21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203" t="s">
        <v>234</v>
      </c>
      <c r="C9" s="204"/>
      <c r="D9" s="204"/>
      <c r="E9" s="204"/>
      <c r="F9" s="204"/>
      <c r="G9" s="204"/>
      <c r="H9" s="204"/>
      <c r="I9" s="204"/>
      <c r="J9" s="204"/>
      <c r="K9" s="204"/>
      <c r="L9" s="204"/>
      <c r="M9" s="204"/>
      <c r="N9" s="204"/>
      <c r="O9" s="204"/>
      <c r="P9" s="204"/>
      <c r="Q9" s="204"/>
      <c r="R9" s="204"/>
      <c r="S9" s="204"/>
      <c r="T9" s="203" t="s">
        <v>284</v>
      </c>
      <c r="U9" s="204"/>
      <c r="V9" s="204"/>
      <c r="W9" s="204"/>
      <c r="X9" s="204"/>
      <c r="Y9" s="204"/>
      <c r="Z9" s="204"/>
      <c r="AA9" s="205"/>
    </row>
    <row r="10" spans="1:36" ht="90" customHeight="1" x14ac:dyDescent="0.35">
      <c r="B10" s="198" t="s">
        <v>177</v>
      </c>
      <c r="C10" s="199"/>
      <c r="D10" s="198" t="s">
        <v>178</v>
      </c>
      <c r="E10" s="199"/>
      <c r="F10" s="198" t="s">
        <v>179</v>
      </c>
      <c r="G10" s="199"/>
      <c r="H10" s="198" t="s">
        <v>180</v>
      </c>
      <c r="I10" s="199"/>
      <c r="J10" s="198" t="s">
        <v>181</v>
      </c>
      <c r="K10" s="199"/>
      <c r="L10" s="198" t="s">
        <v>182</v>
      </c>
      <c r="M10" s="199"/>
      <c r="N10" s="198" t="s">
        <v>183</v>
      </c>
      <c r="O10" s="199"/>
      <c r="P10" s="198" t="s">
        <v>184</v>
      </c>
      <c r="Q10" s="199"/>
      <c r="R10" s="198" t="s">
        <v>185</v>
      </c>
      <c r="S10" s="199"/>
      <c r="T10" s="198" t="s">
        <v>186</v>
      </c>
      <c r="U10" s="199"/>
      <c r="V10" s="198" t="s">
        <v>187</v>
      </c>
      <c r="W10" s="199"/>
      <c r="X10" s="198" t="s">
        <v>188</v>
      </c>
      <c r="Y10" s="199"/>
      <c r="Z10" s="198" t="s">
        <v>189</v>
      </c>
      <c r="AA10" s="199"/>
    </row>
    <row r="11" spans="1:36" ht="12" hidden="1" customHeight="1" x14ac:dyDescent="0.35">
      <c r="B11" s="198" t="str">
        <f>Overview_Measures!P73</f>
        <v xml:space="preserve"> </v>
      </c>
      <c r="C11" s="199"/>
      <c r="D11" s="198" t="str">
        <f>Overview_Measures!Q73</f>
        <v xml:space="preserve"> </v>
      </c>
      <c r="E11" s="199"/>
      <c r="F11" s="198" t="str">
        <f>Overview_Measures!R73</f>
        <v xml:space="preserve"> </v>
      </c>
      <c r="G11" s="199"/>
      <c r="H11" s="198" t="str">
        <f>Overview_Measures!S73</f>
        <v>Strong</v>
      </c>
      <c r="I11" s="199"/>
      <c r="J11" s="198" t="str">
        <f>Overview_Measures!T73</f>
        <v xml:space="preserve"> </v>
      </c>
      <c r="K11" s="199"/>
      <c r="L11" s="198" t="str">
        <f>Overview_Measures!U73</f>
        <v>Strong</v>
      </c>
      <c r="M11" s="199"/>
      <c r="N11" s="198" t="str">
        <f>Overview_Measures!V73</f>
        <v xml:space="preserve"> </v>
      </c>
      <c r="O11" s="199"/>
      <c r="P11" s="198" t="str">
        <f>Overview_Measures!W73</f>
        <v>Strong</v>
      </c>
      <c r="Q11" s="199"/>
      <c r="R11" s="198" t="str">
        <f>Overview_Measures!X73</f>
        <v>Partial</v>
      </c>
      <c r="S11" s="199"/>
      <c r="T11" s="198" t="str">
        <f>Overview_Measures!Y73</f>
        <v xml:space="preserve"> </v>
      </c>
      <c r="U11" s="199"/>
      <c r="V11" s="198" t="str">
        <f>Overview_Measures!Z73</f>
        <v>Strong</v>
      </c>
      <c r="W11" s="199"/>
      <c r="X11" s="198" t="str">
        <f>Overview_Measures!AA73</f>
        <v xml:space="preserve"> </v>
      </c>
      <c r="Y11" s="199"/>
      <c r="Z11" s="198" t="str">
        <f>Overview_Measures!AB73</f>
        <v xml:space="preserve"> </v>
      </c>
      <c r="AA11" s="199"/>
    </row>
    <row r="12" spans="1:36" s="21" customFormat="1" ht="15" customHeight="1" x14ac:dyDescent="0.35">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6" s="21" customFormat="1" ht="20.100000000000001" customHeight="1" x14ac:dyDescent="0.35">
      <c r="B13" s="101"/>
      <c r="C13" s="101"/>
      <c r="D13" s="251" t="s">
        <v>315</v>
      </c>
      <c r="E13" s="251"/>
      <c r="F13" s="251"/>
      <c r="G13" s="251"/>
      <c r="H13" s="102"/>
      <c r="I13" s="102"/>
      <c r="J13" s="251" t="s">
        <v>316</v>
      </c>
      <c r="K13" s="251"/>
      <c r="L13" s="251"/>
      <c r="M13" s="251"/>
      <c r="N13" s="253"/>
      <c r="O13" s="253"/>
      <c r="P13" s="251" t="s">
        <v>317</v>
      </c>
      <c r="Q13" s="251"/>
      <c r="R13" s="251"/>
      <c r="S13" s="251"/>
      <c r="T13" s="100"/>
      <c r="U13" s="100"/>
      <c r="V13" s="100"/>
      <c r="W13" s="100"/>
      <c r="X13" s="100"/>
      <c r="Y13" s="100"/>
      <c r="Z13" s="100"/>
      <c r="AA13" s="100"/>
    </row>
    <row r="14" spans="1:36" s="21" customFormat="1" ht="15" customHeight="1" thickBot="1" x14ac:dyDescent="0.4">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row>
    <row r="15" spans="1:36" s="21" customFormat="1" ht="25.35" customHeight="1" thickBot="1" x14ac:dyDescent="0.4">
      <c r="B15" s="201" t="s">
        <v>286</v>
      </c>
      <c r="C15" s="201"/>
      <c r="D15" s="201"/>
      <c r="E15" s="201"/>
      <c r="F15" s="22"/>
      <c r="G15" s="22"/>
      <c r="H15" s="202" t="s">
        <v>290</v>
      </c>
      <c r="I15" s="202"/>
      <c r="J15" s="202"/>
      <c r="K15" s="202"/>
      <c r="L15" s="202"/>
      <c r="M15" s="202"/>
      <c r="N15" s="202"/>
      <c r="O15" s="202" t="s">
        <v>287</v>
      </c>
      <c r="P15" s="202"/>
      <c r="Q15" s="202"/>
      <c r="R15" s="202"/>
      <c r="S15" s="202"/>
      <c r="T15" s="202"/>
      <c r="U15" s="202"/>
      <c r="V15" s="202" t="s">
        <v>288</v>
      </c>
      <c r="W15" s="202"/>
      <c r="X15" s="202"/>
      <c r="Y15" s="202"/>
      <c r="Z15" s="202"/>
      <c r="AA15" s="202"/>
    </row>
    <row r="16" spans="1:36" s="21" customFormat="1" ht="15" customHeight="1" thickBot="1" x14ac:dyDescent="0.4">
      <c r="B16" s="23"/>
      <c r="C16" s="23"/>
      <c r="D16" s="24"/>
      <c r="E16" s="24"/>
    </row>
    <row r="17" spans="2:31" ht="30" customHeight="1" thickBot="1" x14ac:dyDescent="0.4">
      <c r="B17" s="189" t="s">
        <v>290</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1"/>
    </row>
    <row r="18" spans="2:31" ht="30" customHeight="1" x14ac:dyDescent="0.35">
      <c r="B18" s="195" t="s">
        <v>318</v>
      </c>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2:31" ht="25.35" customHeight="1" x14ac:dyDescent="0.35">
      <c r="B19" s="250" t="s">
        <v>292</v>
      </c>
      <c r="C19" s="250"/>
      <c r="D19" s="250"/>
      <c r="E19" s="250"/>
      <c r="F19" s="250"/>
      <c r="G19" s="250"/>
      <c r="H19" s="250" t="s">
        <v>319</v>
      </c>
      <c r="I19" s="250"/>
      <c r="J19" s="250"/>
      <c r="K19" s="250"/>
      <c r="L19" s="250"/>
      <c r="M19" s="250"/>
      <c r="N19" s="250"/>
      <c r="O19" s="250"/>
      <c r="P19" s="250"/>
      <c r="Q19" s="250"/>
      <c r="R19" s="250"/>
      <c r="S19" s="250"/>
      <c r="T19" s="250"/>
      <c r="U19" s="250"/>
      <c r="V19" s="250"/>
      <c r="W19" s="250"/>
      <c r="X19" s="250"/>
      <c r="Y19" s="250"/>
      <c r="Z19" s="250"/>
      <c r="AA19" s="250"/>
    </row>
    <row r="20" spans="2:31" ht="44.1" customHeight="1" x14ac:dyDescent="0.35">
      <c r="B20" s="192" t="s">
        <v>166</v>
      </c>
      <c r="C20" s="192"/>
      <c r="D20" s="192"/>
      <c r="E20" s="192"/>
      <c r="F20" s="192"/>
      <c r="G20" s="192"/>
      <c r="H20" s="192" t="s">
        <v>1682</v>
      </c>
      <c r="I20" s="192"/>
      <c r="J20" s="192"/>
      <c r="K20" s="192"/>
      <c r="L20" s="192"/>
      <c r="M20" s="192"/>
      <c r="N20" s="192"/>
      <c r="O20" s="192"/>
      <c r="P20" s="192"/>
      <c r="Q20" s="192"/>
      <c r="R20" s="192"/>
      <c r="S20" s="192"/>
      <c r="T20" s="192"/>
      <c r="U20" s="192"/>
      <c r="V20" s="192"/>
      <c r="W20" s="192"/>
      <c r="X20" s="192"/>
      <c r="Y20" s="192"/>
      <c r="Z20" s="192"/>
      <c r="AA20" s="192"/>
    </row>
    <row r="21" spans="2:31" ht="44.1" customHeight="1" x14ac:dyDescent="0.35">
      <c r="B21" s="192" t="s">
        <v>167</v>
      </c>
      <c r="C21" s="192"/>
      <c r="D21" s="192"/>
      <c r="E21" s="192"/>
      <c r="F21" s="192"/>
      <c r="G21" s="192"/>
      <c r="H21" s="192" t="s">
        <v>1682</v>
      </c>
      <c r="I21" s="192"/>
      <c r="J21" s="192"/>
      <c r="K21" s="192"/>
      <c r="L21" s="192"/>
      <c r="M21" s="192"/>
      <c r="N21" s="192"/>
      <c r="O21" s="192"/>
      <c r="P21" s="192"/>
      <c r="Q21" s="192"/>
      <c r="R21" s="192"/>
      <c r="S21" s="192"/>
      <c r="T21" s="192"/>
      <c r="U21" s="192"/>
      <c r="V21" s="192"/>
      <c r="W21" s="192"/>
      <c r="X21" s="192"/>
      <c r="Y21" s="192"/>
      <c r="Z21" s="192"/>
      <c r="AA21" s="192"/>
    </row>
    <row r="22" spans="2:31" ht="20.100000000000001" customHeight="1" x14ac:dyDescent="0.35">
      <c r="B22" s="192" t="s">
        <v>168</v>
      </c>
      <c r="C22" s="192"/>
      <c r="D22" s="192"/>
      <c r="E22" s="192"/>
      <c r="F22" s="192"/>
      <c r="G22" s="192"/>
      <c r="H22" s="192" t="s">
        <v>305</v>
      </c>
      <c r="I22" s="192"/>
      <c r="J22" s="192"/>
      <c r="K22" s="192"/>
      <c r="L22" s="192"/>
      <c r="M22" s="192"/>
      <c r="N22" s="192"/>
      <c r="O22" s="192"/>
      <c r="P22" s="192"/>
      <c r="Q22" s="192"/>
      <c r="R22" s="192"/>
      <c r="S22" s="192"/>
      <c r="T22" s="192"/>
      <c r="U22" s="192"/>
      <c r="V22" s="192"/>
      <c r="W22" s="192"/>
      <c r="X22" s="192"/>
      <c r="Y22" s="192"/>
      <c r="Z22" s="192"/>
      <c r="AA22" s="192"/>
    </row>
    <row r="23" spans="2:31" ht="20.100000000000001" customHeight="1" x14ac:dyDescent="0.35">
      <c r="B23" s="192" t="s">
        <v>169</v>
      </c>
      <c r="C23" s="192"/>
      <c r="D23" s="192"/>
      <c r="E23" s="192"/>
      <c r="F23" s="192"/>
      <c r="G23" s="192"/>
      <c r="H23" s="192" t="s">
        <v>305</v>
      </c>
      <c r="I23" s="192"/>
      <c r="J23" s="192"/>
      <c r="K23" s="192"/>
      <c r="L23" s="192"/>
      <c r="M23" s="192"/>
      <c r="N23" s="192"/>
      <c r="O23" s="192"/>
      <c r="P23" s="192"/>
      <c r="Q23" s="192"/>
      <c r="R23" s="192"/>
      <c r="S23" s="192"/>
      <c r="T23" s="192"/>
      <c r="U23" s="192"/>
      <c r="V23" s="192"/>
      <c r="W23" s="192"/>
      <c r="X23" s="192"/>
      <c r="Y23" s="192"/>
      <c r="Z23" s="192"/>
      <c r="AA23" s="192"/>
    </row>
    <row r="24" spans="2:31" ht="20.100000000000001" customHeight="1" x14ac:dyDescent="0.35">
      <c r="B24" s="192" t="s">
        <v>170</v>
      </c>
      <c r="C24" s="192"/>
      <c r="D24" s="192"/>
      <c r="E24" s="192"/>
      <c r="F24" s="192"/>
      <c r="G24" s="192"/>
      <c r="H24" s="192" t="s">
        <v>305</v>
      </c>
      <c r="I24" s="192"/>
      <c r="J24" s="192"/>
      <c r="K24" s="192"/>
      <c r="L24" s="192"/>
      <c r="M24" s="192"/>
      <c r="N24" s="192"/>
      <c r="O24" s="192"/>
      <c r="P24" s="192"/>
      <c r="Q24" s="192"/>
      <c r="R24" s="192"/>
      <c r="S24" s="192"/>
      <c r="T24" s="192"/>
      <c r="U24" s="192"/>
      <c r="V24" s="192"/>
      <c r="W24" s="192"/>
      <c r="X24" s="192"/>
      <c r="Y24" s="192"/>
      <c r="Z24" s="192"/>
      <c r="AA24" s="192"/>
    </row>
    <row r="25" spans="2:31" ht="30" customHeight="1" x14ac:dyDescent="0.35">
      <c r="B25" s="192" t="s">
        <v>298</v>
      </c>
      <c r="C25" s="192"/>
      <c r="D25" s="192"/>
      <c r="E25" s="192"/>
      <c r="F25" s="192"/>
      <c r="G25" s="192"/>
      <c r="H25" s="192" t="s">
        <v>1683</v>
      </c>
      <c r="I25" s="192"/>
      <c r="J25" s="192"/>
      <c r="K25" s="192"/>
      <c r="L25" s="192"/>
      <c r="M25" s="192"/>
      <c r="N25" s="192"/>
      <c r="O25" s="192"/>
      <c r="P25" s="192"/>
      <c r="Q25" s="192"/>
      <c r="R25" s="192"/>
      <c r="S25" s="192"/>
      <c r="T25" s="192"/>
      <c r="U25" s="192"/>
      <c r="V25" s="192"/>
      <c r="W25" s="192"/>
      <c r="X25" s="192"/>
      <c r="Y25" s="192"/>
      <c r="Z25" s="192"/>
      <c r="AA25" s="192"/>
    </row>
    <row r="26" spans="2:31"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31" ht="30" customHeight="1" thickBot="1" x14ac:dyDescent="0.4">
      <c r="B27" s="189" t="s">
        <v>299</v>
      </c>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1"/>
    </row>
    <row r="28" spans="2:31" ht="25.35" customHeight="1" x14ac:dyDescent="0.35">
      <c r="B28" s="248" t="s">
        <v>300</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9"/>
    </row>
    <row r="29" spans="2:31" ht="60" customHeight="1" thickBot="1" x14ac:dyDescent="0.4">
      <c r="B29" s="213" t="s">
        <v>1684</v>
      </c>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row>
    <row r="30" spans="2:31" ht="45" customHeight="1" x14ac:dyDescent="0.35">
      <c r="B30" s="275" t="s">
        <v>1685</v>
      </c>
      <c r="C30" s="275"/>
      <c r="D30" s="268" t="s">
        <v>327</v>
      </c>
      <c r="E30" s="268"/>
      <c r="F30" s="213" t="s">
        <v>1686</v>
      </c>
      <c r="G30" s="213"/>
      <c r="H30" s="213"/>
      <c r="I30" s="213"/>
      <c r="J30" s="213"/>
      <c r="K30" s="213"/>
      <c r="L30" s="213"/>
      <c r="M30" s="213"/>
      <c r="N30" s="213"/>
      <c r="O30" s="213"/>
      <c r="P30" s="213"/>
      <c r="Q30" s="213"/>
      <c r="R30" s="213"/>
      <c r="S30" s="213"/>
      <c r="T30" s="213"/>
      <c r="U30" s="213"/>
      <c r="V30" s="213"/>
      <c r="W30" s="213"/>
      <c r="X30" s="213"/>
      <c r="Y30" s="213"/>
      <c r="Z30" s="213"/>
      <c r="AA30" s="213"/>
    </row>
    <row r="31" spans="2:31" ht="45" customHeight="1" x14ac:dyDescent="0.35">
      <c r="B31" s="275"/>
      <c r="C31" s="275"/>
      <c r="D31" s="268" t="s">
        <v>329</v>
      </c>
      <c r="E31" s="268"/>
      <c r="F31" s="213" t="s">
        <v>1687</v>
      </c>
      <c r="G31" s="213"/>
      <c r="H31" s="213"/>
      <c r="I31" s="213"/>
      <c r="J31" s="213"/>
      <c r="K31" s="213"/>
      <c r="L31" s="213"/>
      <c r="M31" s="213"/>
      <c r="N31" s="213"/>
      <c r="O31" s="213"/>
      <c r="P31" s="213"/>
      <c r="Q31" s="213"/>
      <c r="R31" s="213"/>
      <c r="S31" s="213"/>
      <c r="T31" s="213"/>
      <c r="U31" s="213"/>
      <c r="V31" s="213"/>
      <c r="W31" s="213"/>
      <c r="X31" s="213"/>
      <c r="Y31" s="213"/>
      <c r="Z31" s="213"/>
      <c r="AA31" s="213"/>
      <c r="AB31" s="84"/>
      <c r="AC31" s="84"/>
      <c r="AD31" s="84"/>
      <c r="AE31" s="84"/>
    </row>
    <row r="32" spans="2:31" ht="20.100000000000001" customHeight="1" thickBot="1" x14ac:dyDescent="0.4">
      <c r="B32" s="275"/>
      <c r="C32" s="275"/>
      <c r="D32" s="268"/>
      <c r="E32" s="268"/>
      <c r="F32" s="213" t="s">
        <v>1688</v>
      </c>
      <c r="G32" s="213"/>
      <c r="H32" s="213"/>
      <c r="I32" s="213"/>
      <c r="J32" s="213"/>
      <c r="K32" s="213"/>
      <c r="L32" s="213"/>
      <c r="M32" s="213"/>
      <c r="N32" s="213"/>
      <c r="O32" s="213"/>
      <c r="P32" s="213"/>
      <c r="Q32" s="213"/>
      <c r="R32" s="213"/>
      <c r="S32" s="213"/>
      <c r="T32" s="213"/>
      <c r="U32" s="213"/>
      <c r="V32" s="213"/>
      <c r="W32" s="213"/>
      <c r="X32" s="213"/>
      <c r="Y32" s="213"/>
      <c r="Z32" s="213"/>
      <c r="AA32" s="213"/>
      <c r="AB32" s="28"/>
      <c r="AC32" s="28"/>
      <c r="AD32" s="28"/>
      <c r="AE32" s="28"/>
    </row>
    <row r="33" spans="2:31" ht="30" customHeight="1" x14ac:dyDescent="0.35">
      <c r="B33" s="274" t="s">
        <v>144</v>
      </c>
      <c r="C33" s="274"/>
      <c r="D33" s="272" t="s">
        <v>327</v>
      </c>
      <c r="E33" s="272"/>
      <c r="F33" s="213" t="s">
        <v>1689</v>
      </c>
      <c r="G33" s="213"/>
      <c r="H33" s="213"/>
      <c r="I33" s="213"/>
      <c r="J33" s="213"/>
      <c r="K33" s="213"/>
      <c r="L33" s="213"/>
      <c r="M33" s="213"/>
      <c r="N33" s="213"/>
      <c r="O33" s="213"/>
      <c r="P33" s="213"/>
      <c r="Q33" s="213"/>
      <c r="R33" s="213"/>
      <c r="S33" s="213"/>
      <c r="T33" s="213"/>
      <c r="U33" s="213"/>
      <c r="V33" s="213"/>
      <c r="W33" s="213"/>
      <c r="X33" s="213"/>
      <c r="Y33" s="213"/>
      <c r="Z33" s="213"/>
      <c r="AA33" s="213"/>
    </row>
    <row r="34" spans="2:31" ht="90" customHeight="1" thickBot="1" x14ac:dyDescent="0.4">
      <c r="B34" s="274"/>
      <c r="C34" s="274"/>
      <c r="D34" s="272" t="s">
        <v>329</v>
      </c>
      <c r="E34" s="272"/>
      <c r="F34" s="192" t="s">
        <v>1690</v>
      </c>
      <c r="G34" s="192"/>
      <c r="H34" s="192"/>
      <c r="I34" s="192"/>
      <c r="J34" s="192"/>
      <c r="K34" s="192"/>
      <c r="L34" s="192"/>
      <c r="M34" s="192"/>
      <c r="N34" s="192"/>
      <c r="O34" s="192"/>
      <c r="P34" s="192"/>
      <c r="Q34" s="192"/>
      <c r="R34" s="192"/>
      <c r="S34" s="192"/>
      <c r="T34" s="192"/>
      <c r="U34" s="192"/>
      <c r="V34" s="192"/>
      <c r="W34" s="192"/>
      <c r="X34" s="192"/>
      <c r="Y34" s="192"/>
      <c r="Z34" s="192"/>
      <c r="AA34" s="192"/>
      <c r="AB34" s="94"/>
      <c r="AC34" s="94"/>
      <c r="AD34" s="94"/>
      <c r="AE34" s="94"/>
    </row>
    <row r="35" spans="2:31" ht="30" customHeight="1" thickBot="1" x14ac:dyDescent="0.4">
      <c r="B35" s="274"/>
      <c r="C35" s="274"/>
      <c r="D35" s="272"/>
      <c r="E35" s="272"/>
      <c r="F35" s="213" t="s">
        <v>1691</v>
      </c>
      <c r="G35" s="213"/>
      <c r="H35" s="213"/>
      <c r="I35" s="213"/>
      <c r="J35" s="213"/>
      <c r="K35" s="213"/>
      <c r="L35" s="213"/>
      <c r="M35" s="213"/>
      <c r="N35" s="213"/>
      <c r="O35" s="213"/>
      <c r="P35" s="213"/>
      <c r="Q35" s="213"/>
      <c r="R35" s="213"/>
      <c r="S35" s="213"/>
      <c r="T35" s="213"/>
      <c r="U35" s="213"/>
      <c r="V35" s="213"/>
      <c r="W35" s="213"/>
      <c r="X35" s="213"/>
      <c r="Y35" s="213"/>
      <c r="Z35" s="213"/>
      <c r="AA35" s="213"/>
      <c r="AB35" s="28"/>
      <c r="AC35" s="28"/>
      <c r="AD35" s="28"/>
      <c r="AE35" s="28"/>
    </row>
    <row r="36" spans="2:31" ht="30" customHeight="1" x14ac:dyDescent="0.35">
      <c r="B36" s="275" t="s">
        <v>145</v>
      </c>
      <c r="C36" s="275"/>
      <c r="D36" s="268" t="s">
        <v>327</v>
      </c>
      <c r="E36" s="268"/>
      <c r="F36" s="213" t="s">
        <v>1692</v>
      </c>
      <c r="G36" s="213"/>
      <c r="H36" s="213"/>
      <c r="I36" s="213"/>
      <c r="J36" s="213"/>
      <c r="K36" s="213"/>
      <c r="L36" s="213"/>
      <c r="M36" s="213"/>
      <c r="N36" s="213"/>
      <c r="O36" s="213"/>
      <c r="P36" s="213"/>
      <c r="Q36" s="213"/>
      <c r="R36" s="213"/>
      <c r="S36" s="213"/>
      <c r="T36" s="213"/>
      <c r="U36" s="213"/>
      <c r="V36" s="213"/>
      <c r="W36" s="213"/>
      <c r="X36" s="213"/>
      <c r="Y36" s="213"/>
      <c r="Z36" s="213"/>
      <c r="AA36" s="213"/>
      <c r="AB36" s="28"/>
      <c r="AC36" s="28"/>
      <c r="AD36" s="28"/>
      <c r="AE36" s="28"/>
    </row>
    <row r="37" spans="2:31" ht="60" customHeight="1" thickBot="1" x14ac:dyDescent="0.4">
      <c r="B37" s="275"/>
      <c r="C37" s="275"/>
      <c r="D37" s="268" t="s">
        <v>329</v>
      </c>
      <c r="E37" s="268"/>
      <c r="F37" s="213" t="s">
        <v>1693</v>
      </c>
      <c r="G37" s="213"/>
      <c r="H37" s="213"/>
      <c r="I37" s="213"/>
      <c r="J37" s="213"/>
      <c r="K37" s="213"/>
      <c r="L37" s="213"/>
      <c r="M37" s="213"/>
      <c r="N37" s="213"/>
      <c r="O37" s="213"/>
      <c r="P37" s="213"/>
      <c r="Q37" s="213"/>
      <c r="R37" s="213"/>
      <c r="S37" s="213"/>
      <c r="T37" s="213"/>
      <c r="U37" s="213"/>
      <c r="V37" s="213"/>
      <c r="W37" s="213"/>
      <c r="X37" s="213"/>
      <c r="Y37" s="213"/>
      <c r="Z37" s="213"/>
      <c r="AA37" s="213"/>
      <c r="AB37" s="28"/>
      <c r="AC37" s="28"/>
      <c r="AD37" s="28"/>
      <c r="AE37" s="28"/>
    </row>
    <row r="38" spans="2:31" ht="60" customHeight="1" x14ac:dyDescent="0.35">
      <c r="B38" s="213" t="s">
        <v>1694</v>
      </c>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row>
    <row r="39" spans="2:31" ht="60" customHeight="1" x14ac:dyDescent="0.35">
      <c r="B39" s="213" t="s">
        <v>1695</v>
      </c>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row>
    <row r="40" spans="2:31" ht="45" customHeight="1" x14ac:dyDescent="0.35">
      <c r="B40" s="213" t="s">
        <v>1696</v>
      </c>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row>
    <row r="41" spans="2:31" ht="45" customHeight="1" x14ac:dyDescent="0.35">
      <c r="B41" s="213" t="s">
        <v>1697</v>
      </c>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row>
    <row r="42" spans="2:31" ht="15" customHeight="1" x14ac:dyDescent="0.35">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row>
    <row r="43" spans="2:31" ht="25.35" customHeight="1" x14ac:dyDescent="0.35">
      <c r="B43" s="241" t="s">
        <v>339</v>
      </c>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row>
    <row r="44" spans="2:31" ht="20.100000000000001" customHeight="1" x14ac:dyDescent="0.35">
      <c r="B44" s="213" t="s">
        <v>1698</v>
      </c>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row>
    <row r="45" spans="2:31" ht="30" customHeight="1" x14ac:dyDescent="0.35">
      <c r="B45" s="213" t="s">
        <v>1699</v>
      </c>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row>
    <row r="46" spans="2:31" ht="30" customHeight="1" x14ac:dyDescent="0.35">
      <c r="B46" s="213" t="s">
        <v>1700</v>
      </c>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row>
    <row r="47" spans="2:31" ht="20.100000000000001" customHeight="1" x14ac:dyDescent="0.35">
      <c r="B47" s="213" t="s">
        <v>1701</v>
      </c>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row>
    <row r="48" spans="2:31" ht="20.100000000000001" customHeight="1" x14ac:dyDescent="0.35">
      <c r="B48" s="192" t="s">
        <v>344</v>
      </c>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2:27" ht="15" customHeight="1" x14ac:dyDescent="0.35">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2:27" ht="25.35" customHeight="1" x14ac:dyDescent="0.35">
      <c r="B50" s="241" t="s">
        <v>302</v>
      </c>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row>
    <row r="51" spans="2:27" ht="20.100000000000001" customHeight="1" x14ac:dyDescent="0.35">
      <c r="B51" s="213" t="s">
        <v>1702</v>
      </c>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row>
    <row r="52" spans="2:27" ht="45" customHeight="1" x14ac:dyDescent="0.35">
      <c r="B52" s="213" t="s">
        <v>1703</v>
      </c>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row>
    <row r="53" spans="2:27" ht="60" customHeight="1" x14ac:dyDescent="0.35">
      <c r="B53" s="213" t="s">
        <v>1704</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row>
    <row r="54" spans="2:27" ht="45" customHeight="1" x14ac:dyDescent="0.35">
      <c r="B54" s="213" t="s">
        <v>1705</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row>
    <row r="55" spans="2:27" ht="15" customHeight="1" x14ac:dyDescent="0.35">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row>
    <row r="56" spans="2:27" ht="25.35" customHeight="1" x14ac:dyDescent="0.35">
      <c r="B56" s="241" t="s">
        <v>303</v>
      </c>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row>
    <row r="57" spans="2:27" ht="45" customHeight="1" x14ac:dyDescent="0.35">
      <c r="B57" s="213" t="s">
        <v>1706</v>
      </c>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row>
    <row r="58" spans="2:27" ht="90" customHeight="1" x14ac:dyDescent="0.35">
      <c r="B58" s="213" t="s">
        <v>1707</v>
      </c>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row>
    <row r="59" spans="2:27" ht="60" customHeight="1" x14ac:dyDescent="0.35">
      <c r="B59" s="213" t="s">
        <v>1708</v>
      </c>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row>
    <row r="60" spans="2:27" ht="15" customHeight="1" x14ac:dyDescent="0.35">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row>
    <row r="61" spans="2:27" ht="25.35" customHeight="1" x14ac:dyDescent="0.35">
      <c r="B61" s="241" t="s">
        <v>306</v>
      </c>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row>
    <row r="62" spans="2:27" ht="20.100000000000001" customHeight="1" x14ac:dyDescent="0.35">
      <c r="B62" s="263" t="str">
        <f>Measures!B56</f>
        <v>(Electric) fleet sharing schemes</v>
      </c>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row>
    <row r="63" spans="2:27" ht="20.100000000000001" customHeight="1" x14ac:dyDescent="0.35">
      <c r="B63" s="263" t="str">
        <f>Measures!B30</f>
        <v xml:space="preserve">Parking regulation </v>
      </c>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row>
    <row r="64" spans="2:27" ht="20.100000000000001" customHeight="1" x14ac:dyDescent="0.35">
      <c r="B64" s="263" t="str">
        <f>Measures!B41</f>
        <v xml:space="preserve">Enforcement to avoid irregular street use </v>
      </c>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row>
    <row r="65" spans="2:35" ht="20.100000000000001" customHeight="1" x14ac:dyDescent="0.35">
      <c r="B65" s="263" t="str">
        <f>Measures!B62</f>
        <v xml:space="preserve">Urban logistic hubs and pick-up/drop-off points </v>
      </c>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row>
    <row r="66" spans="2:35" ht="20.100000000000001" customHeight="1" x14ac:dyDescent="0.35">
      <c r="B66" s="263" t="str">
        <f>Measures!B76</f>
        <v>Freight electrification of logistics</v>
      </c>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row>
    <row r="67" spans="2:35" ht="15" customHeight="1" thickBot="1" x14ac:dyDescent="0.4">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row>
    <row r="68" spans="2:35" ht="30" customHeight="1" thickBot="1" x14ac:dyDescent="0.4">
      <c r="B68" s="189" t="s">
        <v>288</v>
      </c>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1"/>
    </row>
    <row r="69" spans="2:35" ht="25.35" customHeight="1" x14ac:dyDescent="0.35">
      <c r="B69" s="242" t="s">
        <v>308</v>
      </c>
      <c r="C69" s="242"/>
      <c r="D69" s="242"/>
      <c r="E69" s="242"/>
      <c r="F69" s="242"/>
      <c r="G69" s="242"/>
      <c r="H69" s="242"/>
      <c r="I69" s="242"/>
      <c r="J69" s="242"/>
      <c r="K69" s="242"/>
      <c r="L69" s="242"/>
      <c r="M69" s="242"/>
      <c r="N69" s="242"/>
      <c r="O69" s="242"/>
      <c r="P69" s="242"/>
      <c r="Q69" s="242"/>
      <c r="R69" s="242"/>
      <c r="S69" s="242"/>
      <c r="T69" s="242"/>
      <c r="U69" s="242"/>
      <c r="V69" s="242"/>
      <c r="W69" s="242"/>
      <c r="X69" s="180" t="str">
        <f>Overview_Measures!M73</f>
        <v>Low to Medium</v>
      </c>
      <c r="Y69" s="180"/>
      <c r="Z69" s="180"/>
      <c r="AA69" s="180"/>
      <c r="AB69" s="21"/>
      <c r="AC69" s="21"/>
      <c r="AD69" s="21"/>
      <c r="AE69" s="21"/>
      <c r="AF69" s="21"/>
      <c r="AG69" s="21"/>
      <c r="AH69" s="21"/>
      <c r="AI69" s="21"/>
    </row>
    <row r="70" spans="2:35" ht="45" customHeight="1" x14ac:dyDescent="0.35">
      <c r="B70" s="213" t="s">
        <v>1709</v>
      </c>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row>
    <row r="71" spans="2:35" ht="30" customHeight="1" x14ac:dyDescent="0.35">
      <c r="B71" s="213" t="s">
        <v>1710</v>
      </c>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row>
    <row r="72" spans="2:35" ht="20.100000000000001" customHeight="1" x14ac:dyDescent="0.35">
      <c r="B72" s="213" t="s">
        <v>1711</v>
      </c>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row>
    <row r="73" spans="2:35" ht="30" customHeight="1" x14ac:dyDescent="0.35">
      <c r="B73" s="213" t="s">
        <v>1712</v>
      </c>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row>
    <row r="74" spans="2:35" ht="30" customHeight="1" thickBot="1" x14ac:dyDescent="0.4">
      <c r="B74" s="282" t="s">
        <v>1713</v>
      </c>
      <c r="C74" s="282"/>
      <c r="D74" s="282"/>
      <c r="E74" s="282"/>
      <c r="F74" s="282"/>
      <c r="G74" s="282"/>
      <c r="H74" s="282"/>
      <c r="I74" s="282"/>
      <c r="J74" s="282"/>
      <c r="K74" s="282"/>
      <c r="L74" s="282"/>
      <c r="M74" s="282"/>
      <c r="N74" s="282"/>
      <c r="O74" s="282"/>
      <c r="P74" s="282"/>
      <c r="Q74" s="282"/>
      <c r="R74" s="282"/>
      <c r="S74" s="282"/>
      <c r="T74" s="282"/>
      <c r="U74" s="282"/>
      <c r="V74" s="282"/>
      <c r="W74" s="282"/>
      <c r="X74" s="282"/>
      <c r="Y74" s="282"/>
      <c r="Z74" s="282"/>
      <c r="AA74" s="282"/>
    </row>
    <row r="75" spans="2:35" ht="15" customHeight="1" thickBot="1" x14ac:dyDescent="0.4">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row>
    <row r="76" spans="2:35" ht="25.35" customHeight="1" x14ac:dyDescent="0.35">
      <c r="B76" s="246" t="s">
        <v>309</v>
      </c>
      <c r="C76" s="246"/>
      <c r="D76" s="246"/>
      <c r="E76" s="246"/>
      <c r="F76" s="246"/>
      <c r="G76" s="246"/>
      <c r="H76" s="246"/>
      <c r="I76" s="246"/>
      <c r="J76" s="246"/>
      <c r="K76" s="246"/>
      <c r="L76" s="246"/>
      <c r="M76" s="246"/>
      <c r="N76" s="246"/>
      <c r="O76" s="246"/>
      <c r="P76" s="246"/>
      <c r="Q76" s="246"/>
      <c r="R76" s="246"/>
      <c r="S76" s="246"/>
      <c r="T76" s="246"/>
      <c r="U76" s="246"/>
      <c r="V76" s="246"/>
      <c r="W76" s="246"/>
      <c r="X76" s="180" t="str">
        <f>Overview_Measures!N73</f>
        <v>Low to Medium</v>
      </c>
      <c r="Y76" s="180"/>
      <c r="Z76" s="180"/>
      <c r="AA76" s="180"/>
    </row>
    <row r="77" spans="2:35" ht="45" customHeight="1" x14ac:dyDescent="0.35">
      <c r="B77" s="213" t="s">
        <v>1714</v>
      </c>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3"/>
    </row>
    <row r="78" spans="2:35" ht="15" customHeight="1" thickBot="1" x14ac:dyDescent="0.4">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row>
    <row r="79" spans="2:35" ht="25.35" customHeight="1" x14ac:dyDescent="0.35">
      <c r="B79" s="246" t="s">
        <v>367</v>
      </c>
      <c r="C79" s="246"/>
      <c r="D79" s="246"/>
      <c r="E79" s="246"/>
      <c r="F79" s="246"/>
      <c r="G79" s="246"/>
      <c r="H79" s="246"/>
      <c r="I79" s="246"/>
      <c r="J79" s="246"/>
      <c r="K79" s="246"/>
      <c r="L79" s="246"/>
      <c r="M79" s="246"/>
      <c r="N79" s="246"/>
      <c r="O79" s="246"/>
      <c r="P79" s="246"/>
      <c r="Q79" s="246"/>
      <c r="R79" s="246"/>
      <c r="S79" s="246"/>
      <c r="T79" s="246"/>
      <c r="U79" s="246"/>
      <c r="V79" s="246"/>
      <c r="W79" s="246"/>
      <c r="X79" s="180" t="str">
        <f>Overview_Measures!O73</f>
        <v>Low to Medium</v>
      </c>
      <c r="Y79" s="180"/>
      <c r="Z79" s="180"/>
      <c r="AA79" s="180"/>
    </row>
    <row r="80" spans="2:35" ht="45" customHeight="1" x14ac:dyDescent="0.35">
      <c r="B80" s="213" t="s">
        <v>1715</v>
      </c>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row>
    <row r="81" spans="2:27" ht="15" customHeight="1" x14ac:dyDescent="0.35">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row>
    <row r="82" spans="2:27" ht="30" customHeight="1" x14ac:dyDescent="0.35">
      <c r="B82" s="244" t="s">
        <v>311</v>
      </c>
      <c r="C82" s="245"/>
      <c r="D82" s="245"/>
      <c r="E82" s="245"/>
      <c r="F82" s="245"/>
      <c r="G82" s="245"/>
      <c r="H82" s="245"/>
      <c r="I82" s="245"/>
      <c r="J82" s="245"/>
      <c r="K82" s="245"/>
      <c r="L82" s="245"/>
      <c r="M82" s="245"/>
      <c r="N82" s="245"/>
      <c r="O82" s="245"/>
      <c r="P82" s="245"/>
      <c r="Q82" s="245"/>
      <c r="R82" s="245"/>
      <c r="S82" s="245"/>
      <c r="T82" s="245"/>
      <c r="U82" s="245"/>
      <c r="V82" s="245"/>
      <c r="W82" s="245"/>
      <c r="X82" s="245"/>
      <c r="Y82" s="245"/>
      <c r="Z82" s="245"/>
      <c r="AA82" s="245"/>
    </row>
    <row r="83" spans="2:27" ht="20.100000000000001" customHeight="1" x14ac:dyDescent="0.35">
      <c r="B83" s="213" t="s">
        <v>1716</v>
      </c>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row>
    <row r="84" spans="2:27" ht="20.100000000000001" customHeight="1" x14ac:dyDescent="0.35">
      <c r="B84" s="213" t="s">
        <v>1717</v>
      </c>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row>
    <row r="85" spans="2:27" ht="20.100000000000001" customHeight="1" x14ac:dyDescent="0.35">
      <c r="B85" s="213" t="s">
        <v>1718</v>
      </c>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row>
    <row r="86" spans="2:27" ht="20.100000000000001" customHeight="1" x14ac:dyDescent="0.35">
      <c r="B86" s="213" t="s">
        <v>1719</v>
      </c>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row>
    <row r="87" spans="2:27" ht="20.100000000000001" customHeight="1" x14ac:dyDescent="0.35">
      <c r="B87" s="213" t="s">
        <v>1720</v>
      </c>
      <c r="C87" s="213"/>
      <c r="D87" s="213"/>
      <c r="E87" s="213"/>
      <c r="F87" s="213"/>
      <c r="G87" s="213"/>
      <c r="H87" s="213"/>
      <c r="I87" s="213"/>
      <c r="J87" s="213"/>
      <c r="K87" s="213"/>
      <c r="L87" s="213"/>
      <c r="M87" s="213"/>
      <c r="N87" s="213"/>
      <c r="O87" s="213"/>
      <c r="P87" s="213"/>
      <c r="Q87" s="213"/>
      <c r="R87" s="213"/>
      <c r="S87" s="213"/>
      <c r="T87" s="213"/>
      <c r="U87" s="213"/>
      <c r="V87" s="213"/>
      <c r="W87" s="213"/>
      <c r="X87" s="213"/>
      <c r="Y87" s="213"/>
      <c r="Z87" s="213"/>
      <c r="AA87" s="213"/>
    </row>
    <row r="88" spans="2:27" ht="20.100000000000001" customHeight="1" x14ac:dyDescent="0.35">
      <c r="B88" s="213" t="s">
        <v>1721</v>
      </c>
      <c r="C88" s="213"/>
      <c r="D88" s="213"/>
      <c r="E88" s="213"/>
      <c r="F88" s="213"/>
      <c r="G88" s="213"/>
      <c r="H88" s="213"/>
      <c r="I88" s="213"/>
      <c r="J88" s="213"/>
      <c r="K88" s="213"/>
      <c r="L88" s="213"/>
      <c r="M88" s="213"/>
      <c r="N88" s="213"/>
      <c r="O88" s="213"/>
      <c r="P88" s="213"/>
      <c r="Q88" s="213"/>
      <c r="R88" s="213"/>
      <c r="S88" s="213"/>
      <c r="T88" s="213"/>
      <c r="U88" s="213"/>
      <c r="V88" s="213"/>
      <c r="W88" s="213"/>
      <c r="X88" s="213"/>
      <c r="Y88" s="213"/>
      <c r="Z88" s="213"/>
      <c r="AA88" s="213"/>
    </row>
    <row r="89" spans="2:27" ht="20.100000000000001" customHeight="1" x14ac:dyDescent="0.35">
      <c r="B89" s="213" t="s">
        <v>1722</v>
      </c>
      <c r="C89" s="213"/>
      <c r="D89" s="213"/>
      <c r="E89" s="213"/>
      <c r="F89" s="213"/>
      <c r="G89" s="213"/>
      <c r="H89" s="213"/>
      <c r="I89" s="213"/>
      <c r="J89" s="213"/>
      <c r="K89" s="213"/>
      <c r="L89" s="213"/>
      <c r="M89" s="213"/>
      <c r="N89" s="213"/>
      <c r="O89" s="213"/>
      <c r="P89" s="213"/>
      <c r="Q89" s="213"/>
      <c r="R89" s="213"/>
      <c r="S89" s="213"/>
      <c r="T89" s="213"/>
      <c r="U89" s="213"/>
      <c r="V89" s="213"/>
      <c r="W89" s="213"/>
      <c r="X89" s="213"/>
      <c r="Y89" s="213"/>
      <c r="Z89" s="213"/>
      <c r="AA89" s="213"/>
    </row>
    <row r="90" spans="2:27" ht="20.100000000000001" customHeight="1" x14ac:dyDescent="0.35">
      <c r="B90" s="213" t="s">
        <v>1723</v>
      </c>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row>
    <row r="91" spans="2:27" ht="20.100000000000001" customHeight="1" x14ac:dyDescent="0.35">
      <c r="B91" s="213" t="s">
        <v>1724</v>
      </c>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row>
    <row r="92" spans="2:27" ht="20.100000000000001" customHeight="1" x14ac:dyDescent="0.35">
      <c r="B92" s="213" t="s">
        <v>1725</v>
      </c>
      <c r="C92" s="213"/>
      <c r="D92" s="213"/>
      <c r="E92" s="213"/>
      <c r="F92" s="213"/>
      <c r="G92" s="213"/>
      <c r="H92" s="213"/>
      <c r="I92" s="213"/>
      <c r="J92" s="213"/>
      <c r="K92" s="213"/>
      <c r="L92" s="213"/>
      <c r="M92" s="213"/>
      <c r="N92" s="213"/>
      <c r="O92" s="213"/>
      <c r="P92" s="213"/>
      <c r="Q92" s="213"/>
      <c r="R92" s="213"/>
      <c r="S92" s="213"/>
      <c r="T92" s="213"/>
      <c r="U92" s="213"/>
      <c r="V92" s="213"/>
      <c r="W92" s="213"/>
      <c r="X92" s="213"/>
      <c r="Y92" s="213"/>
      <c r="Z92" s="213"/>
      <c r="AA92" s="213"/>
    </row>
    <row r="93" spans="2:27" ht="20.100000000000001" customHeight="1" x14ac:dyDescent="0.35">
      <c r="B93" s="213" t="s">
        <v>1726</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row>
    <row r="94" spans="2:27" ht="30" customHeight="1" x14ac:dyDescent="0.35">
      <c r="B94" s="213" t="s">
        <v>1727</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row>
    <row r="95" spans="2:27" ht="20.100000000000001" customHeight="1" x14ac:dyDescent="0.35">
      <c r="B95" s="213" t="s">
        <v>1728</v>
      </c>
      <c r="C95" s="213"/>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row>
    <row r="96" spans="2:27" ht="20.100000000000001" customHeight="1" x14ac:dyDescent="0.35">
      <c r="B96" s="213" t="s">
        <v>1729</v>
      </c>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row>
    <row r="97" spans="2:27" ht="20.100000000000001" customHeight="1" x14ac:dyDescent="0.35">
      <c r="B97" s="213" t="s">
        <v>1730</v>
      </c>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row>
    <row r="98" spans="2:27" ht="20.100000000000001" customHeight="1" x14ac:dyDescent="0.35">
      <c r="B98" s="213" t="s">
        <v>1731</v>
      </c>
      <c r="C98" s="213"/>
      <c r="D98" s="213"/>
      <c r="E98" s="213"/>
      <c r="F98" s="213"/>
      <c r="G98" s="213"/>
      <c r="H98" s="213"/>
      <c r="I98" s="213"/>
      <c r="J98" s="213"/>
      <c r="K98" s="213"/>
      <c r="L98" s="213"/>
      <c r="M98" s="213"/>
      <c r="N98" s="213"/>
      <c r="O98" s="213"/>
      <c r="P98" s="213"/>
      <c r="Q98" s="213"/>
      <c r="R98" s="213"/>
      <c r="S98" s="213"/>
      <c r="T98" s="213"/>
      <c r="U98" s="213"/>
      <c r="V98" s="213"/>
      <c r="W98" s="213"/>
      <c r="X98" s="213"/>
      <c r="Y98" s="213"/>
      <c r="Z98" s="213"/>
      <c r="AA98" s="213"/>
    </row>
    <row r="99" spans="2:27" ht="30" customHeight="1" x14ac:dyDescent="0.35">
      <c r="B99" s="213" t="s">
        <v>1732</v>
      </c>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row>
    <row r="100" spans="2:27" ht="20.100000000000001" customHeight="1" x14ac:dyDescent="0.35">
      <c r="B100" s="213" t="s">
        <v>1733</v>
      </c>
      <c r="C100" s="213"/>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c r="AA100" s="213"/>
    </row>
    <row r="101" spans="2:27" ht="20.100000000000001" customHeight="1" x14ac:dyDescent="0.35">
      <c r="B101" s="213" t="s">
        <v>1734</v>
      </c>
      <c r="C101" s="213"/>
      <c r="D101" s="213"/>
      <c r="E101" s="213"/>
      <c r="F101" s="213"/>
      <c r="G101" s="213"/>
      <c r="H101" s="213"/>
      <c r="I101" s="213"/>
      <c r="J101" s="213"/>
      <c r="K101" s="213"/>
      <c r="L101" s="213"/>
      <c r="M101" s="213"/>
      <c r="N101" s="213"/>
      <c r="O101" s="213"/>
      <c r="P101" s="213"/>
      <c r="Q101" s="213"/>
      <c r="R101" s="213"/>
      <c r="S101" s="213"/>
      <c r="T101" s="213"/>
      <c r="U101" s="213"/>
      <c r="V101" s="213"/>
      <c r="W101" s="213"/>
      <c r="X101" s="213"/>
      <c r="Y101" s="213"/>
      <c r="Z101" s="213"/>
      <c r="AA101" s="213"/>
    </row>
    <row r="102" spans="2:27" x14ac:dyDescent="0.35">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row>
    <row r="103" spans="2:27" x14ac:dyDescent="0.35">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row>
    <row r="104" spans="2:27" x14ac:dyDescent="0.35">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row>
    <row r="105" spans="2:27" x14ac:dyDescent="0.35">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row>
    <row r="106" spans="2:27" x14ac:dyDescent="0.35">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row>
    <row r="107" spans="2:27" x14ac:dyDescent="0.35">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row>
    <row r="108" spans="2:27" x14ac:dyDescent="0.35">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row>
    <row r="109" spans="2:27" x14ac:dyDescent="0.35">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row>
    <row r="110" spans="2:27" x14ac:dyDescent="0.35">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spans="2:27" x14ac:dyDescent="0.35">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spans="2:27" x14ac:dyDescent="0.35">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spans="2:27" x14ac:dyDescent="0.35">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spans="2:27" x14ac:dyDescent="0.35">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spans="2:27" x14ac:dyDescent="0.35">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2:27" x14ac:dyDescent="0.35">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2:27" x14ac:dyDescent="0.35">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2:27" x14ac:dyDescent="0.35">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2:27" x14ac:dyDescent="0.35">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2:27" x14ac:dyDescent="0.3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2:27" x14ac:dyDescent="0.3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2:27" x14ac:dyDescent="0.3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2:27" x14ac:dyDescent="0.35">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2:27" x14ac:dyDescent="0.35">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2:27" x14ac:dyDescent="0.35">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2:27" x14ac:dyDescent="0.35">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sheetData>
  <sheetProtection algorithmName="SHA-512" hashValue="oYXrWZUWDtENTZey6cvznf8oJGQWQ2zTBPWxBA1fkiBg/nNWNlwW+LCuhGRqmdWQmpjqkW2iHw6bV6CT/+ua7w==" saltValue="e5T9UrquFRlsm6f34lhwWQ==" spinCount="100000" sheet="1" objects="1" scenarios="1"/>
  <dataConsolidate/>
  <mergeCells count="144">
    <mergeCell ref="B72:AA72"/>
    <mergeCell ref="B73:AA73"/>
    <mergeCell ref="B74:AA74"/>
    <mergeCell ref="B77:AA77"/>
    <mergeCell ref="B80:AA80"/>
    <mergeCell ref="B83:AA83"/>
    <mergeCell ref="B84:AA84"/>
    <mergeCell ref="B85:AA85"/>
    <mergeCell ref="B86:AA86"/>
    <mergeCell ref="B82:AA82"/>
    <mergeCell ref="B76:W76"/>
    <mergeCell ref="X76:AA76"/>
    <mergeCell ref="B79:W79"/>
    <mergeCell ref="X79:AA79"/>
    <mergeCell ref="B101:AA101"/>
    <mergeCell ref="B93:AA93"/>
    <mergeCell ref="B94:AA94"/>
    <mergeCell ref="B95:AA95"/>
    <mergeCell ref="B96:AA96"/>
    <mergeCell ref="B97:AA97"/>
    <mergeCell ref="B98:AA98"/>
    <mergeCell ref="B87:AA87"/>
    <mergeCell ref="B88:AA88"/>
    <mergeCell ref="B89:AA89"/>
    <mergeCell ref="B90:AA90"/>
    <mergeCell ref="B91:AA91"/>
    <mergeCell ref="B92:AA92"/>
    <mergeCell ref="B99:AA99"/>
    <mergeCell ref="B100:AA100"/>
    <mergeCell ref="B30:C32"/>
    <mergeCell ref="D30:E30"/>
    <mergeCell ref="D31:E32"/>
    <mergeCell ref="B33:C35"/>
    <mergeCell ref="F30:AA30"/>
    <mergeCell ref="F36:AA36"/>
    <mergeCell ref="D33:E33"/>
    <mergeCell ref="D34:E35"/>
    <mergeCell ref="B36:C37"/>
    <mergeCell ref="D36:E36"/>
    <mergeCell ref="D37:E37"/>
    <mergeCell ref="F31:AA31"/>
    <mergeCell ref="F32:AA32"/>
    <mergeCell ref="F34:AA34"/>
    <mergeCell ref="F35:AA35"/>
    <mergeCell ref="F37:AA37"/>
    <mergeCell ref="F33:AA33"/>
    <mergeCell ref="B38:AA38"/>
    <mergeCell ref="B39:AA39"/>
    <mergeCell ref="B68:AA68"/>
    <mergeCell ref="B54:AA54"/>
    <mergeCell ref="B57:AA57"/>
    <mergeCell ref="B58:AA58"/>
    <mergeCell ref="B59:AA59"/>
    <mergeCell ref="B40:AA40"/>
    <mergeCell ref="B41:AA41"/>
    <mergeCell ref="B44:AA44"/>
    <mergeCell ref="B45:AA45"/>
    <mergeCell ref="B46:AA46"/>
    <mergeCell ref="B48:AA48"/>
    <mergeCell ref="B70:AA70"/>
    <mergeCell ref="B71:AA71"/>
    <mergeCell ref="B69:W69"/>
    <mergeCell ref="X69:AA69"/>
    <mergeCell ref="B63:AA63"/>
    <mergeCell ref="B64:AA64"/>
    <mergeCell ref="B65:AA65"/>
    <mergeCell ref="B66:AA66"/>
    <mergeCell ref="B24:G24"/>
    <mergeCell ref="H24:AA24"/>
    <mergeCell ref="B25:G25"/>
    <mergeCell ref="H25:AA25"/>
    <mergeCell ref="B27:AA27"/>
    <mergeCell ref="B28:AA28"/>
    <mergeCell ref="B43:AA43"/>
    <mergeCell ref="B50:AA50"/>
    <mergeCell ref="B56:AA56"/>
    <mergeCell ref="B61:AA61"/>
    <mergeCell ref="B62:AA62"/>
    <mergeCell ref="B47:AA47"/>
    <mergeCell ref="B51:AA51"/>
    <mergeCell ref="B52:AA52"/>
    <mergeCell ref="B53:AA53"/>
    <mergeCell ref="B29:AA29"/>
    <mergeCell ref="B21:G21"/>
    <mergeCell ref="H21:AA21"/>
    <mergeCell ref="B22:G22"/>
    <mergeCell ref="H22:AA22"/>
    <mergeCell ref="B23:G23"/>
    <mergeCell ref="H23:AA23"/>
    <mergeCell ref="B20:G20"/>
    <mergeCell ref="H20:AA20"/>
    <mergeCell ref="X11:Y11"/>
    <mergeCell ref="Z11:AA11"/>
    <mergeCell ref="B12:AA12"/>
    <mergeCell ref="B15:E15"/>
    <mergeCell ref="H15:N15"/>
    <mergeCell ref="O15:U15"/>
    <mergeCell ref="V15:AA15"/>
    <mergeCell ref="L11:M11"/>
    <mergeCell ref="N11:O11"/>
    <mergeCell ref="P11:Q11"/>
    <mergeCell ref="R11:S11"/>
    <mergeCell ref="T11:U11"/>
    <mergeCell ref="V11:W11"/>
    <mergeCell ref="B11:C11"/>
    <mergeCell ref="D11:E11"/>
    <mergeCell ref="F11:G11"/>
    <mergeCell ref="B17:AA17"/>
    <mergeCell ref="B18:AA18"/>
    <mergeCell ref="B19:G19"/>
    <mergeCell ref="H19:AA19"/>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D13:G13"/>
    <mergeCell ref="J13:M13"/>
    <mergeCell ref="N13:O13"/>
    <mergeCell ref="P13:S13"/>
    <mergeCell ref="H11:I11"/>
    <mergeCell ref="J11:K11"/>
    <mergeCell ref="B4:N4"/>
    <mergeCell ref="O4:AA4"/>
    <mergeCell ref="B6:N6"/>
    <mergeCell ref="O6:AA6"/>
    <mergeCell ref="B7:N7"/>
    <mergeCell ref="O7:AA7"/>
    <mergeCell ref="B1:G1"/>
    <mergeCell ref="H1:M1"/>
    <mergeCell ref="N1:S1"/>
    <mergeCell ref="T1:AA1"/>
    <mergeCell ref="B3:N3"/>
    <mergeCell ref="O3:AA3"/>
  </mergeCells>
  <conditionalFormatting sqref="B10:AA11">
    <cfRule type="expression" dxfId="53" priority="16" stopIfTrue="1">
      <formula>B$11=" "</formula>
    </cfRule>
    <cfRule type="expression" dxfId="52" priority="17">
      <formula>B$11="Partial"</formula>
    </cfRule>
    <cfRule type="expression" dxfId="51" priority="18">
      <formula>B$11="Strong"</formula>
    </cfRule>
  </conditionalFormatting>
  <conditionalFormatting sqref="X69">
    <cfRule type="expression" dxfId="50" priority="11" stopIfTrue="1">
      <formula>X69="High"</formula>
    </cfRule>
    <cfRule type="expression" dxfId="49" priority="12">
      <formula>X69="Medium to High"</formula>
    </cfRule>
    <cfRule type="expression" dxfId="48" priority="13" stopIfTrue="1">
      <formula>X69="Medium"</formula>
    </cfRule>
    <cfRule type="expression" dxfId="47" priority="14" stopIfTrue="1">
      <formula>X69="Low to Medium"</formula>
    </cfRule>
    <cfRule type="expression" dxfId="46" priority="15">
      <formula>X69="Low"</formula>
    </cfRule>
  </conditionalFormatting>
  <conditionalFormatting sqref="X76">
    <cfRule type="expression" dxfId="45" priority="6" stopIfTrue="1">
      <formula>X76="High"</formula>
    </cfRule>
    <cfRule type="expression" dxfId="44" priority="7">
      <formula>X76="Medium to High"</formula>
    </cfRule>
    <cfRule type="expression" dxfId="43" priority="8" stopIfTrue="1">
      <formula>X76="Medium"</formula>
    </cfRule>
    <cfRule type="expression" dxfId="42" priority="9" stopIfTrue="1">
      <formula>X76="Low to Medium"</formula>
    </cfRule>
    <cfRule type="expression" dxfId="41" priority="10">
      <formula>X76="Low"</formula>
    </cfRule>
  </conditionalFormatting>
  <conditionalFormatting sqref="X79">
    <cfRule type="expression" dxfId="40" priority="1" stopIfTrue="1">
      <formula>X79="High"</formula>
    </cfRule>
    <cfRule type="expression" dxfId="39" priority="2">
      <formula>X79="Medium to High"</formula>
    </cfRule>
    <cfRule type="expression" dxfId="38" priority="3" stopIfTrue="1">
      <formula>X79="Medium"</formula>
    </cfRule>
    <cfRule type="expression" dxfId="37" priority="4" stopIfTrue="1">
      <formula>X79="Low to Medium"</formula>
    </cfRule>
    <cfRule type="expression" dxfId="36" priority="5">
      <formula>X79="Low"</formula>
    </cfRule>
  </conditionalFormatting>
  <conditionalFormatting sqref="AB69:AI69">
    <cfRule type="colorScale" priority="19">
      <colorScale>
        <cfvo type="min"/>
        <cfvo type="percentile" val="50"/>
        <cfvo type="max"/>
        <color rgb="FFF8696B"/>
        <color rgb="FFFFEB84"/>
        <color rgb="FF63BE7B"/>
      </colorScale>
    </cfRule>
  </conditionalFormatting>
  <hyperlinks>
    <hyperlink ref="B86" r:id="rId1" display="https://www.ippi.org.il/planning-and-managerial-approaches-of-unloading-bays-for-urban-delivery-vehicles/" xr:uid="{FD645268-5B6C-5E4A-97C9-80B001D959A6}"/>
    <hyperlink ref="B87" r:id="rId2" display="https://openproceedings.org/2022/conf/alioeuro/ALIOEURO_2021_paper_25.pdf" xr:uid="{BBAEC1DE-F885-674F-B9D6-4DC9B69725FD}"/>
    <hyperlink ref="B88" r:id="rId3" display="https://doi.org/10.3390/en14185677" xr:uid="{3A782D7D-6CCE-D44F-A5AD-DAD4E0334CEC}"/>
    <hyperlink ref="B89" r:id="rId4" display="https://doi.org/10.1016/j.urbmob.2021.100008" xr:uid="{641A5256-31F8-EA49-801B-94C1CED101F0}"/>
    <hyperlink ref="B90" r:id="rId5" display="https://doi.org/10.1016/j.sbspro.2014.01.1459" xr:uid="{38E2CF73-E6F3-9D48-9DFF-3C8C53A17795}"/>
    <hyperlink ref="B91" r:id="rId6" display="https://www.sarisinfrastructure.com/product/cargo-bike-dock" xr:uid="{28BAA931-E038-A643-B115-8974BF4B38F4}"/>
    <hyperlink ref="B93" r:id="rId7" display="https://doi.org/10.1061/(ASCE)UP.1943-5444.0000688" xr:uid="{FBD22225-CE9E-AD47-8FFF-009820B9A4E6}"/>
    <hyperlink ref="B94" r:id="rId8" display="https://api.repository.cam.ac.uk/server/api/core/bitstreams/4ede255e-c5b4-4008-b02f-3e15cb322236/content" xr:uid="{5292D43B-1094-9B4E-95D6-78FF135EE9F3}"/>
    <hyperlink ref="B97" r:id="rId9" display="https://doi.org/10.1016/j.tranpol.2020.06.013" xr:uid="{6BE3258F-689E-1247-8538-F34CF20A7593}"/>
    <hyperlink ref="B98" r:id="rId10" display="http://dx.doi.org/10.7922/G22N50JJ" xr:uid="{FE08FE7C-F127-034B-808E-D91C23727339}"/>
    <hyperlink ref="B99" r:id="rId11" display="https://doi.org/10.1016/j.trd.2017.03.020" xr:uid="{9B37CA9F-2D9A-8345-9317-CCB2F91F35B1}"/>
    <hyperlink ref="B100" r:id="rId12" display="https://bibliotekanauki.pl/articles/393585.pdf" xr:uid="{024DB045-B1F7-8A44-B3D1-33E7DD75064E}"/>
    <hyperlink ref="B62:AA62" location="FSS!A1" display="FSS!A1" xr:uid="{2CAE151D-B729-AB49-AA15-4838E1359D7F}"/>
    <hyperlink ref="B63:AA63" location="PRR!A1" display="PRR!A1" xr:uid="{DCFF0419-E143-8142-ABC0-88DEA0FAAC90}"/>
    <hyperlink ref="B64:AA64" location="ENR!A1" display="ENR!A1" xr:uid="{7DF19882-E559-1F4A-9EB8-8E9F8D928AE4}"/>
    <hyperlink ref="B65:AA65" location="ULH!A1" display="ULH!A1" xr:uid="{C7E2648E-230E-D041-AEAF-0311CCD871B4}"/>
    <hyperlink ref="B66:AA66" location="FLE!A1" display="FLE!A1" xr:uid="{D0790163-1F31-7949-9926-07BB1FBF77B2}"/>
    <hyperlink ref="N1" location="Overview_Measures!A1" display="Go back to Overview" xr:uid="{4BF22DD1-1D95-304F-A0BE-1495207B2208}"/>
    <hyperlink ref="B1" location="Instructions!A1" display="Go back to Instructions" xr:uid="{592979B5-C801-BD4A-90AC-C29E305296F4}"/>
    <hyperlink ref="H1" location="Measures!A1" display="Go back to Measures List" xr:uid="{3AE4BDF2-5110-C642-BB85-62DE857A0713}"/>
    <hyperlink ref="T1" location="Filter_multiple_criteria!A1" display="Go back to Multiple Criteria Filter" xr:uid="{5280B097-FF65-AD48-AB09-C3ABCB94073B}"/>
    <hyperlink ref="B1:G1" location="Home!A1" display="Go back to Home" xr:uid="{C78CBFFE-8C22-CE4E-8301-CC5499BEE622}"/>
    <hyperlink ref="T1:AA1" location="Measure_Selection_Filter!A1" display="Go back to Measure Selection Filter" xr:uid="{A759B3C1-2A4A-134B-8DB3-9DC524E57A29}"/>
    <hyperlink ref="H15" location="Measure_Template!B10" display="Summary" xr:uid="{FCA16636-E33E-E945-B140-185E3C65518B}"/>
    <hyperlink ref="H15:N15" location="CML!B17" display="Reader's Guide" xr:uid="{C70827B4-EF01-D142-AC32-894036CD83C8}"/>
    <hyperlink ref="O15" location="Measure_Template!B10" display="Summary" xr:uid="{B665A33B-8AFC-BD48-8C5D-219EC140B908}"/>
    <hyperlink ref="O15:U15" location="CML!B27" display="Summary" xr:uid="{32D12FFE-D2DD-6144-874A-8B9F0035FB3C}"/>
    <hyperlink ref="V15:AA15" location="CML!B68" display="Qualification of measure" xr:uid="{74E26BC8-04B8-974A-A375-DC6C5A2A4D6B}"/>
  </hyperlinks>
  <pageMargins left="0.7" right="0.7" top="0.75" bottom="0.75" header="0.3" footer="0.3"/>
  <pageSetup orientation="portrait" r:id="rId1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184D3-49C9-8B40-AE26-F41CE9CD8597}">
  <sheetPr codeName="Sheet30">
    <tabColor rgb="FF7030A0"/>
  </sheetPr>
  <dimension ref="A1:AJ141"/>
  <sheetViews>
    <sheetView showGridLines="0" zoomScaleNormal="156"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1" customFormat="1" ht="20.100000000000001" customHeight="1" x14ac:dyDescent="0.35">
      <c r="A1" s="90"/>
      <c r="B1" s="252" t="s">
        <v>26</v>
      </c>
      <c r="C1" s="252"/>
      <c r="D1" s="252"/>
      <c r="E1" s="252"/>
      <c r="F1" s="252"/>
      <c r="G1" s="252"/>
      <c r="H1" s="252" t="s">
        <v>312</v>
      </c>
      <c r="I1" s="252"/>
      <c r="J1" s="252"/>
      <c r="K1" s="252"/>
      <c r="L1" s="252"/>
      <c r="M1" s="252"/>
      <c r="N1" s="252" t="s">
        <v>313</v>
      </c>
      <c r="O1" s="252"/>
      <c r="P1" s="252"/>
      <c r="Q1" s="252"/>
      <c r="R1" s="252"/>
      <c r="S1" s="252"/>
      <c r="T1" s="252" t="s">
        <v>23</v>
      </c>
      <c r="U1" s="252"/>
      <c r="V1" s="252"/>
      <c r="W1" s="252"/>
      <c r="X1" s="252"/>
      <c r="Y1" s="252"/>
      <c r="Z1" s="252"/>
      <c r="AA1" s="252"/>
    </row>
    <row r="2" spans="1:36" ht="15" customHeight="1" thickBot="1" x14ac:dyDescent="0.4"/>
    <row r="3" spans="1:36" ht="25.35" customHeight="1" thickBot="1" x14ac:dyDescent="0.4">
      <c r="B3" s="203" t="s">
        <v>281</v>
      </c>
      <c r="C3" s="204"/>
      <c r="D3" s="204"/>
      <c r="E3" s="204"/>
      <c r="F3" s="204"/>
      <c r="G3" s="204"/>
      <c r="H3" s="204"/>
      <c r="I3" s="204"/>
      <c r="J3" s="204"/>
      <c r="K3" s="204"/>
      <c r="L3" s="204"/>
      <c r="M3" s="204"/>
      <c r="N3" s="204"/>
      <c r="O3" s="203" t="s">
        <v>246</v>
      </c>
      <c r="P3" s="204"/>
      <c r="Q3" s="204"/>
      <c r="R3" s="204"/>
      <c r="S3" s="204"/>
      <c r="T3" s="204"/>
      <c r="U3" s="204"/>
      <c r="V3" s="204"/>
      <c r="W3" s="204"/>
      <c r="X3" s="204"/>
      <c r="Y3" s="204"/>
      <c r="Z3" s="204"/>
      <c r="AA3" s="205"/>
      <c r="AB3" s="12"/>
      <c r="AC3" s="12"/>
      <c r="AD3" s="12"/>
      <c r="AE3" s="12"/>
      <c r="AF3" s="12"/>
      <c r="AG3" s="12"/>
      <c r="AH3" s="12"/>
      <c r="AI3" s="12"/>
      <c r="AJ3" s="12"/>
    </row>
    <row r="4" spans="1:36" ht="30" customHeight="1" thickBot="1" x14ac:dyDescent="0.4">
      <c r="B4" s="206" t="str">
        <f>Overview_Measures!B76</f>
        <v>Freight electrification of logistics</v>
      </c>
      <c r="C4" s="207"/>
      <c r="D4" s="207"/>
      <c r="E4" s="207"/>
      <c r="F4" s="207"/>
      <c r="G4" s="207"/>
      <c r="H4" s="207"/>
      <c r="I4" s="207"/>
      <c r="J4" s="207"/>
      <c r="K4" s="207"/>
      <c r="L4" s="207"/>
      <c r="M4" s="207"/>
      <c r="N4" s="207"/>
      <c r="O4" s="208" t="str">
        <f>Overview_Measures!K76</f>
        <v>Infrastructure + Regulatory + Economic Instrument</v>
      </c>
      <c r="P4" s="209"/>
      <c r="Q4" s="209"/>
      <c r="R4" s="209"/>
      <c r="S4" s="209"/>
      <c r="T4" s="209"/>
      <c r="U4" s="209"/>
      <c r="V4" s="209"/>
      <c r="W4" s="209"/>
      <c r="X4" s="209"/>
      <c r="Y4" s="209"/>
      <c r="Z4" s="209"/>
      <c r="AA4" s="210"/>
      <c r="AB4" s="12"/>
      <c r="AC4" s="12"/>
      <c r="AD4" s="12"/>
      <c r="AE4" s="12"/>
      <c r="AF4" s="12"/>
      <c r="AG4" s="12"/>
      <c r="AH4" s="12"/>
      <c r="AI4" s="12"/>
      <c r="AJ4" s="12"/>
    </row>
    <row r="5" spans="1:36" ht="5.0999999999999996" customHeight="1" thickBot="1" x14ac:dyDescent="0.4">
      <c r="B5" s="105"/>
      <c r="C5" s="106"/>
      <c r="D5" s="106"/>
      <c r="E5" s="106"/>
      <c r="F5" s="106"/>
      <c r="G5" s="106"/>
      <c r="H5" s="106"/>
      <c r="I5" s="106"/>
      <c r="J5" s="106"/>
      <c r="K5" s="106"/>
      <c r="L5" s="106"/>
      <c r="M5" s="106"/>
      <c r="N5" s="106"/>
      <c r="O5" s="107"/>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203" t="s">
        <v>173</v>
      </c>
      <c r="C6" s="204"/>
      <c r="D6" s="204"/>
      <c r="E6" s="204"/>
      <c r="F6" s="204"/>
      <c r="G6" s="204"/>
      <c r="H6" s="204"/>
      <c r="I6" s="204"/>
      <c r="J6" s="204"/>
      <c r="K6" s="204"/>
      <c r="L6" s="204"/>
      <c r="M6" s="204"/>
      <c r="N6" s="204"/>
      <c r="O6" s="203" t="s">
        <v>282</v>
      </c>
      <c r="P6" s="204"/>
      <c r="Q6" s="204"/>
      <c r="R6" s="204"/>
      <c r="S6" s="204"/>
      <c r="T6" s="204"/>
      <c r="U6" s="204"/>
      <c r="V6" s="204"/>
      <c r="W6" s="204"/>
      <c r="X6" s="204"/>
      <c r="Y6" s="204"/>
      <c r="Z6" s="204"/>
      <c r="AA6" s="205"/>
      <c r="AB6" s="12"/>
      <c r="AC6" s="12"/>
      <c r="AD6" s="12"/>
      <c r="AE6" s="12"/>
      <c r="AF6" s="12"/>
      <c r="AG6" s="12"/>
      <c r="AH6" s="12"/>
      <c r="AI6" s="12"/>
      <c r="AJ6" s="12"/>
    </row>
    <row r="7" spans="1:36" ht="30" customHeight="1" thickBot="1" x14ac:dyDescent="0.4">
      <c r="B7" s="254" t="str">
        <f>Overview_Measures!L76</f>
        <v>Freight Transport</v>
      </c>
      <c r="C7" s="255"/>
      <c r="D7" s="255"/>
      <c r="E7" s="255"/>
      <c r="F7" s="255"/>
      <c r="G7" s="255"/>
      <c r="H7" s="255"/>
      <c r="I7" s="255"/>
      <c r="J7" s="255"/>
      <c r="K7" s="255"/>
      <c r="L7" s="255"/>
      <c r="M7" s="255"/>
      <c r="N7" s="256"/>
      <c r="O7" s="211" t="s">
        <v>1735</v>
      </c>
      <c r="P7" s="209"/>
      <c r="Q7" s="209"/>
      <c r="R7" s="209"/>
      <c r="S7" s="209"/>
      <c r="T7" s="209"/>
      <c r="U7" s="209"/>
      <c r="V7" s="209"/>
      <c r="W7" s="209"/>
      <c r="X7" s="209"/>
      <c r="Y7" s="209"/>
      <c r="Z7" s="209"/>
      <c r="AA7" s="21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203" t="s">
        <v>234</v>
      </c>
      <c r="C9" s="204"/>
      <c r="D9" s="204"/>
      <c r="E9" s="204"/>
      <c r="F9" s="204"/>
      <c r="G9" s="204"/>
      <c r="H9" s="204"/>
      <c r="I9" s="204"/>
      <c r="J9" s="204"/>
      <c r="K9" s="204"/>
      <c r="L9" s="204"/>
      <c r="M9" s="204"/>
      <c r="N9" s="204"/>
      <c r="O9" s="204"/>
      <c r="P9" s="204"/>
      <c r="Q9" s="204"/>
      <c r="R9" s="204"/>
      <c r="S9" s="204"/>
      <c r="T9" s="203" t="s">
        <v>284</v>
      </c>
      <c r="U9" s="204"/>
      <c r="V9" s="204"/>
      <c r="W9" s="204"/>
      <c r="X9" s="204"/>
      <c r="Y9" s="204"/>
      <c r="Z9" s="204"/>
      <c r="AA9" s="205"/>
    </row>
    <row r="10" spans="1:36" ht="90" customHeight="1" x14ac:dyDescent="0.35">
      <c r="B10" s="198" t="s">
        <v>177</v>
      </c>
      <c r="C10" s="199"/>
      <c r="D10" s="198" t="s">
        <v>178</v>
      </c>
      <c r="E10" s="199"/>
      <c r="F10" s="198" t="s">
        <v>179</v>
      </c>
      <c r="G10" s="199"/>
      <c r="H10" s="198" t="s">
        <v>180</v>
      </c>
      <c r="I10" s="199"/>
      <c r="J10" s="198" t="s">
        <v>181</v>
      </c>
      <c r="K10" s="199"/>
      <c r="L10" s="198" t="s">
        <v>182</v>
      </c>
      <c r="M10" s="199"/>
      <c r="N10" s="198" t="s">
        <v>183</v>
      </c>
      <c r="O10" s="199"/>
      <c r="P10" s="198" t="s">
        <v>184</v>
      </c>
      <c r="Q10" s="199"/>
      <c r="R10" s="198" t="s">
        <v>185</v>
      </c>
      <c r="S10" s="199"/>
      <c r="T10" s="198" t="s">
        <v>186</v>
      </c>
      <c r="U10" s="199"/>
      <c r="V10" s="198" t="s">
        <v>187</v>
      </c>
      <c r="W10" s="199"/>
      <c r="X10" s="198" t="s">
        <v>188</v>
      </c>
      <c r="Y10" s="199"/>
      <c r="Z10" s="198" t="s">
        <v>189</v>
      </c>
      <c r="AA10" s="199"/>
    </row>
    <row r="11" spans="1:36" ht="12" hidden="1" customHeight="1" x14ac:dyDescent="0.35">
      <c r="B11" s="198" t="str">
        <f>Overview_Measures!P76</f>
        <v xml:space="preserve"> </v>
      </c>
      <c r="C11" s="199"/>
      <c r="D11" s="198" t="str">
        <f>Overview_Measures!Q76</f>
        <v xml:space="preserve"> </v>
      </c>
      <c r="E11" s="199"/>
      <c r="F11" s="198" t="str">
        <f>Overview_Measures!R76</f>
        <v xml:space="preserve"> </v>
      </c>
      <c r="G11" s="199"/>
      <c r="H11" s="198" t="str">
        <f>Overview_Measures!S76</f>
        <v xml:space="preserve"> </v>
      </c>
      <c r="I11" s="199"/>
      <c r="J11" s="198" t="str">
        <f>Overview_Measures!T76</f>
        <v>Partial</v>
      </c>
      <c r="K11" s="199"/>
      <c r="L11" s="198" t="str">
        <f>Overview_Measures!U76</f>
        <v xml:space="preserve"> </v>
      </c>
      <c r="M11" s="199"/>
      <c r="N11" s="198" t="str">
        <f>Overview_Measures!V76</f>
        <v>Strong</v>
      </c>
      <c r="O11" s="199"/>
      <c r="P11" s="198" t="str">
        <f>Overview_Measures!W76</f>
        <v>Strong</v>
      </c>
      <c r="Q11" s="199"/>
      <c r="R11" s="198" t="str">
        <f>Overview_Measures!X76</f>
        <v xml:space="preserve"> </v>
      </c>
      <c r="S11" s="199"/>
      <c r="T11" s="198" t="str">
        <f>Overview_Measures!Y76</f>
        <v xml:space="preserve"> </v>
      </c>
      <c r="U11" s="199"/>
      <c r="V11" s="198" t="str">
        <f>Overview_Measures!Z76</f>
        <v>Strong</v>
      </c>
      <c r="W11" s="199"/>
      <c r="X11" s="198" t="str">
        <f>Overview_Measures!AA76</f>
        <v xml:space="preserve"> </v>
      </c>
      <c r="Y11" s="199"/>
      <c r="Z11" s="198" t="str">
        <f>Overview_Measures!AB76</f>
        <v>Strong</v>
      </c>
      <c r="AA11" s="199"/>
    </row>
    <row r="12" spans="1:36" s="21" customFormat="1" ht="15" customHeight="1" x14ac:dyDescent="0.35">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6" s="21" customFormat="1" ht="20.100000000000001" customHeight="1" x14ac:dyDescent="0.35">
      <c r="B13" s="101"/>
      <c r="C13" s="101"/>
      <c r="D13" s="251" t="s">
        <v>315</v>
      </c>
      <c r="E13" s="251"/>
      <c r="F13" s="251"/>
      <c r="G13" s="251"/>
      <c r="H13" s="102"/>
      <c r="I13" s="102"/>
      <c r="J13" s="251" t="s">
        <v>316</v>
      </c>
      <c r="K13" s="251"/>
      <c r="L13" s="251"/>
      <c r="M13" s="251"/>
      <c r="N13" s="253"/>
      <c r="O13" s="253"/>
      <c r="P13" s="251" t="s">
        <v>317</v>
      </c>
      <c r="Q13" s="251"/>
      <c r="R13" s="251"/>
      <c r="S13" s="251"/>
      <c r="T13" s="100"/>
      <c r="U13" s="100"/>
      <c r="V13" s="100"/>
      <c r="W13" s="100"/>
      <c r="X13" s="100"/>
      <c r="Y13" s="100"/>
      <c r="Z13" s="100"/>
      <c r="AA13" s="100"/>
    </row>
    <row r="14" spans="1:36" s="21" customFormat="1" ht="15" customHeight="1" thickBot="1" x14ac:dyDescent="0.4">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row>
    <row r="15" spans="1:36" s="21" customFormat="1" ht="25.35" customHeight="1" thickBot="1" x14ac:dyDescent="0.4">
      <c r="B15" s="201" t="s">
        <v>286</v>
      </c>
      <c r="C15" s="201"/>
      <c r="D15" s="201"/>
      <c r="E15" s="201"/>
      <c r="F15" s="22"/>
      <c r="G15" s="22"/>
      <c r="H15" s="202" t="s">
        <v>290</v>
      </c>
      <c r="I15" s="202"/>
      <c r="J15" s="202"/>
      <c r="K15" s="202"/>
      <c r="L15" s="202"/>
      <c r="M15" s="202"/>
      <c r="N15" s="202"/>
      <c r="O15" s="202" t="s">
        <v>287</v>
      </c>
      <c r="P15" s="202"/>
      <c r="Q15" s="202"/>
      <c r="R15" s="202"/>
      <c r="S15" s="202"/>
      <c r="T15" s="202"/>
      <c r="U15" s="202"/>
      <c r="V15" s="202" t="s">
        <v>288</v>
      </c>
      <c r="W15" s="202"/>
      <c r="X15" s="202"/>
      <c r="Y15" s="202"/>
      <c r="Z15" s="202"/>
      <c r="AA15" s="202"/>
    </row>
    <row r="16" spans="1:36" s="21" customFormat="1" ht="15" customHeight="1" thickBot="1" x14ac:dyDescent="0.4">
      <c r="B16" s="23"/>
      <c r="C16" s="23"/>
      <c r="D16" s="24"/>
      <c r="E16" s="24"/>
    </row>
    <row r="17" spans="2:27" ht="30" customHeight="1" thickBot="1" x14ac:dyDescent="0.4">
      <c r="B17" s="189" t="s">
        <v>290</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1"/>
    </row>
    <row r="18" spans="2:27" ht="29.1" customHeight="1" x14ac:dyDescent="0.35">
      <c r="B18" s="195" t="s">
        <v>318</v>
      </c>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2:27" ht="25.35" customHeight="1" x14ac:dyDescent="0.35">
      <c r="B19" s="250" t="s">
        <v>292</v>
      </c>
      <c r="C19" s="250"/>
      <c r="D19" s="250"/>
      <c r="E19" s="250"/>
      <c r="F19" s="250"/>
      <c r="G19" s="250"/>
      <c r="H19" s="250" t="s">
        <v>319</v>
      </c>
      <c r="I19" s="250"/>
      <c r="J19" s="250"/>
      <c r="K19" s="250"/>
      <c r="L19" s="250"/>
      <c r="M19" s="250"/>
      <c r="N19" s="250"/>
      <c r="O19" s="250"/>
      <c r="P19" s="250"/>
      <c r="Q19" s="250"/>
      <c r="R19" s="250"/>
      <c r="S19" s="250"/>
      <c r="T19" s="250"/>
      <c r="U19" s="250"/>
      <c r="V19" s="250"/>
      <c r="W19" s="250"/>
      <c r="X19" s="250"/>
      <c r="Y19" s="250"/>
      <c r="Z19" s="250"/>
      <c r="AA19" s="250"/>
    </row>
    <row r="20" spans="2:27" ht="75" customHeight="1" x14ac:dyDescent="0.35">
      <c r="B20" s="192" t="s">
        <v>166</v>
      </c>
      <c r="C20" s="192"/>
      <c r="D20" s="192"/>
      <c r="E20" s="192"/>
      <c r="F20" s="192"/>
      <c r="G20" s="192"/>
      <c r="H20" s="192" t="s">
        <v>1736</v>
      </c>
      <c r="I20" s="192"/>
      <c r="J20" s="192"/>
      <c r="K20" s="192"/>
      <c r="L20" s="192"/>
      <c r="M20" s="192"/>
      <c r="N20" s="192"/>
      <c r="O20" s="192"/>
      <c r="P20" s="192"/>
      <c r="Q20" s="192"/>
      <c r="R20" s="192"/>
      <c r="S20" s="192"/>
      <c r="T20" s="192"/>
      <c r="U20" s="192"/>
      <c r="V20" s="192"/>
      <c r="W20" s="192"/>
      <c r="X20" s="192"/>
      <c r="Y20" s="192"/>
      <c r="Z20" s="192"/>
      <c r="AA20" s="192"/>
    </row>
    <row r="21" spans="2:27" ht="60" customHeight="1" x14ac:dyDescent="0.35">
      <c r="B21" s="192" t="s">
        <v>167</v>
      </c>
      <c r="C21" s="192"/>
      <c r="D21" s="192"/>
      <c r="E21" s="192"/>
      <c r="F21" s="192"/>
      <c r="G21" s="192"/>
      <c r="H21" s="192" t="s">
        <v>1737</v>
      </c>
      <c r="I21" s="192"/>
      <c r="J21" s="192"/>
      <c r="K21" s="192"/>
      <c r="L21" s="192"/>
      <c r="M21" s="192"/>
      <c r="N21" s="192"/>
      <c r="O21" s="192"/>
      <c r="P21" s="192"/>
      <c r="Q21" s="192"/>
      <c r="R21" s="192"/>
      <c r="S21" s="192"/>
      <c r="T21" s="192"/>
      <c r="U21" s="192"/>
      <c r="V21" s="192"/>
      <c r="W21" s="192"/>
      <c r="X21" s="192"/>
      <c r="Y21" s="192"/>
      <c r="Z21" s="192"/>
      <c r="AA21" s="192"/>
    </row>
    <row r="22" spans="2:27" ht="30" customHeight="1" x14ac:dyDescent="0.35">
      <c r="B22" s="192" t="s">
        <v>168</v>
      </c>
      <c r="C22" s="192"/>
      <c r="D22" s="192"/>
      <c r="E22" s="192"/>
      <c r="F22" s="192"/>
      <c r="G22" s="192"/>
      <c r="H22" s="192" t="s">
        <v>1738</v>
      </c>
      <c r="I22" s="192"/>
      <c r="J22" s="192"/>
      <c r="K22" s="192"/>
      <c r="L22" s="192"/>
      <c r="M22" s="192"/>
      <c r="N22" s="192"/>
      <c r="O22" s="192"/>
      <c r="P22" s="192"/>
      <c r="Q22" s="192"/>
      <c r="R22" s="192"/>
      <c r="S22" s="192"/>
      <c r="T22" s="192"/>
      <c r="U22" s="192"/>
      <c r="V22" s="192"/>
      <c r="W22" s="192"/>
      <c r="X22" s="192"/>
      <c r="Y22" s="192"/>
      <c r="Z22" s="192"/>
      <c r="AA22" s="192"/>
    </row>
    <row r="23" spans="2:27" ht="30" customHeight="1" x14ac:dyDescent="0.35">
      <c r="B23" s="192" t="s">
        <v>169</v>
      </c>
      <c r="C23" s="192"/>
      <c r="D23" s="192"/>
      <c r="E23" s="192"/>
      <c r="F23" s="192"/>
      <c r="G23" s="192"/>
      <c r="H23" s="192" t="s">
        <v>1738</v>
      </c>
      <c r="I23" s="192"/>
      <c r="J23" s="192"/>
      <c r="K23" s="192"/>
      <c r="L23" s="192"/>
      <c r="M23" s="192"/>
      <c r="N23" s="192"/>
      <c r="O23" s="192"/>
      <c r="P23" s="192"/>
      <c r="Q23" s="192"/>
      <c r="R23" s="192"/>
      <c r="S23" s="192"/>
      <c r="T23" s="192"/>
      <c r="U23" s="192"/>
      <c r="V23" s="192"/>
      <c r="W23" s="192"/>
      <c r="X23" s="192"/>
      <c r="Y23" s="192"/>
      <c r="Z23" s="192"/>
      <c r="AA23" s="192"/>
    </row>
    <row r="24" spans="2:27" ht="45" customHeight="1" x14ac:dyDescent="0.35">
      <c r="B24" s="192" t="s">
        <v>170</v>
      </c>
      <c r="C24" s="192"/>
      <c r="D24" s="192"/>
      <c r="E24" s="192"/>
      <c r="F24" s="192"/>
      <c r="G24" s="192"/>
      <c r="H24" s="192" t="s">
        <v>1739</v>
      </c>
      <c r="I24" s="192"/>
      <c r="J24" s="192"/>
      <c r="K24" s="192"/>
      <c r="L24" s="192"/>
      <c r="M24" s="192"/>
      <c r="N24" s="192"/>
      <c r="O24" s="192"/>
      <c r="P24" s="192"/>
      <c r="Q24" s="192"/>
      <c r="R24" s="192"/>
      <c r="S24" s="192"/>
      <c r="T24" s="192"/>
      <c r="U24" s="192"/>
      <c r="V24" s="192"/>
      <c r="W24" s="192"/>
      <c r="X24" s="192"/>
      <c r="Y24" s="192"/>
      <c r="Z24" s="192"/>
      <c r="AA24" s="192"/>
    </row>
    <row r="25" spans="2:27" ht="60" customHeight="1" x14ac:dyDescent="0.35">
      <c r="B25" s="192" t="s">
        <v>298</v>
      </c>
      <c r="C25" s="192"/>
      <c r="D25" s="192"/>
      <c r="E25" s="192"/>
      <c r="F25" s="192"/>
      <c r="G25" s="192"/>
      <c r="H25" s="192" t="s">
        <v>1737</v>
      </c>
      <c r="I25" s="192"/>
      <c r="J25" s="192"/>
      <c r="K25" s="192"/>
      <c r="L25" s="192"/>
      <c r="M25" s="192"/>
      <c r="N25" s="192"/>
      <c r="O25" s="192"/>
      <c r="P25" s="192"/>
      <c r="Q25" s="192"/>
      <c r="R25" s="192"/>
      <c r="S25" s="192"/>
      <c r="T25" s="192"/>
      <c r="U25" s="192"/>
      <c r="V25" s="192"/>
      <c r="W25" s="192"/>
      <c r="X25" s="192"/>
      <c r="Y25" s="192"/>
      <c r="Z25" s="192"/>
      <c r="AA25" s="192"/>
    </row>
    <row r="26" spans="2:27"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27" ht="30" customHeight="1" thickBot="1" x14ac:dyDescent="0.4">
      <c r="B27" s="189" t="s">
        <v>299</v>
      </c>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1"/>
    </row>
    <row r="28" spans="2:27" ht="25.35" customHeight="1" x14ac:dyDescent="0.35">
      <c r="B28" s="248" t="s">
        <v>300</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9"/>
    </row>
    <row r="29" spans="2:27" ht="30" customHeight="1" x14ac:dyDescent="0.35">
      <c r="B29" s="213" t="s">
        <v>1740</v>
      </c>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row>
    <row r="30" spans="2:27" ht="91.35" customHeight="1" x14ac:dyDescent="0.35">
      <c r="B30" s="213" t="s">
        <v>1741</v>
      </c>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row>
    <row r="31" spans="2:27" ht="66.75" customHeight="1" x14ac:dyDescent="0.35">
      <c r="B31" s="213" t="s">
        <v>1742</v>
      </c>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row>
    <row r="32" spans="2:27" ht="59.1" customHeight="1" x14ac:dyDescent="0.35">
      <c r="B32" s="213" t="s">
        <v>1743</v>
      </c>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row>
    <row r="33" spans="2:31" ht="59.1" customHeight="1" x14ac:dyDescent="0.35">
      <c r="B33" s="213" t="s">
        <v>1744</v>
      </c>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row>
    <row r="34" spans="2:31" ht="20.100000000000001" customHeight="1" thickBot="1" x14ac:dyDescent="0.4">
      <c r="B34" s="213" t="s">
        <v>1745</v>
      </c>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row>
    <row r="35" spans="2:31" ht="20.100000000000001" customHeight="1" thickBot="1" x14ac:dyDescent="0.4">
      <c r="B35" s="275" t="s">
        <v>148</v>
      </c>
      <c r="C35" s="275"/>
      <c r="D35" s="268" t="s">
        <v>327</v>
      </c>
      <c r="E35" s="268"/>
      <c r="F35" s="213" t="s">
        <v>1746</v>
      </c>
      <c r="G35" s="213"/>
      <c r="H35" s="213"/>
      <c r="I35" s="213"/>
      <c r="J35" s="213"/>
      <c r="K35" s="213"/>
      <c r="L35" s="213"/>
      <c r="M35" s="213"/>
      <c r="N35" s="213"/>
      <c r="O35" s="213"/>
      <c r="P35" s="213"/>
      <c r="Q35" s="213"/>
      <c r="R35" s="213"/>
      <c r="S35" s="213"/>
      <c r="T35" s="213"/>
      <c r="U35" s="213"/>
      <c r="V35" s="213"/>
      <c r="W35" s="213"/>
      <c r="X35" s="213"/>
      <c r="Y35" s="213"/>
      <c r="Z35" s="213"/>
      <c r="AA35" s="213"/>
    </row>
    <row r="36" spans="2:31" ht="75" customHeight="1" thickBot="1" x14ac:dyDescent="0.4">
      <c r="B36" s="275"/>
      <c r="C36" s="275"/>
      <c r="D36" s="268" t="s">
        <v>329</v>
      </c>
      <c r="E36" s="268"/>
      <c r="F36" s="290" t="s">
        <v>1747</v>
      </c>
      <c r="G36" s="276"/>
      <c r="H36" s="276"/>
      <c r="I36" s="276"/>
      <c r="J36" s="276"/>
      <c r="K36" s="276"/>
      <c r="L36" s="276"/>
      <c r="M36" s="276"/>
      <c r="N36" s="276"/>
      <c r="O36" s="276"/>
      <c r="P36" s="276"/>
      <c r="Q36" s="276"/>
      <c r="R36" s="276"/>
      <c r="S36" s="276"/>
      <c r="T36" s="276"/>
      <c r="U36" s="276"/>
      <c r="V36" s="276"/>
      <c r="W36" s="276"/>
      <c r="X36" s="276"/>
      <c r="Y36" s="276"/>
      <c r="Z36" s="276"/>
      <c r="AA36" s="276"/>
      <c r="AB36" s="84"/>
      <c r="AC36" s="84"/>
      <c r="AD36" s="84"/>
      <c r="AE36" s="84"/>
    </row>
    <row r="37" spans="2:31" ht="20.100000000000001" customHeight="1" thickBot="1" x14ac:dyDescent="0.4">
      <c r="B37" s="274" t="s">
        <v>149</v>
      </c>
      <c r="C37" s="274"/>
      <c r="D37" s="272" t="s">
        <v>327</v>
      </c>
      <c r="E37" s="272"/>
      <c r="F37" s="213" t="s">
        <v>1748</v>
      </c>
      <c r="G37" s="213"/>
      <c r="H37" s="213"/>
      <c r="I37" s="213"/>
      <c r="J37" s="213"/>
      <c r="K37" s="213"/>
      <c r="L37" s="213"/>
      <c r="M37" s="213"/>
      <c r="N37" s="213"/>
      <c r="O37" s="213"/>
      <c r="P37" s="213"/>
      <c r="Q37" s="213"/>
      <c r="R37" s="213"/>
      <c r="S37" s="213"/>
      <c r="T37" s="213"/>
      <c r="U37" s="213"/>
      <c r="V37" s="213"/>
      <c r="W37" s="213"/>
      <c r="X37" s="213"/>
      <c r="Y37" s="213"/>
      <c r="Z37" s="213"/>
      <c r="AA37" s="213"/>
    </row>
    <row r="38" spans="2:31" ht="60" customHeight="1" thickBot="1" x14ac:dyDescent="0.4">
      <c r="B38" s="274"/>
      <c r="C38" s="274"/>
      <c r="D38" s="272" t="s">
        <v>329</v>
      </c>
      <c r="E38" s="272"/>
      <c r="F38" s="213" t="s">
        <v>1749</v>
      </c>
      <c r="G38" s="213"/>
      <c r="H38" s="213"/>
      <c r="I38" s="213"/>
      <c r="J38" s="213"/>
      <c r="K38" s="213"/>
      <c r="L38" s="213"/>
      <c r="M38" s="213"/>
      <c r="N38" s="213"/>
      <c r="O38" s="213"/>
      <c r="P38" s="213"/>
      <c r="Q38" s="213"/>
      <c r="R38" s="213"/>
      <c r="S38" s="213"/>
      <c r="T38" s="213"/>
      <c r="U38" s="213"/>
      <c r="V38" s="213"/>
      <c r="W38" s="213"/>
      <c r="X38" s="213"/>
      <c r="Y38" s="213"/>
      <c r="Z38" s="213"/>
      <c r="AA38" s="213"/>
      <c r="AB38" s="28"/>
      <c r="AC38" s="28"/>
      <c r="AD38" s="28"/>
      <c r="AE38" s="28"/>
    </row>
    <row r="39" spans="2:31" ht="45" customHeight="1" thickBot="1" x14ac:dyDescent="0.4">
      <c r="B39" s="274"/>
      <c r="C39" s="274"/>
      <c r="D39" s="272"/>
      <c r="E39" s="272"/>
      <c r="F39" s="213" t="s">
        <v>1750</v>
      </c>
      <c r="G39" s="213"/>
      <c r="H39" s="213"/>
      <c r="I39" s="213"/>
      <c r="J39" s="213"/>
      <c r="K39" s="213"/>
      <c r="L39" s="213"/>
      <c r="M39" s="213"/>
      <c r="N39" s="213"/>
      <c r="O39" s="213"/>
      <c r="P39" s="213"/>
      <c r="Q39" s="213"/>
      <c r="R39" s="213"/>
      <c r="S39" s="213"/>
      <c r="T39" s="213"/>
      <c r="U39" s="213"/>
      <c r="V39" s="213"/>
      <c r="W39" s="213"/>
      <c r="X39" s="213"/>
      <c r="Y39" s="213"/>
      <c r="Z39" s="213"/>
      <c r="AA39" s="213"/>
    </row>
    <row r="40" spans="2:31" ht="26.1" customHeight="1" thickBot="1" x14ac:dyDescent="0.4">
      <c r="B40" s="275" t="s">
        <v>150</v>
      </c>
      <c r="C40" s="275"/>
      <c r="D40" s="268" t="s">
        <v>327</v>
      </c>
      <c r="E40" s="268"/>
      <c r="F40" s="213" t="s">
        <v>1751</v>
      </c>
      <c r="G40" s="213"/>
      <c r="H40" s="213"/>
      <c r="I40" s="213"/>
      <c r="J40" s="213"/>
      <c r="K40" s="213"/>
      <c r="L40" s="213"/>
      <c r="M40" s="213"/>
      <c r="N40" s="213"/>
      <c r="O40" s="213"/>
      <c r="P40" s="213"/>
      <c r="Q40" s="213"/>
      <c r="R40" s="213"/>
      <c r="S40" s="213"/>
      <c r="T40" s="213"/>
      <c r="U40" s="213"/>
      <c r="V40" s="213"/>
      <c r="W40" s="213"/>
      <c r="X40" s="213"/>
      <c r="Y40" s="213"/>
      <c r="Z40" s="213"/>
      <c r="AA40" s="213"/>
    </row>
    <row r="41" spans="2:31" ht="26.1" customHeight="1" thickBot="1" x14ac:dyDescent="0.4">
      <c r="B41" s="275"/>
      <c r="C41" s="275"/>
      <c r="D41" s="268" t="s">
        <v>329</v>
      </c>
      <c r="E41" s="268"/>
      <c r="F41" s="213" t="s">
        <v>1752</v>
      </c>
      <c r="G41" s="213"/>
      <c r="H41" s="213"/>
      <c r="I41" s="213"/>
      <c r="J41" s="213"/>
      <c r="K41" s="213"/>
      <c r="L41" s="213"/>
      <c r="M41" s="213"/>
      <c r="N41" s="213"/>
      <c r="O41" s="213"/>
      <c r="P41" s="213"/>
      <c r="Q41" s="213"/>
      <c r="R41" s="213"/>
      <c r="S41" s="213"/>
      <c r="T41" s="213"/>
      <c r="U41" s="213"/>
      <c r="V41" s="213"/>
      <c r="W41" s="213"/>
      <c r="X41" s="213"/>
      <c r="Y41" s="213"/>
      <c r="Z41" s="213"/>
      <c r="AA41" s="213"/>
    </row>
    <row r="42" spans="2:31" ht="30" customHeight="1" thickBot="1" x14ac:dyDescent="0.4">
      <c r="B42" s="274" t="s">
        <v>1753</v>
      </c>
      <c r="C42" s="274"/>
      <c r="D42" s="272" t="s">
        <v>327</v>
      </c>
      <c r="E42" s="272"/>
      <c r="F42" s="213" t="s">
        <v>1754</v>
      </c>
      <c r="G42" s="213"/>
      <c r="H42" s="213"/>
      <c r="I42" s="213"/>
      <c r="J42" s="213"/>
      <c r="K42" s="213"/>
      <c r="L42" s="213"/>
      <c r="M42" s="213"/>
      <c r="N42" s="213"/>
      <c r="O42" s="213"/>
      <c r="P42" s="213"/>
      <c r="Q42" s="213"/>
      <c r="R42" s="213"/>
      <c r="S42" s="213"/>
      <c r="T42" s="213"/>
      <c r="U42" s="213"/>
      <c r="V42" s="213"/>
      <c r="W42" s="213"/>
      <c r="X42" s="213"/>
      <c r="Y42" s="213"/>
      <c r="Z42" s="213"/>
      <c r="AA42" s="213"/>
    </row>
    <row r="43" spans="2:31" ht="45" customHeight="1" thickBot="1" x14ac:dyDescent="0.4">
      <c r="B43" s="274"/>
      <c r="C43" s="274"/>
      <c r="D43" s="272" t="s">
        <v>329</v>
      </c>
      <c r="E43" s="272"/>
      <c r="F43" s="213" t="s">
        <v>1755</v>
      </c>
      <c r="G43" s="213"/>
      <c r="H43" s="213"/>
      <c r="I43" s="213"/>
      <c r="J43" s="213"/>
      <c r="K43" s="213"/>
      <c r="L43" s="213"/>
      <c r="M43" s="213"/>
      <c r="N43" s="213"/>
      <c r="O43" s="213"/>
      <c r="P43" s="213"/>
      <c r="Q43" s="213"/>
      <c r="R43" s="213"/>
      <c r="S43" s="213"/>
      <c r="T43" s="213"/>
      <c r="U43" s="213"/>
      <c r="V43" s="213"/>
      <c r="W43" s="213"/>
      <c r="X43" s="213"/>
      <c r="Y43" s="213"/>
      <c r="Z43" s="213"/>
      <c r="AA43" s="213"/>
    </row>
    <row r="44" spans="2:31" ht="31.5" customHeight="1" thickBot="1" x14ac:dyDescent="0.4">
      <c r="B44" s="275" t="s">
        <v>152</v>
      </c>
      <c r="C44" s="275"/>
      <c r="D44" s="268" t="s">
        <v>327</v>
      </c>
      <c r="E44" s="268"/>
      <c r="F44" s="213" t="s">
        <v>1756</v>
      </c>
      <c r="G44" s="213"/>
      <c r="H44" s="213"/>
      <c r="I44" s="213"/>
      <c r="J44" s="213"/>
      <c r="K44" s="213"/>
      <c r="L44" s="213"/>
      <c r="M44" s="213"/>
      <c r="N44" s="213"/>
      <c r="O44" s="213"/>
      <c r="P44" s="213"/>
      <c r="Q44" s="213"/>
      <c r="R44" s="213"/>
      <c r="S44" s="213"/>
      <c r="T44" s="213"/>
      <c r="U44" s="213"/>
      <c r="V44" s="213"/>
      <c r="W44" s="213"/>
      <c r="X44" s="213"/>
      <c r="Y44" s="213"/>
      <c r="Z44" s="213"/>
      <c r="AA44" s="213"/>
    </row>
    <row r="45" spans="2:31" ht="33" customHeight="1" thickBot="1" x14ac:dyDescent="0.4">
      <c r="B45" s="275"/>
      <c r="C45" s="275"/>
      <c r="D45" s="268" t="s">
        <v>329</v>
      </c>
      <c r="E45" s="268"/>
      <c r="F45" s="213" t="s">
        <v>1757</v>
      </c>
      <c r="G45" s="213"/>
      <c r="H45" s="213"/>
      <c r="I45" s="213"/>
      <c r="J45" s="213"/>
      <c r="K45" s="213"/>
      <c r="L45" s="213"/>
      <c r="M45" s="213"/>
      <c r="N45" s="213"/>
      <c r="O45" s="213"/>
      <c r="P45" s="213"/>
      <c r="Q45" s="213"/>
      <c r="R45" s="213"/>
      <c r="S45" s="213"/>
      <c r="T45" s="213"/>
      <c r="U45" s="213"/>
      <c r="V45" s="213"/>
      <c r="W45" s="213"/>
      <c r="X45" s="213"/>
      <c r="Y45" s="213"/>
      <c r="Z45" s="213"/>
      <c r="AA45" s="213"/>
    </row>
    <row r="46" spans="2:31" ht="15" customHeight="1" x14ac:dyDescent="0.35">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row>
    <row r="47" spans="2:31" ht="25.35" customHeight="1" x14ac:dyDescent="0.35">
      <c r="B47" s="241" t="s">
        <v>339</v>
      </c>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row>
    <row r="48" spans="2:31" ht="45" customHeight="1" x14ac:dyDescent="0.35">
      <c r="B48" s="213" t="s">
        <v>1758</v>
      </c>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row>
    <row r="49" spans="2:27" ht="59.1" customHeight="1" x14ac:dyDescent="0.35">
      <c r="B49" s="213" t="s">
        <v>1759</v>
      </c>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row>
    <row r="50" spans="2:27" ht="20.100000000000001" customHeight="1" x14ac:dyDescent="0.35">
      <c r="B50" s="213" t="s">
        <v>1760</v>
      </c>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row>
    <row r="51" spans="2:27" ht="20.100000000000001" customHeight="1" x14ac:dyDescent="0.35">
      <c r="B51" s="213" t="s">
        <v>1761</v>
      </c>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row>
    <row r="52" spans="2:27" ht="45" customHeight="1" x14ac:dyDescent="0.35">
      <c r="B52" s="213" t="s">
        <v>1762</v>
      </c>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row>
    <row r="53" spans="2:27" ht="60" customHeight="1" x14ac:dyDescent="0.35">
      <c r="B53" s="213" t="s">
        <v>1763</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row>
    <row r="54" spans="2:27" ht="20.100000000000001" customHeight="1" x14ac:dyDescent="0.35">
      <c r="B54" s="192" t="s">
        <v>344</v>
      </c>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row>
    <row r="55" spans="2:27" ht="15" customHeight="1" x14ac:dyDescent="0.35">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2:27" ht="25.35" customHeight="1" x14ac:dyDescent="0.35">
      <c r="B56" s="241" t="s">
        <v>302</v>
      </c>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row>
    <row r="57" spans="2:27" ht="30" customHeight="1" x14ac:dyDescent="0.35">
      <c r="B57" s="213" t="s">
        <v>1764</v>
      </c>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row>
    <row r="58" spans="2:27" ht="60" customHeight="1" x14ac:dyDescent="0.35">
      <c r="B58" s="213" t="s">
        <v>1765</v>
      </c>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row>
    <row r="59" spans="2:27" ht="105" customHeight="1" x14ac:dyDescent="0.35">
      <c r="B59" s="213" t="s">
        <v>1766</v>
      </c>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row>
    <row r="60" spans="2:27" ht="75" customHeight="1" x14ac:dyDescent="0.35">
      <c r="B60" s="213" t="s">
        <v>1767</v>
      </c>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row>
    <row r="61" spans="2:27" ht="15" customHeight="1" x14ac:dyDescent="0.35">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row>
    <row r="62" spans="2:27" ht="25.35" customHeight="1" x14ac:dyDescent="0.35">
      <c r="B62" s="241" t="s">
        <v>303</v>
      </c>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row>
    <row r="63" spans="2:27" ht="30" customHeight="1" x14ac:dyDescent="0.35">
      <c r="B63" s="213" t="s">
        <v>1768</v>
      </c>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row>
    <row r="64" spans="2:27" ht="30" customHeight="1" x14ac:dyDescent="0.35">
      <c r="B64" s="213" t="s">
        <v>1769</v>
      </c>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row>
    <row r="65" spans="2:35" ht="15" customHeight="1" x14ac:dyDescent="0.35">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row>
    <row r="66" spans="2:35" ht="25.35" customHeight="1" x14ac:dyDescent="0.35">
      <c r="B66" s="241" t="s">
        <v>306</v>
      </c>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row>
    <row r="67" spans="2:35" ht="20.100000000000001" customHeight="1" x14ac:dyDescent="0.35">
      <c r="B67" s="263" t="str">
        <f>Measures!B35</f>
        <v xml:space="preserve">Urban vehicle access regulation schemes </v>
      </c>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row>
    <row r="68" spans="2:35" ht="20.100000000000001" customHeight="1" x14ac:dyDescent="0.35">
      <c r="B68" s="263" t="str">
        <f>Measures!B50</f>
        <v>Green public procurement</v>
      </c>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row>
    <row r="69" spans="2:35" ht="20.100000000000001" customHeight="1" x14ac:dyDescent="0.35">
      <c r="B69" s="263" t="str">
        <f>Measures!B62</f>
        <v xml:space="preserve">Urban logistic hubs and pick-up/drop-off points </v>
      </c>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row>
    <row r="70" spans="2:35" ht="20.100000000000001" customHeight="1" x14ac:dyDescent="0.35">
      <c r="B70" s="263" t="str">
        <f>Measures!B66</f>
        <v>Changes in delivery schedules / off-peak deliveries</v>
      </c>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row>
    <row r="71" spans="2:35" ht="20.100000000000001" customHeight="1" x14ac:dyDescent="0.35">
      <c r="B71" s="263" t="str">
        <f>Measures!B73</f>
        <v>Curb management for logistics</v>
      </c>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row>
    <row r="72" spans="2:35" ht="20.100000000000001" customHeight="1" x14ac:dyDescent="0.35">
      <c r="B72" s="263" t="str">
        <f>Measures!B81</f>
        <v xml:space="preserve">Collaborative logistics and asset sharing </v>
      </c>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row>
    <row r="73" spans="2:35" ht="15" customHeight="1" thickBot="1" x14ac:dyDescent="0.4">
      <c r="B73" s="87"/>
      <c r="C73" s="87"/>
      <c r="D73" s="87"/>
      <c r="E73" s="87"/>
      <c r="F73" s="87"/>
      <c r="G73" s="87"/>
      <c r="H73" s="87"/>
      <c r="I73" s="87"/>
      <c r="J73" s="87"/>
      <c r="K73" s="87"/>
      <c r="L73" s="87"/>
      <c r="M73" s="87"/>
      <c r="N73" s="87"/>
      <c r="O73" s="87"/>
      <c r="P73" s="87"/>
      <c r="Q73" s="87"/>
      <c r="R73" s="87"/>
      <c r="S73" s="87"/>
      <c r="T73" s="87"/>
      <c r="U73" s="87"/>
      <c r="V73" s="87"/>
      <c r="W73" s="87"/>
      <c r="X73" s="87"/>
      <c r="Y73" s="87"/>
      <c r="Z73" s="87"/>
      <c r="AA73" s="87"/>
    </row>
    <row r="74" spans="2:35" ht="30" customHeight="1" thickBot="1" x14ac:dyDescent="0.4">
      <c r="B74" s="189" t="s">
        <v>288</v>
      </c>
      <c r="C74" s="190"/>
      <c r="D74" s="190"/>
      <c r="E74" s="190"/>
      <c r="F74" s="190"/>
      <c r="G74" s="190"/>
      <c r="H74" s="190"/>
      <c r="I74" s="190"/>
      <c r="J74" s="190"/>
      <c r="K74" s="190"/>
      <c r="L74" s="190"/>
      <c r="M74" s="190"/>
      <c r="N74" s="190"/>
      <c r="O74" s="190"/>
      <c r="P74" s="190"/>
      <c r="Q74" s="190"/>
      <c r="R74" s="190"/>
      <c r="S74" s="190"/>
      <c r="T74" s="190"/>
      <c r="U74" s="190"/>
      <c r="V74" s="190"/>
      <c r="W74" s="190"/>
      <c r="X74" s="190"/>
      <c r="Y74" s="190"/>
      <c r="Z74" s="190"/>
      <c r="AA74" s="191"/>
    </row>
    <row r="75" spans="2:35" ht="25.35" customHeight="1" x14ac:dyDescent="0.35">
      <c r="B75" s="242" t="s">
        <v>308</v>
      </c>
      <c r="C75" s="242"/>
      <c r="D75" s="242"/>
      <c r="E75" s="242"/>
      <c r="F75" s="242"/>
      <c r="G75" s="242"/>
      <c r="H75" s="242"/>
      <c r="I75" s="242"/>
      <c r="J75" s="242"/>
      <c r="K75" s="242"/>
      <c r="L75" s="242"/>
      <c r="M75" s="242"/>
      <c r="N75" s="242"/>
      <c r="O75" s="242"/>
      <c r="P75" s="242"/>
      <c r="Q75" s="242"/>
      <c r="R75" s="242"/>
      <c r="S75" s="242"/>
      <c r="T75" s="242"/>
      <c r="U75" s="242"/>
      <c r="V75" s="242"/>
      <c r="W75" s="242"/>
      <c r="X75" s="180" t="str">
        <f>Overview_Measures!M76</f>
        <v>Medium to High</v>
      </c>
      <c r="Y75" s="180"/>
      <c r="Z75" s="180"/>
      <c r="AA75" s="180"/>
      <c r="AB75" s="21"/>
      <c r="AC75" s="21"/>
      <c r="AD75" s="21"/>
      <c r="AE75" s="21"/>
      <c r="AF75" s="21"/>
      <c r="AG75" s="21"/>
      <c r="AH75" s="21"/>
      <c r="AI75" s="21"/>
    </row>
    <row r="76" spans="2:35" ht="30" customHeight="1" x14ac:dyDescent="0.35">
      <c r="B76" s="213" t="s">
        <v>1770</v>
      </c>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row>
    <row r="77" spans="2:35" ht="20.100000000000001" customHeight="1" x14ac:dyDescent="0.35">
      <c r="B77" s="273" t="s">
        <v>1771</v>
      </c>
      <c r="C77" s="273"/>
      <c r="D77" s="273"/>
      <c r="E77" s="273"/>
      <c r="F77" s="273"/>
      <c r="G77" s="273"/>
      <c r="H77" s="273"/>
      <c r="I77" s="273"/>
      <c r="J77" s="273"/>
      <c r="K77" s="273"/>
      <c r="L77" s="273"/>
      <c r="M77" s="273"/>
      <c r="N77" s="273"/>
      <c r="O77" s="273"/>
      <c r="P77" s="273"/>
      <c r="Q77" s="273"/>
      <c r="R77" s="273"/>
      <c r="S77" s="273"/>
      <c r="T77" s="273"/>
      <c r="U77" s="273"/>
      <c r="V77" s="273"/>
      <c r="W77" s="273"/>
      <c r="X77" s="273"/>
      <c r="Y77" s="273"/>
      <c r="Z77" s="273"/>
      <c r="AA77" s="273"/>
    </row>
    <row r="78" spans="2:35" ht="20.100000000000001" customHeight="1" x14ac:dyDescent="0.35">
      <c r="B78" s="289" t="s">
        <v>1772</v>
      </c>
      <c r="C78" s="289"/>
      <c r="D78" s="289"/>
      <c r="E78" s="289"/>
      <c r="F78" s="289" t="s">
        <v>1773</v>
      </c>
      <c r="G78" s="289"/>
      <c r="H78" s="289"/>
      <c r="I78" s="289"/>
      <c r="J78" s="289"/>
      <c r="K78" s="289"/>
      <c r="L78" s="289"/>
      <c r="M78" s="289"/>
      <c r="N78" s="289"/>
      <c r="O78" s="289"/>
      <c r="P78" s="289" t="s">
        <v>1774</v>
      </c>
      <c r="Q78" s="289"/>
      <c r="R78" s="289"/>
      <c r="S78" s="289"/>
      <c r="T78" s="289"/>
      <c r="U78" s="289"/>
      <c r="V78" s="289" t="s">
        <v>1775</v>
      </c>
      <c r="W78" s="289"/>
      <c r="X78" s="289"/>
      <c r="Y78" s="289"/>
      <c r="Z78" s="289"/>
      <c r="AA78" s="289"/>
    </row>
    <row r="79" spans="2:35" ht="20.100000000000001" customHeight="1" x14ac:dyDescent="0.35">
      <c r="B79" s="192" t="s">
        <v>1776</v>
      </c>
      <c r="C79" s="192"/>
      <c r="D79" s="192"/>
      <c r="E79" s="192"/>
      <c r="F79" s="192" t="s">
        <v>1777</v>
      </c>
      <c r="G79" s="192"/>
      <c r="H79" s="192"/>
      <c r="I79" s="192"/>
      <c r="J79" s="192"/>
      <c r="K79" s="192"/>
      <c r="L79" s="192"/>
      <c r="M79" s="192"/>
      <c r="N79" s="192"/>
      <c r="O79" s="192"/>
      <c r="P79" s="192">
        <v>2022</v>
      </c>
      <c r="Q79" s="192"/>
      <c r="R79" s="192"/>
      <c r="S79" s="192"/>
      <c r="T79" s="192"/>
      <c r="U79" s="192"/>
      <c r="V79" s="192">
        <v>2030</v>
      </c>
      <c r="W79" s="192"/>
      <c r="X79" s="192"/>
      <c r="Y79" s="192"/>
      <c r="Z79" s="192"/>
      <c r="AA79" s="192"/>
    </row>
    <row r="80" spans="2:35" ht="20.100000000000001" customHeight="1" x14ac:dyDescent="0.35">
      <c r="B80" s="192" t="s">
        <v>1778</v>
      </c>
      <c r="C80" s="192"/>
      <c r="D80" s="192"/>
      <c r="E80" s="192"/>
      <c r="F80" s="192" t="s">
        <v>1779</v>
      </c>
      <c r="G80" s="192"/>
      <c r="H80" s="192"/>
      <c r="I80" s="192"/>
      <c r="J80" s="192"/>
      <c r="K80" s="192"/>
      <c r="L80" s="192"/>
      <c r="M80" s="192"/>
      <c r="N80" s="192"/>
      <c r="O80" s="192"/>
      <c r="P80" s="192">
        <v>2022</v>
      </c>
      <c r="Q80" s="192"/>
      <c r="R80" s="192"/>
      <c r="S80" s="192"/>
      <c r="T80" s="192"/>
      <c r="U80" s="192"/>
      <c r="V80" s="192">
        <v>2030</v>
      </c>
      <c r="W80" s="192"/>
      <c r="X80" s="192"/>
      <c r="Y80" s="192"/>
      <c r="Z80" s="192"/>
      <c r="AA80" s="192"/>
    </row>
    <row r="81" spans="2:27" ht="20.100000000000001" customHeight="1" x14ac:dyDescent="0.35">
      <c r="B81" s="192" t="s">
        <v>1780</v>
      </c>
      <c r="C81" s="192"/>
      <c r="D81" s="192"/>
      <c r="E81" s="192"/>
      <c r="F81" s="192" t="s">
        <v>1781</v>
      </c>
      <c r="G81" s="192"/>
      <c r="H81" s="192"/>
      <c r="I81" s="192"/>
      <c r="J81" s="192"/>
      <c r="K81" s="192"/>
      <c r="L81" s="192"/>
      <c r="M81" s="192"/>
      <c r="N81" s="192"/>
      <c r="O81" s="192"/>
      <c r="P81" s="192">
        <v>2022</v>
      </c>
      <c r="Q81" s="192"/>
      <c r="R81" s="192"/>
      <c r="S81" s="192"/>
      <c r="T81" s="192"/>
      <c r="U81" s="192"/>
      <c r="V81" s="192">
        <v>2030</v>
      </c>
      <c r="W81" s="192"/>
      <c r="X81" s="192"/>
      <c r="Y81" s="192"/>
      <c r="Z81" s="192"/>
      <c r="AA81" s="192"/>
    </row>
    <row r="82" spans="2:27" ht="20.100000000000001" customHeight="1" x14ac:dyDescent="0.35">
      <c r="B82" s="192" t="s">
        <v>1782</v>
      </c>
      <c r="C82" s="192"/>
      <c r="D82" s="192"/>
      <c r="E82" s="192"/>
      <c r="F82" s="192" t="s">
        <v>1783</v>
      </c>
      <c r="G82" s="192"/>
      <c r="H82" s="192"/>
      <c r="I82" s="192"/>
      <c r="J82" s="192"/>
      <c r="K82" s="192"/>
      <c r="L82" s="192"/>
      <c r="M82" s="192"/>
      <c r="N82" s="192"/>
      <c r="O82" s="192"/>
      <c r="P82" s="192">
        <v>2022</v>
      </c>
      <c r="Q82" s="192"/>
      <c r="R82" s="192"/>
      <c r="S82" s="192"/>
      <c r="T82" s="192"/>
      <c r="U82" s="192"/>
      <c r="V82" s="192">
        <v>2028</v>
      </c>
      <c r="W82" s="192"/>
      <c r="X82" s="192"/>
      <c r="Y82" s="192"/>
      <c r="Z82" s="192"/>
      <c r="AA82" s="192"/>
    </row>
    <row r="83" spans="2:27" ht="20.100000000000001" customHeight="1" x14ac:dyDescent="0.35">
      <c r="B83" s="192" t="s">
        <v>1784</v>
      </c>
      <c r="C83" s="192"/>
      <c r="D83" s="192"/>
      <c r="E83" s="192"/>
      <c r="F83" s="192" t="s">
        <v>1785</v>
      </c>
      <c r="G83" s="192"/>
      <c r="H83" s="192"/>
      <c r="I83" s="192"/>
      <c r="J83" s="192"/>
      <c r="K83" s="192"/>
      <c r="L83" s="192"/>
      <c r="M83" s="192"/>
      <c r="N83" s="192"/>
      <c r="O83" s="192"/>
      <c r="P83" s="192">
        <v>2028</v>
      </c>
      <c r="Q83" s="192"/>
      <c r="R83" s="192"/>
      <c r="S83" s="192"/>
      <c r="T83" s="192"/>
      <c r="U83" s="192"/>
      <c r="V83" s="192">
        <v>2030</v>
      </c>
      <c r="W83" s="192"/>
      <c r="X83" s="192"/>
      <c r="Y83" s="192"/>
      <c r="Z83" s="192"/>
      <c r="AA83" s="192"/>
    </row>
    <row r="84" spans="2:27" ht="20.100000000000001" customHeight="1" x14ac:dyDescent="0.35">
      <c r="B84" s="192" t="s">
        <v>1786</v>
      </c>
      <c r="C84" s="192"/>
      <c r="D84" s="192"/>
      <c r="E84" s="192"/>
      <c r="F84" s="192" t="s">
        <v>1787</v>
      </c>
      <c r="G84" s="192"/>
      <c r="H84" s="192"/>
      <c r="I84" s="192"/>
      <c r="J84" s="192"/>
      <c r="K84" s="192"/>
      <c r="L84" s="192"/>
      <c r="M84" s="192"/>
      <c r="N84" s="192"/>
      <c r="O84" s="192"/>
      <c r="P84" s="192">
        <v>2025</v>
      </c>
      <c r="Q84" s="192"/>
      <c r="R84" s="192"/>
      <c r="S84" s="192"/>
      <c r="T84" s="192"/>
      <c r="U84" s="192"/>
      <c r="V84" s="192">
        <v>2030</v>
      </c>
      <c r="W84" s="192"/>
      <c r="X84" s="192"/>
      <c r="Y84" s="192"/>
      <c r="Z84" s="192"/>
      <c r="AA84" s="192"/>
    </row>
    <row r="85" spans="2:27" ht="20.100000000000001" customHeight="1" x14ac:dyDescent="0.35">
      <c r="B85" s="213" t="s">
        <v>1788</v>
      </c>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row>
    <row r="86" spans="2:27" ht="30" customHeight="1" x14ac:dyDescent="0.35">
      <c r="B86" s="213" t="s">
        <v>1789</v>
      </c>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row>
    <row r="87" spans="2:27" ht="45" customHeight="1" thickBot="1" x14ac:dyDescent="0.4">
      <c r="B87" s="282" t="s">
        <v>1790</v>
      </c>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row>
    <row r="88" spans="2:27" ht="15" customHeight="1" thickBot="1" x14ac:dyDescent="0.4">
      <c r="B88" s="86"/>
      <c r="C88" s="86"/>
      <c r="D88" s="86"/>
      <c r="E88" s="86"/>
      <c r="F88" s="86"/>
      <c r="G88" s="86"/>
      <c r="H88" s="86"/>
      <c r="I88" s="86"/>
      <c r="J88" s="86"/>
      <c r="K88" s="86"/>
      <c r="L88" s="86"/>
      <c r="M88" s="86"/>
      <c r="N88" s="86"/>
      <c r="O88" s="86"/>
      <c r="P88" s="86"/>
      <c r="Q88" s="86"/>
      <c r="R88" s="86"/>
      <c r="S88" s="86"/>
      <c r="T88" s="86"/>
      <c r="U88" s="86"/>
      <c r="V88" s="86"/>
      <c r="W88" s="86"/>
      <c r="X88" s="86"/>
      <c r="Y88" s="86"/>
      <c r="Z88" s="86"/>
      <c r="AA88" s="86"/>
    </row>
    <row r="89" spans="2:27" ht="25.35" customHeight="1" x14ac:dyDescent="0.35">
      <c r="B89" s="246" t="s">
        <v>309</v>
      </c>
      <c r="C89" s="246"/>
      <c r="D89" s="246"/>
      <c r="E89" s="246"/>
      <c r="F89" s="246"/>
      <c r="G89" s="246"/>
      <c r="H89" s="246"/>
      <c r="I89" s="246"/>
      <c r="J89" s="246"/>
      <c r="K89" s="246"/>
      <c r="L89" s="246"/>
      <c r="M89" s="246"/>
      <c r="N89" s="246"/>
      <c r="O89" s="246"/>
      <c r="P89" s="246"/>
      <c r="Q89" s="246"/>
      <c r="R89" s="246"/>
      <c r="S89" s="246"/>
      <c r="T89" s="246"/>
      <c r="U89" s="246"/>
      <c r="V89" s="246"/>
      <c r="W89" s="246"/>
      <c r="X89" s="180" t="str">
        <f>Overview_Measures!N76</f>
        <v>Medium to High</v>
      </c>
      <c r="Y89" s="180"/>
      <c r="Z89" s="180"/>
      <c r="AA89" s="180"/>
    </row>
    <row r="90" spans="2:27" ht="60" customHeight="1" x14ac:dyDescent="0.35">
      <c r="B90" s="213" t="s">
        <v>1791</v>
      </c>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row>
    <row r="91" spans="2:27" ht="15" customHeight="1" thickBot="1" x14ac:dyDescent="0.4">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row>
    <row r="92" spans="2:27" ht="25.35" customHeight="1" x14ac:dyDescent="0.35">
      <c r="B92" s="246" t="s">
        <v>367</v>
      </c>
      <c r="C92" s="246"/>
      <c r="D92" s="246"/>
      <c r="E92" s="246"/>
      <c r="F92" s="246"/>
      <c r="G92" s="246"/>
      <c r="H92" s="246"/>
      <c r="I92" s="246"/>
      <c r="J92" s="246"/>
      <c r="K92" s="246"/>
      <c r="L92" s="246"/>
      <c r="M92" s="246"/>
      <c r="N92" s="246"/>
      <c r="O92" s="246"/>
      <c r="P92" s="246"/>
      <c r="Q92" s="246"/>
      <c r="R92" s="246"/>
      <c r="S92" s="246"/>
      <c r="T92" s="246"/>
      <c r="U92" s="246"/>
      <c r="V92" s="246"/>
      <c r="W92" s="246"/>
      <c r="X92" s="180" t="str">
        <f>Overview_Measures!O76</f>
        <v>High</v>
      </c>
      <c r="Y92" s="180"/>
      <c r="Z92" s="180"/>
      <c r="AA92" s="180"/>
    </row>
    <row r="93" spans="2:27" ht="60" customHeight="1" x14ac:dyDescent="0.35">
      <c r="B93" s="213" t="s">
        <v>1792</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row>
    <row r="94" spans="2:27" ht="14.1" customHeight="1" x14ac:dyDescent="0.35">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row>
    <row r="95" spans="2:27" ht="30" customHeight="1" x14ac:dyDescent="0.35">
      <c r="B95" s="244" t="s">
        <v>311</v>
      </c>
      <c r="C95" s="245"/>
      <c r="D95" s="245"/>
      <c r="E95" s="245"/>
      <c r="F95" s="245"/>
      <c r="G95" s="245"/>
      <c r="H95" s="245"/>
      <c r="I95" s="245"/>
      <c r="J95" s="245"/>
      <c r="K95" s="245"/>
      <c r="L95" s="245"/>
      <c r="M95" s="245"/>
      <c r="N95" s="245"/>
      <c r="O95" s="245"/>
      <c r="P95" s="245"/>
      <c r="Q95" s="245"/>
      <c r="R95" s="245"/>
      <c r="S95" s="245"/>
      <c r="T95" s="245"/>
      <c r="U95" s="245"/>
      <c r="V95" s="245"/>
      <c r="W95" s="245"/>
      <c r="X95" s="245"/>
      <c r="Y95" s="245"/>
      <c r="Z95" s="245"/>
      <c r="AA95" s="245"/>
    </row>
    <row r="96" spans="2:27" ht="20.100000000000001" customHeight="1" x14ac:dyDescent="0.35">
      <c r="B96" s="213" t="s">
        <v>1793</v>
      </c>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row>
    <row r="97" spans="2:27" ht="20.100000000000001" customHeight="1" x14ac:dyDescent="0.35">
      <c r="B97" s="213" t="s">
        <v>1794</v>
      </c>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row>
    <row r="98" spans="2:27" ht="20.100000000000001" customHeight="1" x14ac:dyDescent="0.35">
      <c r="B98" s="213" t="s">
        <v>1795</v>
      </c>
      <c r="C98" s="213"/>
      <c r="D98" s="213"/>
      <c r="E98" s="213"/>
      <c r="F98" s="213"/>
      <c r="G98" s="213"/>
      <c r="H98" s="213"/>
      <c r="I98" s="213"/>
      <c r="J98" s="213"/>
      <c r="K98" s="213"/>
      <c r="L98" s="213"/>
      <c r="M98" s="213"/>
      <c r="N98" s="213"/>
      <c r="O98" s="213"/>
      <c r="P98" s="213"/>
      <c r="Q98" s="213"/>
      <c r="R98" s="213"/>
      <c r="S98" s="213"/>
      <c r="T98" s="213"/>
      <c r="U98" s="213"/>
      <c r="V98" s="213"/>
      <c r="W98" s="213"/>
      <c r="X98" s="213"/>
      <c r="Y98" s="213"/>
      <c r="Z98" s="213"/>
      <c r="AA98" s="213"/>
    </row>
    <row r="99" spans="2:27" ht="20.100000000000001" customHeight="1" x14ac:dyDescent="0.35">
      <c r="B99" s="213" t="s">
        <v>1796</v>
      </c>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row>
    <row r="100" spans="2:27" ht="20.100000000000001" customHeight="1" x14ac:dyDescent="0.35">
      <c r="B100" s="213" t="s">
        <v>1797</v>
      </c>
      <c r="C100" s="213"/>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c r="AA100" s="213"/>
    </row>
    <row r="101" spans="2:27" ht="20.100000000000001" customHeight="1" x14ac:dyDescent="0.35">
      <c r="B101" s="213" t="s">
        <v>1798</v>
      </c>
      <c r="C101" s="213"/>
      <c r="D101" s="213"/>
      <c r="E101" s="213"/>
      <c r="F101" s="213"/>
      <c r="G101" s="213"/>
      <c r="H101" s="213"/>
      <c r="I101" s="213"/>
      <c r="J101" s="213"/>
      <c r="K101" s="213"/>
      <c r="L101" s="213"/>
      <c r="M101" s="213"/>
      <c r="N101" s="213"/>
      <c r="O101" s="213"/>
      <c r="P101" s="213"/>
      <c r="Q101" s="213"/>
      <c r="R101" s="213"/>
      <c r="S101" s="213"/>
      <c r="T101" s="213"/>
      <c r="U101" s="213"/>
      <c r="V101" s="213"/>
      <c r="W101" s="213"/>
      <c r="X101" s="213"/>
      <c r="Y101" s="213"/>
      <c r="Z101" s="213"/>
      <c r="AA101" s="213"/>
    </row>
    <row r="102" spans="2:27" ht="20.100000000000001" customHeight="1" x14ac:dyDescent="0.35">
      <c r="B102" s="213" t="s">
        <v>1799</v>
      </c>
      <c r="C102" s="213"/>
      <c r="D102" s="213"/>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13"/>
      <c r="AA102" s="213"/>
    </row>
    <row r="103" spans="2:27" ht="20.100000000000001" customHeight="1" x14ac:dyDescent="0.35">
      <c r="B103" s="213" t="s">
        <v>1800</v>
      </c>
      <c r="C103" s="213"/>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row>
    <row r="104" spans="2:27" ht="30" customHeight="1" x14ac:dyDescent="0.35">
      <c r="B104" s="213" t="s">
        <v>1801</v>
      </c>
      <c r="C104" s="213"/>
      <c r="D104" s="213"/>
      <c r="E104" s="213"/>
      <c r="F104" s="213"/>
      <c r="G104" s="213"/>
      <c r="H104" s="213"/>
      <c r="I104" s="213"/>
      <c r="J104" s="213"/>
      <c r="K104" s="213"/>
      <c r="L104" s="213"/>
      <c r="M104" s="213"/>
      <c r="N104" s="213"/>
      <c r="O104" s="213"/>
      <c r="P104" s="213"/>
      <c r="Q104" s="213"/>
      <c r="R104" s="213"/>
      <c r="S104" s="213"/>
      <c r="T104" s="213"/>
      <c r="U104" s="213"/>
      <c r="V104" s="213"/>
      <c r="W104" s="213"/>
      <c r="X104" s="213"/>
      <c r="Y104" s="213"/>
      <c r="Z104" s="213"/>
      <c r="AA104" s="213"/>
    </row>
    <row r="105" spans="2:27" ht="20.100000000000001" customHeight="1" x14ac:dyDescent="0.35">
      <c r="B105" s="213" t="s">
        <v>1802</v>
      </c>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row>
    <row r="106" spans="2:27" ht="20.100000000000001" customHeight="1" x14ac:dyDescent="0.35">
      <c r="B106" s="213" t="s">
        <v>1803</v>
      </c>
      <c r="C106" s="213"/>
      <c r="D106" s="213"/>
      <c r="E106" s="213"/>
      <c r="F106" s="213"/>
      <c r="G106" s="213"/>
      <c r="H106" s="213"/>
      <c r="I106" s="213"/>
      <c r="J106" s="213"/>
      <c r="K106" s="213"/>
      <c r="L106" s="213"/>
      <c r="M106" s="213"/>
      <c r="N106" s="213"/>
      <c r="O106" s="213"/>
      <c r="P106" s="213"/>
      <c r="Q106" s="213"/>
      <c r="R106" s="213"/>
      <c r="S106" s="213"/>
      <c r="T106" s="213"/>
      <c r="U106" s="213"/>
      <c r="V106" s="213"/>
      <c r="W106" s="213"/>
      <c r="X106" s="213"/>
      <c r="Y106" s="213"/>
      <c r="Z106" s="213"/>
      <c r="AA106" s="213"/>
    </row>
    <row r="107" spans="2:27" ht="20.100000000000001" customHeight="1" x14ac:dyDescent="0.35">
      <c r="B107" s="213" t="s">
        <v>1804</v>
      </c>
      <c r="C107" s="213"/>
      <c r="D107" s="213"/>
      <c r="E107" s="213"/>
      <c r="F107" s="213"/>
      <c r="G107" s="213"/>
      <c r="H107" s="213"/>
      <c r="I107" s="213"/>
      <c r="J107" s="213"/>
      <c r="K107" s="213"/>
      <c r="L107" s="213"/>
      <c r="M107" s="213"/>
      <c r="N107" s="213"/>
      <c r="O107" s="213"/>
      <c r="P107" s="213"/>
      <c r="Q107" s="213"/>
      <c r="R107" s="213"/>
      <c r="S107" s="213"/>
      <c r="T107" s="213"/>
      <c r="U107" s="213"/>
      <c r="V107" s="213"/>
      <c r="W107" s="213"/>
      <c r="X107" s="213"/>
      <c r="Y107" s="213"/>
      <c r="Z107" s="213"/>
      <c r="AA107" s="213"/>
    </row>
    <row r="108" spans="2:27" ht="20.100000000000001" customHeight="1" x14ac:dyDescent="0.35">
      <c r="B108" s="213" t="s">
        <v>1805</v>
      </c>
      <c r="C108" s="213"/>
      <c r="D108" s="213"/>
      <c r="E108" s="213"/>
      <c r="F108" s="213"/>
      <c r="G108" s="213"/>
      <c r="H108" s="213"/>
      <c r="I108" s="213"/>
      <c r="J108" s="213"/>
      <c r="K108" s="213"/>
      <c r="L108" s="213"/>
      <c r="M108" s="213"/>
      <c r="N108" s="213"/>
      <c r="O108" s="213"/>
      <c r="P108" s="213"/>
      <c r="Q108" s="213"/>
      <c r="R108" s="213"/>
      <c r="S108" s="213"/>
      <c r="T108" s="213"/>
      <c r="U108" s="213"/>
      <c r="V108" s="213"/>
      <c r="W108" s="213"/>
      <c r="X108" s="213"/>
      <c r="Y108" s="213"/>
      <c r="Z108" s="213"/>
      <c r="AA108" s="213"/>
    </row>
    <row r="109" spans="2:27" ht="15" customHeight="1" x14ac:dyDescent="0.35">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row>
    <row r="110" spans="2:27" ht="15" customHeight="1" x14ac:dyDescent="0.35">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spans="2:27" x14ac:dyDescent="0.35">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spans="2:27" x14ac:dyDescent="0.35">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spans="2:27" x14ac:dyDescent="0.35">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spans="2:27" x14ac:dyDescent="0.35">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spans="2:27" x14ac:dyDescent="0.35">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2:27" x14ac:dyDescent="0.35">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2:27" x14ac:dyDescent="0.35">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2:27" x14ac:dyDescent="0.35">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2:27" x14ac:dyDescent="0.35">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2:27" x14ac:dyDescent="0.3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2:27" x14ac:dyDescent="0.3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2:27" x14ac:dyDescent="0.3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2:27" x14ac:dyDescent="0.35">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2:27" x14ac:dyDescent="0.35">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2:27" x14ac:dyDescent="0.35">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2:27" x14ac:dyDescent="0.35">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2:27" x14ac:dyDescent="0.35">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spans="2:27" x14ac:dyDescent="0.35">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row r="131" spans="2:27" x14ac:dyDescent="0.35">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spans="2:27" x14ac:dyDescent="0.35">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row r="133" spans="2:27" x14ac:dyDescent="0.35">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row>
    <row r="134" spans="2:27" x14ac:dyDescent="0.35">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row>
    <row r="135" spans="2:27" x14ac:dyDescent="0.35">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row>
    <row r="136" spans="2:27" x14ac:dyDescent="0.35">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row>
    <row r="137" spans="2:27" x14ac:dyDescent="0.35">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row>
    <row r="138" spans="2:27" x14ac:dyDescent="0.35">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row>
    <row r="139" spans="2:27" x14ac:dyDescent="0.35">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row>
    <row r="140" spans="2:27" x14ac:dyDescent="0.35">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row>
    <row r="141" spans="2:27" x14ac:dyDescent="0.35">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row>
  </sheetData>
  <sheetProtection algorithmName="SHA-512" hashValue="X/+qhPcJg27vFYUeNPrnpyxGIUUznIcLxcTDlO6DeMV+NINujCt9ruWi/lKl+PM56qXF0awDwgk7v149Oxm3+A==" saltValue="Mct4JJ4x6O8mdWyHUToePw==" spinCount="100000" sheet="1" objects="1" scenarios="1"/>
  <dataConsolidate/>
  <mergeCells count="178">
    <mergeCell ref="F36:AA36"/>
    <mergeCell ref="F37:AA37"/>
    <mergeCell ref="F40:AA40"/>
    <mergeCell ref="F42:AA42"/>
    <mergeCell ref="F44:AA44"/>
    <mergeCell ref="B44:C45"/>
    <mergeCell ref="D44:E44"/>
    <mergeCell ref="D45:E45"/>
    <mergeCell ref="F38:AA38"/>
    <mergeCell ref="F39:AA39"/>
    <mergeCell ref="F41:AA41"/>
    <mergeCell ref="F43:AA43"/>
    <mergeCell ref="F45:AA45"/>
    <mergeCell ref="D36:E36"/>
    <mergeCell ref="B37:C39"/>
    <mergeCell ref="D37:E37"/>
    <mergeCell ref="D38:E39"/>
    <mergeCell ref="B40:C41"/>
    <mergeCell ref="D40:E40"/>
    <mergeCell ref="D41:E41"/>
    <mergeCell ref="B42:C43"/>
    <mergeCell ref="D42:E42"/>
    <mergeCell ref="H11:I11"/>
    <mergeCell ref="J11:K11"/>
    <mergeCell ref="B17:AA17"/>
    <mergeCell ref="B18:AA18"/>
    <mergeCell ref="B19:G19"/>
    <mergeCell ref="H19:AA19"/>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D13:G13"/>
    <mergeCell ref="J13:M13"/>
    <mergeCell ref="N13:O13"/>
    <mergeCell ref="B4:N4"/>
    <mergeCell ref="O4:AA4"/>
    <mergeCell ref="B6:N6"/>
    <mergeCell ref="O6:AA6"/>
    <mergeCell ref="B7:N7"/>
    <mergeCell ref="O7:AA7"/>
    <mergeCell ref="B1:G1"/>
    <mergeCell ref="H1:M1"/>
    <mergeCell ref="N1:S1"/>
    <mergeCell ref="T1:AA1"/>
    <mergeCell ref="B3:N3"/>
    <mergeCell ref="O3:AA3"/>
    <mergeCell ref="B21:G21"/>
    <mergeCell ref="H21:AA21"/>
    <mergeCell ref="B22:G22"/>
    <mergeCell ref="H22:AA22"/>
    <mergeCell ref="B23:G23"/>
    <mergeCell ref="H23:AA23"/>
    <mergeCell ref="B20:G20"/>
    <mergeCell ref="H20:AA20"/>
    <mergeCell ref="X11:Y11"/>
    <mergeCell ref="Z11:AA11"/>
    <mergeCell ref="B12:AA12"/>
    <mergeCell ref="B15:E15"/>
    <mergeCell ref="H15:N15"/>
    <mergeCell ref="O15:U15"/>
    <mergeCell ref="V15:AA15"/>
    <mergeCell ref="L11:M11"/>
    <mergeCell ref="N11:O11"/>
    <mergeCell ref="P11:Q11"/>
    <mergeCell ref="R11:S11"/>
    <mergeCell ref="T11:U11"/>
    <mergeCell ref="V11:W11"/>
    <mergeCell ref="B11:C11"/>
    <mergeCell ref="D11:E11"/>
    <mergeCell ref="F11:G11"/>
    <mergeCell ref="B56:AA56"/>
    <mergeCell ref="B62:AA62"/>
    <mergeCell ref="B66:AA66"/>
    <mergeCell ref="B52:AA52"/>
    <mergeCell ref="B53:AA53"/>
    <mergeCell ref="B57:AA57"/>
    <mergeCell ref="B58:AA58"/>
    <mergeCell ref="B24:G24"/>
    <mergeCell ref="H24:AA24"/>
    <mergeCell ref="B25:G25"/>
    <mergeCell ref="H25:AA25"/>
    <mergeCell ref="B27:AA27"/>
    <mergeCell ref="B28:AA28"/>
    <mergeCell ref="B48:AA48"/>
    <mergeCell ref="B49:AA49"/>
    <mergeCell ref="B50:AA50"/>
    <mergeCell ref="B51:AA51"/>
    <mergeCell ref="B64:AA64"/>
    <mergeCell ref="B54:AA54"/>
    <mergeCell ref="B35:C36"/>
    <mergeCell ref="D35:E35"/>
    <mergeCell ref="D43:E43"/>
    <mergeCell ref="F35:AA35"/>
    <mergeCell ref="B31:AA31"/>
    <mergeCell ref="B95:AA95"/>
    <mergeCell ref="B29:AA29"/>
    <mergeCell ref="B30:AA30"/>
    <mergeCell ref="B32:AA32"/>
    <mergeCell ref="B33:AA33"/>
    <mergeCell ref="B34:AA34"/>
    <mergeCell ref="B74:AA74"/>
    <mergeCell ref="B75:W75"/>
    <mergeCell ref="X75:AA75"/>
    <mergeCell ref="B89:W89"/>
    <mergeCell ref="X89:AA89"/>
    <mergeCell ref="B92:W92"/>
    <mergeCell ref="X92:AA92"/>
    <mergeCell ref="B79:E79"/>
    <mergeCell ref="F82:O82"/>
    <mergeCell ref="F83:O83"/>
    <mergeCell ref="F84:O84"/>
    <mergeCell ref="B59:AA59"/>
    <mergeCell ref="B60:AA60"/>
    <mergeCell ref="B63:AA63"/>
    <mergeCell ref="B78:E78"/>
    <mergeCell ref="F78:O78"/>
    <mergeCell ref="P78:U78"/>
    <mergeCell ref="B47:AA47"/>
    <mergeCell ref="V78:AA78"/>
    <mergeCell ref="B76:AA76"/>
    <mergeCell ref="B77:AA77"/>
    <mergeCell ref="B80:E80"/>
    <mergeCell ref="B81:E81"/>
    <mergeCell ref="B67:AA67"/>
    <mergeCell ref="B68:AA68"/>
    <mergeCell ref="B69:AA69"/>
    <mergeCell ref="B70:AA70"/>
    <mergeCell ref="B71:AA71"/>
    <mergeCell ref="B72:AA72"/>
    <mergeCell ref="V84:AA84"/>
    <mergeCell ref="P79:U79"/>
    <mergeCell ref="P80:U80"/>
    <mergeCell ref="P81:U81"/>
    <mergeCell ref="P82:U82"/>
    <mergeCell ref="P83:U83"/>
    <mergeCell ref="P84:U84"/>
    <mergeCell ref="B82:E82"/>
    <mergeCell ref="B83:E83"/>
    <mergeCell ref="B84:E84"/>
    <mergeCell ref="F79:O79"/>
    <mergeCell ref="F80:O80"/>
    <mergeCell ref="F81:O81"/>
    <mergeCell ref="P13:S13"/>
    <mergeCell ref="B103:AA103"/>
    <mergeCell ref="B104:AA104"/>
    <mergeCell ref="B105:AA105"/>
    <mergeCell ref="B106:AA106"/>
    <mergeCell ref="B107:AA107"/>
    <mergeCell ref="B108:AA108"/>
    <mergeCell ref="B97:AA97"/>
    <mergeCell ref="B98:AA98"/>
    <mergeCell ref="B99:AA99"/>
    <mergeCell ref="B100:AA100"/>
    <mergeCell ref="B101:AA101"/>
    <mergeCell ref="B102:AA102"/>
    <mergeCell ref="B86:AA86"/>
    <mergeCell ref="B85:AA85"/>
    <mergeCell ref="B87:AA87"/>
    <mergeCell ref="B90:AA90"/>
    <mergeCell ref="B93:AA93"/>
    <mergeCell ref="B96:AA96"/>
    <mergeCell ref="V79:AA79"/>
    <mergeCell ref="V80:AA80"/>
    <mergeCell ref="V81:AA81"/>
    <mergeCell ref="V82:AA82"/>
    <mergeCell ref="V83:AA83"/>
  </mergeCells>
  <conditionalFormatting sqref="B10:AA11">
    <cfRule type="expression" dxfId="35" priority="16" stopIfTrue="1">
      <formula>B$11=" "</formula>
    </cfRule>
    <cfRule type="expression" dxfId="34" priority="17">
      <formula>B$11="Partial"</formula>
    </cfRule>
    <cfRule type="expression" dxfId="33" priority="18">
      <formula>B$11="Strong"</formula>
    </cfRule>
  </conditionalFormatting>
  <conditionalFormatting sqref="X75">
    <cfRule type="expression" dxfId="32" priority="11" stopIfTrue="1">
      <formula>X75="High"</formula>
    </cfRule>
    <cfRule type="expression" dxfId="31" priority="12">
      <formula>X75="Medium to High"</formula>
    </cfRule>
    <cfRule type="expression" dxfId="30" priority="13" stopIfTrue="1">
      <formula>X75="Medium"</formula>
    </cfRule>
    <cfRule type="expression" dxfId="29" priority="14" stopIfTrue="1">
      <formula>X75="Low to Medium"</formula>
    </cfRule>
    <cfRule type="expression" dxfId="28" priority="15">
      <formula>X75="Low"</formula>
    </cfRule>
  </conditionalFormatting>
  <conditionalFormatting sqref="X89">
    <cfRule type="expression" dxfId="27" priority="6" stopIfTrue="1">
      <formula>X89="High"</formula>
    </cfRule>
    <cfRule type="expression" dxfId="26" priority="7">
      <formula>X89="Medium to High"</formula>
    </cfRule>
    <cfRule type="expression" dxfId="25" priority="8" stopIfTrue="1">
      <formula>X89="Medium"</formula>
    </cfRule>
    <cfRule type="expression" dxfId="24" priority="9" stopIfTrue="1">
      <formula>X89="Low to Medium"</formula>
    </cfRule>
    <cfRule type="expression" dxfId="23" priority="10">
      <formula>X89="Low"</formula>
    </cfRule>
  </conditionalFormatting>
  <conditionalFormatting sqref="X92">
    <cfRule type="expression" dxfId="22" priority="1" stopIfTrue="1">
      <formula>X92="High"</formula>
    </cfRule>
    <cfRule type="expression" dxfId="21" priority="2">
      <formula>X92="Medium to High"</formula>
    </cfRule>
    <cfRule type="expression" dxfId="20" priority="3" stopIfTrue="1">
      <formula>X92="Medium"</formula>
    </cfRule>
    <cfRule type="expression" dxfId="19" priority="4" stopIfTrue="1">
      <formula>X92="Low to Medium"</formula>
    </cfRule>
    <cfRule type="expression" dxfId="18" priority="5">
      <formula>X92="Low"</formula>
    </cfRule>
  </conditionalFormatting>
  <conditionalFormatting sqref="AB75:AI75">
    <cfRule type="colorScale" priority="19">
      <colorScale>
        <cfvo type="min"/>
        <cfvo type="percentile" val="50"/>
        <cfvo type="max"/>
        <color rgb="FFF8696B"/>
        <color rgb="FFFFEB84"/>
        <color rgb="FF63BE7B"/>
      </colorScale>
    </cfRule>
  </conditionalFormatting>
  <hyperlinks>
    <hyperlink ref="B96" r:id="rId1" display="https://doi.org/10.1787/eea08a2a-en" xr:uid="{267E54AC-BBFF-D849-8F2F-04E84A96786D}"/>
    <hyperlink ref="B101" r:id="rId2" display="https://doi.org/10.3390/su13020496" xr:uid="{6BF6325A-ACC4-8A4F-9C32-0DC3DC2750BA}"/>
    <hyperlink ref="B104" r:id="rId3" display="https://www.researchgate.net/publication/349881705_Conventional_and_Electric_Vehicles_for_Freight_Distribution_A_Case_Study_in_Greece" xr:uid="{70284D1B-3C2B-C84C-AA8E-E2C14B8CE539}"/>
    <hyperlink ref="B105" r:id="rId4" display="https://www.rijksoverheid.nl/documenten/rapporten/2022/07/05/bijlage-notitie-plaats-op-de-weg-zware-elektrische-bakfiets" xr:uid="{36735B49-F0A3-D24D-BB13-F58E13437000}"/>
    <hyperlink ref="B106" r:id="rId5" display="https://theicct.org/wp-content/uploads/2022/06/tco-battery-diesel-delivery-trucks-jun2022.pdf" xr:uid="{DD224C28-649E-0A4C-B23E-95B39FE51CF0}"/>
    <hyperlink ref="B108" r:id="rId6" display="https://doi.org/10.1787/ab17c66b-en" xr:uid="{A1B83DAB-564E-E148-8D3D-D00B8626DD30}"/>
    <hyperlink ref="B67:AA67" location="UVR!A1" display="UVR!A1" xr:uid="{82F20E89-6CCC-6C48-BE67-1EF9C064BC32}"/>
    <hyperlink ref="B68:AA68" location="GPP!A1" display="GPP!A1" xr:uid="{072D474C-AA01-9742-9A2A-A8041FC73A04}"/>
    <hyperlink ref="B69:AA69" location="ULH!A1" display="ULH!A1" xr:uid="{CA2B402B-C620-C54D-8E8C-D737776188DD}"/>
    <hyperlink ref="B70:AA70" location="CDS!A1" display="CDS!A1" xr:uid="{2D421FFC-77F0-254F-A3F2-6FBB77CD1CF2}"/>
    <hyperlink ref="B71:AA71" location="CML!A1" display="CML!A1" xr:uid="{CA6C96BB-0350-4F49-8F72-E13095AEF6D8}"/>
    <hyperlink ref="B72:AA72" location="CLA!A1" display="CLA!A1" xr:uid="{9B5ED914-3D9B-034D-BE6F-7AABF23ED047}"/>
    <hyperlink ref="N1" location="Overview_Measures!A1" display="Go back to Overview" xr:uid="{54129DD3-4365-F547-973A-C9562BC5EC31}"/>
    <hyperlink ref="B1" location="Instructions!A1" display="Go back to Instructions" xr:uid="{CCD87157-29AB-0248-8B8B-AD6484AD282D}"/>
    <hyperlink ref="H1" location="Measures!A1" display="Go back to Measures List" xr:uid="{3FEC4266-B03A-F446-BCFA-AD181104E9F4}"/>
    <hyperlink ref="T1" location="Filter_multiple_criteria!A1" display="Go back to Multiple Criteria Filter" xr:uid="{4343B8BE-979C-C541-9114-14AA9A43DDCA}"/>
    <hyperlink ref="B1:G1" location="Home!A1" display="Go back to Home" xr:uid="{2C4B18CA-81E9-9A49-B58A-4CE1AC5165E3}"/>
    <hyperlink ref="T1:AA1" location="Measure_Selection_Filter!A1" display="Go back to Measure Selection Filter" xr:uid="{9A889D1A-AF47-C64E-9395-4ED4846228A6}"/>
    <hyperlink ref="H15" location="Measure_Template!B10" display="Summary" xr:uid="{74BCDB0F-7369-284E-8B8A-62D9E2B91E5F}"/>
    <hyperlink ref="H15:N15" location="FLE!B17" display="Reader's Guide" xr:uid="{3C1DB8DC-E677-5046-8B2F-BD5F67BE3CEF}"/>
    <hyperlink ref="O15" location="Measure_Template!B10" display="Summary" xr:uid="{D20938D7-1891-044E-B171-1AD86693CFEB}"/>
    <hyperlink ref="O15:U15" location="FLE!B27" display="Summary" xr:uid="{A3DCB81D-2D19-0A48-A88B-44441BACB52C}"/>
    <hyperlink ref="V15:AA15" location="FLE!B74" display="Qualification of measure" xr:uid="{345D7F14-250C-004D-B4FB-248DBF5E8AA9}"/>
  </hyperlinks>
  <pageMargins left="0.7" right="0.7" top="0.75" bottom="0.75" header="0.3" footer="0.3"/>
  <pageSetup orientation="portrait" r:id="rId7"/>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9CECF-7E75-9A48-B840-7EEE01103404}">
  <sheetPr codeName="Sheet31">
    <tabColor rgb="FF7030A0"/>
  </sheetPr>
  <dimension ref="A1:AJ132"/>
  <sheetViews>
    <sheetView showGridLines="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1" customFormat="1" ht="20.100000000000001" customHeight="1" x14ac:dyDescent="0.35">
      <c r="A1" s="90"/>
      <c r="B1" s="252" t="s">
        <v>26</v>
      </c>
      <c r="C1" s="252"/>
      <c r="D1" s="252"/>
      <c r="E1" s="252"/>
      <c r="F1" s="252"/>
      <c r="G1" s="252"/>
      <c r="H1" s="252" t="s">
        <v>312</v>
      </c>
      <c r="I1" s="252"/>
      <c r="J1" s="252"/>
      <c r="K1" s="252"/>
      <c r="L1" s="252"/>
      <c r="M1" s="252"/>
      <c r="N1" s="252" t="s">
        <v>313</v>
      </c>
      <c r="O1" s="252"/>
      <c r="P1" s="252"/>
      <c r="Q1" s="252"/>
      <c r="R1" s="252"/>
      <c r="S1" s="252"/>
      <c r="T1" s="252" t="s">
        <v>23</v>
      </c>
      <c r="U1" s="252"/>
      <c r="V1" s="252"/>
      <c r="W1" s="252"/>
      <c r="X1" s="252"/>
      <c r="Y1" s="252"/>
      <c r="Z1" s="252"/>
      <c r="AA1" s="252"/>
    </row>
    <row r="2" spans="1:36" ht="15" customHeight="1" thickBot="1" x14ac:dyDescent="0.4"/>
    <row r="3" spans="1:36" ht="25.35" customHeight="1" thickBot="1" x14ac:dyDescent="0.4">
      <c r="B3" s="203" t="s">
        <v>281</v>
      </c>
      <c r="C3" s="204"/>
      <c r="D3" s="204"/>
      <c r="E3" s="204"/>
      <c r="F3" s="204"/>
      <c r="G3" s="204"/>
      <c r="H3" s="204"/>
      <c r="I3" s="204"/>
      <c r="J3" s="204"/>
      <c r="K3" s="204"/>
      <c r="L3" s="204"/>
      <c r="M3" s="204"/>
      <c r="N3" s="204"/>
      <c r="O3" s="203" t="s">
        <v>246</v>
      </c>
      <c r="P3" s="204"/>
      <c r="Q3" s="204"/>
      <c r="R3" s="204"/>
      <c r="S3" s="204"/>
      <c r="T3" s="204"/>
      <c r="U3" s="204"/>
      <c r="V3" s="204"/>
      <c r="W3" s="204"/>
      <c r="X3" s="204"/>
      <c r="Y3" s="204"/>
      <c r="Z3" s="204"/>
      <c r="AA3" s="205"/>
      <c r="AB3" s="12"/>
      <c r="AC3" s="12"/>
      <c r="AD3" s="12"/>
      <c r="AE3" s="12"/>
      <c r="AF3" s="12"/>
      <c r="AG3" s="12"/>
      <c r="AH3" s="12"/>
      <c r="AI3" s="12"/>
      <c r="AJ3" s="12"/>
    </row>
    <row r="4" spans="1:36" ht="30" customHeight="1" thickBot="1" x14ac:dyDescent="0.4">
      <c r="B4" s="206" t="str">
        <f>Overview_Measures!B81</f>
        <v xml:space="preserve">Collaborative logistics and asset sharing </v>
      </c>
      <c r="C4" s="207"/>
      <c r="D4" s="207"/>
      <c r="E4" s="207"/>
      <c r="F4" s="207"/>
      <c r="G4" s="207"/>
      <c r="H4" s="207"/>
      <c r="I4" s="207"/>
      <c r="J4" s="207"/>
      <c r="K4" s="207"/>
      <c r="L4" s="207"/>
      <c r="M4" s="207"/>
      <c r="N4" s="207"/>
      <c r="O4" s="208" t="str">
        <f>Overview_Measures!K81</f>
        <v>Education &amp; Awareness + ICT</v>
      </c>
      <c r="P4" s="209"/>
      <c r="Q4" s="209"/>
      <c r="R4" s="209"/>
      <c r="S4" s="209"/>
      <c r="T4" s="209"/>
      <c r="U4" s="209"/>
      <c r="V4" s="209"/>
      <c r="W4" s="209"/>
      <c r="X4" s="209"/>
      <c r="Y4" s="209"/>
      <c r="Z4" s="209"/>
      <c r="AA4" s="210"/>
      <c r="AB4" s="12"/>
      <c r="AC4" s="12"/>
      <c r="AD4" s="12"/>
      <c r="AE4" s="12"/>
      <c r="AF4" s="12"/>
      <c r="AG4" s="12"/>
      <c r="AH4" s="12"/>
      <c r="AI4" s="12"/>
      <c r="AJ4" s="12"/>
    </row>
    <row r="5" spans="1:36" ht="6" customHeight="1" thickBot="1" x14ac:dyDescent="0.4">
      <c r="B5" s="105"/>
      <c r="C5" s="106"/>
      <c r="D5" s="106"/>
      <c r="E5" s="106"/>
      <c r="F5" s="106"/>
      <c r="G5" s="106"/>
      <c r="H5" s="106"/>
      <c r="I5" s="106"/>
      <c r="J5" s="106"/>
      <c r="K5" s="106"/>
      <c r="L5" s="106"/>
      <c r="M5" s="106"/>
      <c r="N5" s="106"/>
      <c r="O5" s="107"/>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203" t="s">
        <v>173</v>
      </c>
      <c r="C6" s="204"/>
      <c r="D6" s="204"/>
      <c r="E6" s="204"/>
      <c r="F6" s="204"/>
      <c r="G6" s="204"/>
      <c r="H6" s="204"/>
      <c r="I6" s="204"/>
      <c r="J6" s="204"/>
      <c r="K6" s="204"/>
      <c r="L6" s="204"/>
      <c r="M6" s="204"/>
      <c r="N6" s="204"/>
      <c r="O6" s="203" t="s">
        <v>282</v>
      </c>
      <c r="P6" s="204"/>
      <c r="Q6" s="204"/>
      <c r="R6" s="204"/>
      <c r="S6" s="204"/>
      <c r="T6" s="204"/>
      <c r="U6" s="204"/>
      <c r="V6" s="204"/>
      <c r="W6" s="204"/>
      <c r="X6" s="204"/>
      <c r="Y6" s="204"/>
      <c r="Z6" s="204"/>
      <c r="AA6" s="205"/>
      <c r="AB6" s="12"/>
      <c r="AC6" s="12"/>
      <c r="AD6" s="12"/>
      <c r="AE6" s="12"/>
      <c r="AF6" s="12"/>
      <c r="AG6" s="12"/>
      <c r="AH6" s="12"/>
      <c r="AI6" s="12"/>
      <c r="AJ6" s="12"/>
    </row>
    <row r="7" spans="1:36" ht="30" customHeight="1" thickBot="1" x14ac:dyDescent="0.4">
      <c r="B7" s="208" t="str">
        <f>Overview_Measures!L81</f>
        <v>Freight Transport</v>
      </c>
      <c r="C7" s="209"/>
      <c r="D7" s="209"/>
      <c r="E7" s="209"/>
      <c r="F7" s="209"/>
      <c r="G7" s="209"/>
      <c r="H7" s="209"/>
      <c r="I7" s="209"/>
      <c r="J7" s="209"/>
      <c r="K7" s="209"/>
      <c r="L7" s="209"/>
      <c r="M7" s="209"/>
      <c r="N7" s="210"/>
      <c r="O7" s="211" t="s">
        <v>1594</v>
      </c>
      <c r="P7" s="209"/>
      <c r="Q7" s="209"/>
      <c r="R7" s="209"/>
      <c r="S7" s="209"/>
      <c r="T7" s="209"/>
      <c r="U7" s="209"/>
      <c r="V7" s="209"/>
      <c r="W7" s="209"/>
      <c r="X7" s="209"/>
      <c r="Y7" s="209"/>
      <c r="Z7" s="209"/>
      <c r="AA7" s="21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203" t="s">
        <v>234</v>
      </c>
      <c r="C9" s="204"/>
      <c r="D9" s="204"/>
      <c r="E9" s="204"/>
      <c r="F9" s="204"/>
      <c r="G9" s="204"/>
      <c r="H9" s="204"/>
      <c r="I9" s="204"/>
      <c r="J9" s="204"/>
      <c r="K9" s="204"/>
      <c r="L9" s="204"/>
      <c r="M9" s="204"/>
      <c r="N9" s="204"/>
      <c r="O9" s="204"/>
      <c r="P9" s="204"/>
      <c r="Q9" s="204"/>
      <c r="R9" s="204"/>
      <c r="S9" s="204"/>
      <c r="T9" s="203" t="s">
        <v>284</v>
      </c>
      <c r="U9" s="204"/>
      <c r="V9" s="204"/>
      <c r="W9" s="204"/>
      <c r="X9" s="204"/>
      <c r="Y9" s="204"/>
      <c r="Z9" s="204"/>
      <c r="AA9" s="205"/>
    </row>
    <row r="10" spans="1:36" ht="90" customHeight="1" x14ac:dyDescent="0.35">
      <c r="B10" s="198" t="s">
        <v>177</v>
      </c>
      <c r="C10" s="199"/>
      <c r="D10" s="198" t="s">
        <v>178</v>
      </c>
      <c r="E10" s="199"/>
      <c r="F10" s="198" t="s">
        <v>179</v>
      </c>
      <c r="G10" s="199"/>
      <c r="H10" s="198" t="s">
        <v>180</v>
      </c>
      <c r="I10" s="199"/>
      <c r="J10" s="198" t="s">
        <v>181</v>
      </c>
      <c r="K10" s="199"/>
      <c r="L10" s="198" t="s">
        <v>182</v>
      </c>
      <c r="M10" s="199"/>
      <c r="N10" s="198" t="s">
        <v>183</v>
      </c>
      <c r="O10" s="199"/>
      <c r="P10" s="198" t="s">
        <v>184</v>
      </c>
      <c r="Q10" s="199"/>
      <c r="R10" s="198" t="s">
        <v>185</v>
      </c>
      <c r="S10" s="199"/>
      <c r="T10" s="198" t="s">
        <v>186</v>
      </c>
      <c r="U10" s="199"/>
      <c r="V10" s="198" t="s">
        <v>187</v>
      </c>
      <c r="W10" s="199"/>
      <c r="X10" s="198" t="s">
        <v>188</v>
      </c>
      <c r="Y10" s="199"/>
      <c r="Z10" s="198" t="s">
        <v>189</v>
      </c>
      <c r="AA10" s="199"/>
    </row>
    <row r="11" spans="1:36" ht="12" hidden="1" customHeight="1" x14ac:dyDescent="0.35">
      <c r="B11" s="198" t="str">
        <f>Overview_Measures!P81</f>
        <v xml:space="preserve"> </v>
      </c>
      <c r="C11" s="199"/>
      <c r="D11" s="198" t="str">
        <f>Overview_Measures!Q81</f>
        <v xml:space="preserve"> </v>
      </c>
      <c r="E11" s="199"/>
      <c r="F11" s="198" t="str">
        <f>Overview_Measures!R81</f>
        <v xml:space="preserve"> </v>
      </c>
      <c r="G11" s="199"/>
      <c r="H11" s="198" t="str">
        <f>Overview_Measures!S81</f>
        <v xml:space="preserve"> </v>
      </c>
      <c r="I11" s="199"/>
      <c r="J11" s="198" t="str">
        <f>Overview_Measures!T81</f>
        <v xml:space="preserve"> </v>
      </c>
      <c r="K11" s="199"/>
      <c r="L11" s="198" t="str">
        <f>Overview_Measures!U81</f>
        <v>Strong</v>
      </c>
      <c r="M11" s="199"/>
      <c r="N11" s="198" t="str">
        <f>Overview_Measures!V81</f>
        <v xml:space="preserve"> </v>
      </c>
      <c r="O11" s="199"/>
      <c r="P11" s="198" t="str">
        <f>Overview_Measures!W81</f>
        <v>Strong</v>
      </c>
      <c r="Q11" s="199"/>
      <c r="R11" s="198" t="str">
        <f>Overview_Measures!X81</f>
        <v xml:space="preserve"> </v>
      </c>
      <c r="S11" s="199"/>
      <c r="T11" s="198" t="str">
        <f>Overview_Measures!Y81</f>
        <v xml:space="preserve"> </v>
      </c>
      <c r="U11" s="199"/>
      <c r="V11" s="198" t="str">
        <f>Overview_Measures!Z81</f>
        <v>Partial</v>
      </c>
      <c r="W11" s="199"/>
      <c r="X11" s="198" t="str">
        <f>Overview_Measures!AA81</f>
        <v xml:space="preserve"> </v>
      </c>
      <c r="Y11" s="199"/>
      <c r="Z11" s="198" t="str">
        <f>Overview_Measures!AB81</f>
        <v xml:space="preserve"> </v>
      </c>
      <c r="AA11" s="199"/>
    </row>
    <row r="12" spans="1:36" s="21" customFormat="1" ht="15" customHeight="1" x14ac:dyDescent="0.35">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36" s="21" customFormat="1" ht="20.100000000000001" customHeight="1" x14ac:dyDescent="0.35">
      <c r="B13" s="101"/>
      <c r="C13" s="101"/>
      <c r="D13" s="251" t="s">
        <v>315</v>
      </c>
      <c r="E13" s="251"/>
      <c r="F13" s="251"/>
      <c r="G13" s="251"/>
      <c r="H13" s="102"/>
      <c r="I13" s="102"/>
      <c r="J13" s="251" t="s">
        <v>316</v>
      </c>
      <c r="K13" s="251"/>
      <c r="L13" s="251"/>
      <c r="M13" s="251"/>
      <c r="N13" s="253"/>
      <c r="O13" s="253"/>
      <c r="P13" s="251" t="s">
        <v>317</v>
      </c>
      <c r="Q13" s="251"/>
      <c r="R13" s="251"/>
      <c r="S13" s="251"/>
      <c r="T13" s="100"/>
      <c r="U13" s="100"/>
      <c r="V13" s="100"/>
      <c r="W13" s="100"/>
      <c r="X13" s="100"/>
      <c r="Y13" s="100"/>
      <c r="Z13" s="100"/>
      <c r="AA13" s="100"/>
    </row>
    <row r="14" spans="1:36" s="21" customFormat="1" ht="15" customHeight="1" thickBot="1" x14ac:dyDescent="0.4">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row>
    <row r="15" spans="1:36" s="21" customFormat="1" ht="25.35" customHeight="1" thickBot="1" x14ac:dyDescent="0.4">
      <c r="B15" s="201" t="s">
        <v>286</v>
      </c>
      <c r="C15" s="201"/>
      <c r="D15" s="201"/>
      <c r="E15" s="201"/>
      <c r="F15" s="22"/>
      <c r="G15" s="22"/>
      <c r="H15" s="202" t="s">
        <v>290</v>
      </c>
      <c r="I15" s="202"/>
      <c r="J15" s="202"/>
      <c r="K15" s="202"/>
      <c r="L15" s="202"/>
      <c r="M15" s="202"/>
      <c r="N15" s="202"/>
      <c r="O15" s="202" t="s">
        <v>287</v>
      </c>
      <c r="P15" s="202"/>
      <c r="Q15" s="202"/>
      <c r="R15" s="202"/>
      <c r="S15" s="202"/>
      <c r="T15" s="202"/>
      <c r="U15" s="202"/>
      <c r="V15" s="202" t="s">
        <v>288</v>
      </c>
      <c r="W15" s="202"/>
      <c r="X15" s="202"/>
      <c r="Y15" s="202"/>
      <c r="Z15" s="202"/>
      <c r="AA15" s="202"/>
    </row>
    <row r="16" spans="1:36" s="21" customFormat="1" ht="15" customHeight="1" thickBot="1" x14ac:dyDescent="0.4">
      <c r="B16" s="23"/>
      <c r="C16" s="23"/>
      <c r="D16" s="24"/>
      <c r="E16" s="24"/>
    </row>
    <row r="17" spans="2:27" ht="30" customHeight="1" thickBot="1" x14ac:dyDescent="0.4">
      <c r="B17" s="189" t="s">
        <v>290</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1"/>
    </row>
    <row r="18" spans="2:27" ht="30" customHeight="1" x14ac:dyDescent="0.35">
      <c r="B18" s="195" t="s">
        <v>318</v>
      </c>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2:27" ht="25.35" customHeight="1" x14ac:dyDescent="0.35">
      <c r="B19" s="250" t="s">
        <v>292</v>
      </c>
      <c r="C19" s="250"/>
      <c r="D19" s="250"/>
      <c r="E19" s="250"/>
      <c r="F19" s="250"/>
      <c r="G19" s="250"/>
      <c r="H19" s="250" t="s">
        <v>319</v>
      </c>
      <c r="I19" s="250"/>
      <c r="J19" s="250"/>
      <c r="K19" s="250"/>
      <c r="L19" s="250"/>
      <c r="M19" s="250"/>
      <c r="N19" s="250"/>
      <c r="O19" s="250"/>
      <c r="P19" s="250"/>
      <c r="Q19" s="250"/>
      <c r="R19" s="250"/>
      <c r="S19" s="250"/>
      <c r="T19" s="250"/>
      <c r="U19" s="250"/>
      <c r="V19" s="250"/>
      <c r="W19" s="250"/>
      <c r="X19" s="250"/>
      <c r="Y19" s="250"/>
      <c r="Z19" s="250"/>
      <c r="AA19" s="250"/>
    </row>
    <row r="20" spans="2:27" ht="60" customHeight="1" x14ac:dyDescent="0.35">
      <c r="B20" s="192" t="s">
        <v>166</v>
      </c>
      <c r="C20" s="192"/>
      <c r="D20" s="192"/>
      <c r="E20" s="192"/>
      <c r="F20" s="192"/>
      <c r="G20" s="192"/>
      <c r="H20" s="192" t="s">
        <v>1806</v>
      </c>
      <c r="I20" s="192"/>
      <c r="J20" s="192"/>
      <c r="K20" s="192"/>
      <c r="L20" s="192"/>
      <c r="M20" s="192"/>
      <c r="N20" s="192"/>
      <c r="O20" s="192"/>
      <c r="P20" s="192"/>
      <c r="Q20" s="192"/>
      <c r="R20" s="192"/>
      <c r="S20" s="192"/>
      <c r="T20" s="192"/>
      <c r="U20" s="192"/>
      <c r="V20" s="192"/>
      <c r="W20" s="192"/>
      <c r="X20" s="192"/>
      <c r="Y20" s="192"/>
      <c r="Z20" s="192"/>
      <c r="AA20" s="192"/>
    </row>
    <row r="21" spans="2:27" ht="60" customHeight="1" x14ac:dyDescent="0.35">
      <c r="B21" s="192" t="s">
        <v>167</v>
      </c>
      <c r="C21" s="192"/>
      <c r="D21" s="192"/>
      <c r="E21" s="192"/>
      <c r="F21" s="192"/>
      <c r="G21" s="192"/>
      <c r="H21" s="192" t="s">
        <v>1806</v>
      </c>
      <c r="I21" s="192"/>
      <c r="J21" s="192"/>
      <c r="K21" s="192"/>
      <c r="L21" s="192"/>
      <c r="M21" s="192"/>
      <c r="N21" s="192"/>
      <c r="O21" s="192"/>
      <c r="P21" s="192"/>
      <c r="Q21" s="192"/>
      <c r="R21" s="192"/>
      <c r="S21" s="192"/>
      <c r="T21" s="192"/>
      <c r="U21" s="192"/>
      <c r="V21" s="192"/>
      <c r="W21" s="192"/>
      <c r="X21" s="192"/>
      <c r="Y21" s="192"/>
      <c r="Z21" s="192"/>
      <c r="AA21" s="192"/>
    </row>
    <row r="22" spans="2:27" ht="30" customHeight="1" x14ac:dyDescent="0.35">
      <c r="B22" s="192" t="s">
        <v>168</v>
      </c>
      <c r="C22" s="192"/>
      <c r="D22" s="192"/>
      <c r="E22" s="192"/>
      <c r="F22" s="192"/>
      <c r="G22" s="192"/>
      <c r="H22" s="192" t="s">
        <v>1807</v>
      </c>
      <c r="I22" s="192"/>
      <c r="J22" s="192"/>
      <c r="K22" s="192"/>
      <c r="L22" s="192"/>
      <c r="M22" s="192"/>
      <c r="N22" s="192"/>
      <c r="O22" s="192"/>
      <c r="P22" s="192"/>
      <c r="Q22" s="192"/>
      <c r="R22" s="192"/>
      <c r="S22" s="192"/>
      <c r="T22" s="192"/>
      <c r="U22" s="192"/>
      <c r="V22" s="192"/>
      <c r="W22" s="192"/>
      <c r="X22" s="192"/>
      <c r="Y22" s="192"/>
      <c r="Z22" s="192"/>
      <c r="AA22" s="192"/>
    </row>
    <row r="23" spans="2:27" ht="20.100000000000001" customHeight="1" x14ac:dyDescent="0.35">
      <c r="B23" s="192" t="s">
        <v>169</v>
      </c>
      <c r="C23" s="192"/>
      <c r="D23" s="192"/>
      <c r="E23" s="192"/>
      <c r="F23" s="192"/>
      <c r="G23" s="192"/>
      <c r="H23" s="192" t="s">
        <v>1808</v>
      </c>
      <c r="I23" s="192"/>
      <c r="J23" s="192"/>
      <c r="K23" s="192"/>
      <c r="L23" s="192"/>
      <c r="M23" s="192"/>
      <c r="N23" s="192"/>
      <c r="O23" s="192"/>
      <c r="P23" s="192"/>
      <c r="Q23" s="192"/>
      <c r="R23" s="192"/>
      <c r="S23" s="192"/>
      <c r="T23" s="192"/>
      <c r="U23" s="192"/>
      <c r="V23" s="192"/>
      <c r="W23" s="192"/>
      <c r="X23" s="192"/>
      <c r="Y23" s="192"/>
      <c r="Z23" s="192"/>
      <c r="AA23" s="192"/>
    </row>
    <row r="24" spans="2:27" ht="45" customHeight="1" x14ac:dyDescent="0.35">
      <c r="B24" s="192" t="s">
        <v>170</v>
      </c>
      <c r="C24" s="192"/>
      <c r="D24" s="192"/>
      <c r="E24" s="192"/>
      <c r="F24" s="192"/>
      <c r="G24" s="192"/>
      <c r="H24" s="192" t="s">
        <v>1809</v>
      </c>
      <c r="I24" s="192"/>
      <c r="J24" s="192"/>
      <c r="K24" s="192"/>
      <c r="L24" s="192"/>
      <c r="M24" s="192"/>
      <c r="N24" s="192"/>
      <c r="O24" s="192"/>
      <c r="P24" s="192"/>
      <c r="Q24" s="192"/>
      <c r="R24" s="192"/>
      <c r="S24" s="192"/>
      <c r="T24" s="192"/>
      <c r="U24" s="192"/>
      <c r="V24" s="192"/>
      <c r="W24" s="192"/>
      <c r="X24" s="192"/>
      <c r="Y24" s="192"/>
      <c r="Z24" s="192"/>
      <c r="AA24" s="192"/>
    </row>
    <row r="25" spans="2:27" ht="30" customHeight="1" x14ac:dyDescent="0.35">
      <c r="B25" s="192" t="s">
        <v>298</v>
      </c>
      <c r="C25" s="192"/>
      <c r="D25" s="192"/>
      <c r="E25" s="192"/>
      <c r="F25" s="192"/>
      <c r="G25" s="192"/>
      <c r="H25" s="192" t="s">
        <v>1807</v>
      </c>
      <c r="I25" s="192"/>
      <c r="J25" s="192"/>
      <c r="K25" s="192"/>
      <c r="L25" s="192"/>
      <c r="M25" s="192"/>
      <c r="N25" s="192"/>
      <c r="O25" s="192"/>
      <c r="P25" s="192"/>
      <c r="Q25" s="192"/>
      <c r="R25" s="192"/>
      <c r="S25" s="192"/>
      <c r="T25" s="192"/>
      <c r="U25" s="192"/>
      <c r="V25" s="192"/>
      <c r="W25" s="192"/>
      <c r="X25" s="192"/>
      <c r="Y25" s="192"/>
      <c r="Z25" s="192"/>
      <c r="AA25" s="192"/>
    </row>
    <row r="26" spans="2:27"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27" ht="30" customHeight="1" thickBot="1" x14ac:dyDescent="0.4">
      <c r="B27" s="189" t="s">
        <v>299</v>
      </c>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1"/>
    </row>
    <row r="28" spans="2:27" ht="25.35" customHeight="1" x14ac:dyDescent="0.35">
      <c r="B28" s="248" t="s">
        <v>300</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9"/>
    </row>
    <row r="29" spans="2:27" ht="45" customHeight="1" x14ac:dyDescent="0.35">
      <c r="B29" s="213" t="s">
        <v>1810</v>
      </c>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row>
    <row r="30" spans="2:27" ht="60" customHeight="1" x14ac:dyDescent="0.35">
      <c r="B30" s="192" t="s">
        <v>1811</v>
      </c>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2:27" ht="45" customHeight="1" x14ac:dyDescent="0.35">
      <c r="B31" s="213" t="s">
        <v>1812</v>
      </c>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row>
    <row r="32" spans="2:27" ht="20.100000000000001" customHeight="1" x14ac:dyDescent="0.35">
      <c r="B32" s="213" t="s">
        <v>1813</v>
      </c>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row>
    <row r="33" spans="2:31" ht="30" customHeight="1" x14ac:dyDescent="0.35">
      <c r="B33" s="192" t="s">
        <v>1814</v>
      </c>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row>
    <row r="34" spans="2:31" ht="20.100000000000001" customHeight="1" thickBot="1" x14ac:dyDescent="0.4">
      <c r="B34" s="213" t="s">
        <v>1815</v>
      </c>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row>
    <row r="35" spans="2:31" ht="45" customHeight="1" thickBot="1" x14ac:dyDescent="0.4">
      <c r="B35" s="275" t="s">
        <v>155</v>
      </c>
      <c r="C35" s="275"/>
      <c r="D35" s="268" t="s">
        <v>327</v>
      </c>
      <c r="E35" s="268"/>
      <c r="F35" s="213" t="s">
        <v>1816</v>
      </c>
      <c r="G35" s="213"/>
      <c r="H35" s="213"/>
      <c r="I35" s="213"/>
      <c r="J35" s="213"/>
      <c r="K35" s="213"/>
      <c r="L35" s="213"/>
      <c r="M35" s="213"/>
      <c r="N35" s="213"/>
      <c r="O35" s="213"/>
      <c r="P35" s="213"/>
      <c r="Q35" s="213"/>
      <c r="R35" s="213"/>
      <c r="S35" s="213"/>
      <c r="T35" s="213"/>
      <c r="U35" s="213"/>
      <c r="V35" s="213"/>
      <c r="W35" s="213"/>
      <c r="X35" s="213"/>
      <c r="Y35" s="213"/>
      <c r="Z35" s="213"/>
      <c r="AA35" s="213"/>
    </row>
    <row r="36" spans="2:31" ht="45" customHeight="1" thickBot="1" x14ac:dyDescent="0.4">
      <c r="B36" s="275"/>
      <c r="C36" s="275"/>
      <c r="D36" s="268" t="s">
        <v>329</v>
      </c>
      <c r="E36" s="268"/>
      <c r="F36" s="213" t="s">
        <v>1817</v>
      </c>
      <c r="G36" s="213"/>
      <c r="H36" s="213"/>
      <c r="I36" s="213"/>
      <c r="J36" s="213"/>
      <c r="K36" s="213"/>
      <c r="L36" s="213"/>
      <c r="M36" s="213"/>
      <c r="N36" s="213"/>
      <c r="O36" s="213"/>
      <c r="P36" s="213"/>
      <c r="Q36" s="213"/>
      <c r="R36" s="213"/>
      <c r="S36" s="213"/>
      <c r="T36" s="213"/>
      <c r="U36" s="213"/>
      <c r="V36" s="213"/>
      <c r="W36" s="213"/>
      <c r="X36" s="213"/>
      <c r="Y36" s="213"/>
      <c r="Z36" s="213"/>
      <c r="AA36" s="213"/>
      <c r="AB36" s="28"/>
      <c r="AC36" s="28"/>
      <c r="AD36" s="28"/>
      <c r="AE36" s="28"/>
    </row>
    <row r="37" spans="2:31" ht="30" customHeight="1" thickBot="1" x14ac:dyDescent="0.4">
      <c r="B37" s="274" t="s">
        <v>156</v>
      </c>
      <c r="C37" s="274"/>
      <c r="D37" s="272" t="s">
        <v>327</v>
      </c>
      <c r="E37" s="272"/>
      <c r="F37" s="213" t="s">
        <v>1818</v>
      </c>
      <c r="G37" s="213"/>
      <c r="H37" s="213"/>
      <c r="I37" s="213"/>
      <c r="J37" s="213"/>
      <c r="K37" s="213"/>
      <c r="L37" s="213"/>
      <c r="M37" s="213"/>
      <c r="N37" s="213"/>
      <c r="O37" s="213"/>
      <c r="P37" s="213"/>
      <c r="Q37" s="213"/>
      <c r="R37" s="213"/>
      <c r="S37" s="213"/>
      <c r="T37" s="213"/>
      <c r="U37" s="213"/>
      <c r="V37" s="213"/>
      <c r="W37" s="213"/>
      <c r="X37" s="213"/>
      <c r="Y37" s="213"/>
      <c r="Z37" s="213"/>
      <c r="AA37" s="213"/>
    </row>
    <row r="38" spans="2:31" ht="30" customHeight="1" thickBot="1" x14ac:dyDescent="0.4">
      <c r="B38" s="274"/>
      <c r="C38" s="274"/>
      <c r="D38" s="272" t="s">
        <v>329</v>
      </c>
      <c r="E38" s="272"/>
      <c r="F38" s="213" t="s">
        <v>1819</v>
      </c>
      <c r="G38" s="213"/>
      <c r="H38" s="213"/>
      <c r="I38" s="213"/>
      <c r="J38" s="213"/>
      <c r="K38" s="213"/>
      <c r="L38" s="213"/>
      <c r="M38" s="213"/>
      <c r="N38" s="213"/>
      <c r="O38" s="213"/>
      <c r="P38" s="213"/>
      <c r="Q38" s="213"/>
      <c r="R38" s="213"/>
      <c r="S38" s="213"/>
      <c r="T38" s="213"/>
      <c r="U38" s="213"/>
      <c r="V38" s="213"/>
      <c r="W38" s="213"/>
      <c r="X38" s="213"/>
      <c r="Y38" s="213"/>
      <c r="Z38" s="213"/>
      <c r="AA38" s="213"/>
      <c r="AB38" s="28"/>
      <c r="AC38" s="28"/>
      <c r="AD38" s="28"/>
      <c r="AE38" s="28"/>
    </row>
    <row r="39" spans="2:31" ht="21" customHeight="1" thickBot="1" x14ac:dyDescent="0.4">
      <c r="B39" s="275" t="s">
        <v>157</v>
      </c>
      <c r="C39" s="275"/>
      <c r="D39" s="268" t="s">
        <v>327</v>
      </c>
      <c r="E39" s="268"/>
      <c r="F39" s="213" t="s">
        <v>1820</v>
      </c>
      <c r="G39" s="213"/>
      <c r="H39" s="213"/>
      <c r="I39" s="213"/>
      <c r="J39" s="213"/>
      <c r="K39" s="213"/>
      <c r="L39" s="213"/>
      <c r="M39" s="213"/>
      <c r="N39" s="213"/>
      <c r="O39" s="213"/>
      <c r="P39" s="213"/>
      <c r="Q39" s="213"/>
      <c r="R39" s="213"/>
      <c r="S39" s="213"/>
      <c r="T39" s="213"/>
      <c r="U39" s="213"/>
      <c r="V39" s="213"/>
      <c r="W39" s="213"/>
      <c r="X39" s="213"/>
      <c r="Y39" s="213"/>
      <c r="Z39" s="213"/>
      <c r="AA39" s="213"/>
    </row>
    <row r="40" spans="2:31" ht="30" customHeight="1" thickBot="1" x14ac:dyDescent="0.4">
      <c r="B40" s="275"/>
      <c r="C40" s="275"/>
      <c r="D40" s="268" t="s">
        <v>329</v>
      </c>
      <c r="E40" s="268"/>
      <c r="F40" s="213" t="s">
        <v>1821</v>
      </c>
      <c r="G40" s="213"/>
      <c r="H40" s="213"/>
      <c r="I40" s="213"/>
      <c r="J40" s="213"/>
      <c r="K40" s="213"/>
      <c r="L40" s="213"/>
      <c r="M40" s="213"/>
      <c r="N40" s="213"/>
      <c r="O40" s="213"/>
      <c r="P40" s="213"/>
      <c r="Q40" s="213"/>
      <c r="R40" s="213"/>
      <c r="S40" s="213"/>
      <c r="T40" s="213"/>
      <c r="U40" s="213"/>
      <c r="V40" s="213"/>
      <c r="W40" s="213"/>
      <c r="X40" s="213"/>
      <c r="Y40" s="213"/>
      <c r="Z40" s="213"/>
      <c r="AA40" s="213"/>
      <c r="AB40" s="28"/>
      <c r="AC40" s="28"/>
      <c r="AD40" s="28"/>
      <c r="AE40" s="28"/>
    </row>
    <row r="41" spans="2:31" ht="20.100000000000001" customHeight="1" thickBot="1" x14ac:dyDescent="0.4">
      <c r="B41" s="274" t="s">
        <v>158</v>
      </c>
      <c r="C41" s="274"/>
      <c r="D41" s="272" t="s">
        <v>327</v>
      </c>
      <c r="E41" s="272"/>
      <c r="F41" s="213" t="s">
        <v>1822</v>
      </c>
      <c r="G41" s="213"/>
      <c r="H41" s="213"/>
      <c r="I41" s="213"/>
      <c r="J41" s="213"/>
      <c r="K41" s="213"/>
      <c r="L41" s="213"/>
      <c r="M41" s="213"/>
      <c r="N41" s="213"/>
      <c r="O41" s="213"/>
      <c r="P41" s="213"/>
      <c r="Q41" s="213"/>
      <c r="R41" s="213"/>
      <c r="S41" s="213"/>
      <c r="T41" s="213"/>
      <c r="U41" s="213"/>
      <c r="V41" s="213"/>
      <c r="W41" s="213"/>
      <c r="X41" s="213"/>
      <c r="Y41" s="213"/>
      <c r="Z41" s="213"/>
      <c r="AA41" s="213"/>
    </row>
    <row r="42" spans="2:31" ht="45" customHeight="1" thickBot="1" x14ac:dyDescent="0.4">
      <c r="B42" s="274"/>
      <c r="C42" s="274"/>
      <c r="D42" s="272" t="s">
        <v>329</v>
      </c>
      <c r="E42" s="272"/>
      <c r="F42" s="213" t="s">
        <v>1823</v>
      </c>
      <c r="G42" s="213"/>
      <c r="H42" s="213"/>
      <c r="I42" s="213"/>
      <c r="J42" s="213"/>
      <c r="K42" s="213"/>
      <c r="L42" s="213"/>
      <c r="M42" s="213"/>
      <c r="N42" s="213"/>
      <c r="O42" s="213"/>
      <c r="P42" s="213"/>
      <c r="Q42" s="213"/>
      <c r="R42" s="213"/>
      <c r="S42" s="213"/>
      <c r="T42" s="213"/>
      <c r="U42" s="213"/>
      <c r="V42" s="213"/>
      <c r="W42" s="213"/>
      <c r="X42" s="213"/>
      <c r="Y42" s="213"/>
      <c r="Z42" s="213"/>
      <c r="AA42" s="213"/>
      <c r="AB42" s="28"/>
      <c r="AC42" s="28"/>
      <c r="AD42" s="28"/>
      <c r="AE42" s="28"/>
    </row>
    <row r="43" spans="2:31" ht="30" customHeight="1" x14ac:dyDescent="0.35">
      <c r="B43" s="213" t="s">
        <v>1824</v>
      </c>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row>
    <row r="44" spans="2:31" ht="15" customHeight="1" x14ac:dyDescent="0.35">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row>
    <row r="45" spans="2:31" ht="25.35" customHeight="1" x14ac:dyDescent="0.35">
      <c r="B45" s="241" t="s">
        <v>339</v>
      </c>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row>
    <row r="46" spans="2:31" ht="30" customHeight="1" x14ac:dyDescent="0.35">
      <c r="B46" s="213" t="s">
        <v>1825</v>
      </c>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row>
    <row r="47" spans="2:31" ht="20.100000000000001" customHeight="1" x14ac:dyDescent="0.35">
      <c r="B47" s="213" t="s">
        <v>1826</v>
      </c>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row>
    <row r="48" spans="2:31" ht="20.100000000000001" customHeight="1" x14ac:dyDescent="0.35">
      <c r="B48" s="213" t="s">
        <v>1827</v>
      </c>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row>
    <row r="49" spans="2:27" ht="20.100000000000001" customHeight="1" x14ac:dyDescent="0.35">
      <c r="B49" s="213" t="s">
        <v>1828</v>
      </c>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row>
    <row r="50" spans="2:27" ht="45" customHeight="1" x14ac:dyDescent="0.35">
      <c r="B50" s="213" t="s">
        <v>1829</v>
      </c>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row>
    <row r="51" spans="2:27" ht="60" customHeight="1" x14ac:dyDescent="0.35">
      <c r="B51" s="213" t="s">
        <v>1830</v>
      </c>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row>
    <row r="52" spans="2:27" ht="30" customHeight="1" x14ac:dyDescent="0.35">
      <c r="B52" s="213" t="s">
        <v>1831</v>
      </c>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row>
    <row r="53" spans="2:27" ht="20.100000000000001" customHeight="1" x14ac:dyDescent="0.35">
      <c r="B53" s="192" t="s">
        <v>344</v>
      </c>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row>
    <row r="54" spans="2:27" ht="15" customHeight="1" x14ac:dyDescent="0.35">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2:27" ht="25.35" customHeight="1" x14ac:dyDescent="0.35">
      <c r="B55" s="241" t="s">
        <v>302</v>
      </c>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row>
    <row r="56" spans="2:27" ht="75" customHeight="1" x14ac:dyDescent="0.35">
      <c r="B56" s="192" t="s">
        <v>1832</v>
      </c>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row>
    <row r="57" spans="2:27" ht="45" customHeight="1" x14ac:dyDescent="0.35">
      <c r="B57" s="192" t="s">
        <v>1833</v>
      </c>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row>
    <row r="58" spans="2:27" ht="90" customHeight="1" x14ac:dyDescent="0.35">
      <c r="B58" s="192" t="s">
        <v>1834</v>
      </c>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row>
    <row r="59" spans="2:27" ht="60" customHeight="1" x14ac:dyDescent="0.35">
      <c r="B59" s="192" t="s">
        <v>1835</v>
      </c>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row>
    <row r="60" spans="2:27" ht="30" customHeight="1" x14ac:dyDescent="0.35">
      <c r="B60" s="192" t="s">
        <v>1836</v>
      </c>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row>
    <row r="61" spans="2:27" ht="45" customHeight="1" x14ac:dyDescent="0.35">
      <c r="B61" s="192" t="s">
        <v>1837</v>
      </c>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row>
    <row r="62" spans="2:27" ht="45" customHeight="1" x14ac:dyDescent="0.35">
      <c r="B62" s="192" t="s">
        <v>1838</v>
      </c>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row>
    <row r="63" spans="2:27" ht="16.350000000000001" customHeight="1" x14ac:dyDescent="0.35">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2:27" ht="25.35" customHeight="1" x14ac:dyDescent="0.35">
      <c r="B64" s="241" t="s">
        <v>303</v>
      </c>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row>
    <row r="65" spans="2:35" ht="45" customHeight="1" x14ac:dyDescent="0.35">
      <c r="B65" s="192" t="s">
        <v>1839</v>
      </c>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row>
    <row r="66" spans="2:35" ht="30" customHeight="1" x14ac:dyDescent="0.35">
      <c r="B66" s="192" t="s">
        <v>1840</v>
      </c>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row>
    <row r="67" spans="2:35" ht="20.100000000000001" customHeight="1" x14ac:dyDescent="0.35">
      <c r="B67" s="192" t="s">
        <v>1841</v>
      </c>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row>
    <row r="68" spans="2:35" ht="14.1" customHeight="1" x14ac:dyDescent="0.35">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2:35" ht="25.35" customHeight="1" x14ac:dyDescent="0.35">
      <c r="B69" s="241" t="s">
        <v>306</v>
      </c>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row>
    <row r="70" spans="2:35" ht="20.100000000000001" customHeight="1" x14ac:dyDescent="0.35">
      <c r="B70" s="263" t="str">
        <f>Measures!B35</f>
        <v xml:space="preserve">Urban vehicle access regulation schemes </v>
      </c>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row>
    <row r="71" spans="2:35" ht="20.100000000000001" customHeight="1" x14ac:dyDescent="0.35">
      <c r="B71" s="263" t="str">
        <f>Measures!B62</f>
        <v xml:space="preserve">Urban logistic hubs and pick-up/drop-off points </v>
      </c>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row>
    <row r="72" spans="2:35" ht="20.100000000000001" customHeight="1" x14ac:dyDescent="0.35">
      <c r="B72" s="263" t="str">
        <f>Measures!B76</f>
        <v>Freight electrification of logistics</v>
      </c>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row>
    <row r="73" spans="2:35" ht="15" customHeight="1" thickBot="1" x14ac:dyDescent="0.4">
      <c r="B73" s="87"/>
      <c r="C73" s="87"/>
      <c r="D73" s="87"/>
      <c r="E73" s="87"/>
      <c r="F73" s="87"/>
      <c r="G73" s="87"/>
      <c r="H73" s="87"/>
      <c r="I73" s="87"/>
      <c r="J73" s="87"/>
      <c r="K73" s="87"/>
      <c r="L73" s="87"/>
      <c r="M73" s="87"/>
      <c r="N73" s="87"/>
      <c r="O73" s="87"/>
      <c r="P73" s="87"/>
      <c r="Q73" s="87"/>
      <c r="R73" s="87"/>
      <c r="S73" s="87"/>
      <c r="T73" s="87"/>
      <c r="U73" s="87"/>
      <c r="V73" s="87"/>
      <c r="W73" s="87"/>
      <c r="X73" s="87"/>
      <c r="Y73" s="87"/>
      <c r="Z73" s="87"/>
      <c r="AA73" s="87"/>
    </row>
    <row r="74" spans="2:35" ht="30" customHeight="1" thickBot="1" x14ac:dyDescent="0.4">
      <c r="B74" s="189" t="s">
        <v>288</v>
      </c>
      <c r="C74" s="190"/>
      <c r="D74" s="190"/>
      <c r="E74" s="190"/>
      <c r="F74" s="190"/>
      <c r="G74" s="190"/>
      <c r="H74" s="190"/>
      <c r="I74" s="190"/>
      <c r="J74" s="190"/>
      <c r="K74" s="190"/>
      <c r="L74" s="190"/>
      <c r="M74" s="190"/>
      <c r="N74" s="190"/>
      <c r="O74" s="190"/>
      <c r="P74" s="190"/>
      <c r="Q74" s="190"/>
      <c r="R74" s="190"/>
      <c r="S74" s="190"/>
      <c r="T74" s="190"/>
      <c r="U74" s="190"/>
      <c r="V74" s="190"/>
      <c r="W74" s="190"/>
      <c r="X74" s="190"/>
      <c r="Y74" s="190"/>
      <c r="Z74" s="190"/>
      <c r="AA74" s="191"/>
    </row>
    <row r="75" spans="2:35" ht="25.35" customHeight="1" x14ac:dyDescent="0.35">
      <c r="B75" s="242" t="s">
        <v>308</v>
      </c>
      <c r="C75" s="242"/>
      <c r="D75" s="242"/>
      <c r="E75" s="242"/>
      <c r="F75" s="242"/>
      <c r="G75" s="242"/>
      <c r="H75" s="242"/>
      <c r="I75" s="242"/>
      <c r="J75" s="242"/>
      <c r="K75" s="242"/>
      <c r="L75" s="242"/>
      <c r="M75" s="242"/>
      <c r="N75" s="242"/>
      <c r="O75" s="242"/>
      <c r="P75" s="242"/>
      <c r="Q75" s="242"/>
      <c r="R75" s="242"/>
      <c r="S75" s="242"/>
      <c r="T75" s="242"/>
      <c r="U75" s="242"/>
      <c r="V75" s="242"/>
      <c r="W75" s="242"/>
      <c r="X75" s="180" t="str">
        <f>Overview_Measures!M81</f>
        <v>Low to Medium</v>
      </c>
      <c r="Y75" s="180"/>
      <c r="Z75" s="180"/>
      <c r="AA75" s="180"/>
      <c r="AB75" s="21"/>
      <c r="AC75" s="21"/>
      <c r="AD75" s="21"/>
      <c r="AE75" s="21"/>
      <c r="AF75" s="21"/>
      <c r="AG75" s="21"/>
      <c r="AH75" s="21"/>
      <c r="AI75" s="21"/>
    </row>
    <row r="76" spans="2:35" ht="60" customHeight="1" x14ac:dyDescent="0.35">
      <c r="B76" s="192" t="s">
        <v>1842</v>
      </c>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row>
    <row r="77" spans="2:35" ht="15" customHeight="1" thickBot="1" x14ac:dyDescent="0.4">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2:35" ht="25.35" customHeight="1" x14ac:dyDescent="0.35">
      <c r="B78" s="246" t="s">
        <v>309</v>
      </c>
      <c r="C78" s="246"/>
      <c r="D78" s="246"/>
      <c r="E78" s="246"/>
      <c r="F78" s="246"/>
      <c r="G78" s="246"/>
      <c r="H78" s="246"/>
      <c r="I78" s="246"/>
      <c r="J78" s="246"/>
      <c r="K78" s="246"/>
      <c r="L78" s="246"/>
      <c r="M78" s="246"/>
      <c r="N78" s="246"/>
      <c r="O78" s="246"/>
      <c r="P78" s="246"/>
      <c r="Q78" s="246"/>
      <c r="R78" s="246"/>
      <c r="S78" s="246"/>
      <c r="T78" s="246"/>
      <c r="U78" s="246"/>
      <c r="V78" s="246"/>
      <c r="W78" s="246"/>
      <c r="X78" s="180" t="str">
        <f>Overview_Measures!N81</f>
        <v>Low to Medium</v>
      </c>
      <c r="Y78" s="180"/>
      <c r="Z78" s="180"/>
      <c r="AA78" s="180"/>
    </row>
    <row r="79" spans="2:35" ht="45" customHeight="1" x14ac:dyDescent="0.35">
      <c r="B79" s="192" t="s">
        <v>1843</v>
      </c>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row>
    <row r="80" spans="2:35" ht="15" customHeight="1" thickBot="1" x14ac:dyDescent="0.4">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2:27" ht="25.35" customHeight="1" x14ac:dyDescent="0.35">
      <c r="B81" s="246" t="s">
        <v>367</v>
      </c>
      <c r="C81" s="246"/>
      <c r="D81" s="246"/>
      <c r="E81" s="246"/>
      <c r="F81" s="246"/>
      <c r="G81" s="246"/>
      <c r="H81" s="246"/>
      <c r="I81" s="246"/>
      <c r="J81" s="246"/>
      <c r="K81" s="246"/>
      <c r="L81" s="246"/>
      <c r="M81" s="246"/>
      <c r="N81" s="246"/>
      <c r="O81" s="246"/>
      <c r="P81" s="246"/>
      <c r="Q81" s="246"/>
      <c r="R81" s="246"/>
      <c r="S81" s="246"/>
      <c r="T81" s="246"/>
      <c r="U81" s="246"/>
      <c r="V81" s="246"/>
      <c r="W81" s="246"/>
      <c r="X81" s="180" t="str">
        <f>Overview_Measures!O81</f>
        <v>Low to Medium</v>
      </c>
      <c r="Y81" s="180"/>
      <c r="Z81" s="180"/>
      <c r="AA81" s="180"/>
    </row>
    <row r="82" spans="2:27" ht="30" customHeight="1" x14ac:dyDescent="0.35">
      <c r="B82" s="192" t="s">
        <v>1844</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row>
    <row r="83" spans="2:27" ht="30" customHeight="1" x14ac:dyDescent="0.35">
      <c r="B83" s="192" t="s">
        <v>1845</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row>
    <row r="84" spans="2:27" ht="20.100000000000001" customHeight="1" x14ac:dyDescent="0.35">
      <c r="B84" s="192" t="s">
        <v>1846</v>
      </c>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row>
    <row r="85" spans="2:27" ht="15" customHeight="1" x14ac:dyDescent="0.35">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2:27" ht="30" customHeight="1" x14ac:dyDescent="0.35">
      <c r="B86" s="244" t="s">
        <v>311</v>
      </c>
      <c r="C86" s="245"/>
      <c r="D86" s="245"/>
      <c r="E86" s="245"/>
      <c r="F86" s="245"/>
      <c r="G86" s="245"/>
      <c r="H86" s="245"/>
      <c r="I86" s="245"/>
      <c r="J86" s="245"/>
      <c r="K86" s="245"/>
      <c r="L86" s="245"/>
      <c r="M86" s="245"/>
      <c r="N86" s="245"/>
      <c r="O86" s="245"/>
      <c r="P86" s="245"/>
      <c r="Q86" s="245"/>
      <c r="R86" s="245"/>
      <c r="S86" s="245"/>
      <c r="T86" s="245"/>
      <c r="U86" s="245"/>
      <c r="V86" s="245"/>
      <c r="W86" s="245"/>
      <c r="X86" s="245"/>
      <c r="Y86" s="245"/>
      <c r="Z86" s="245"/>
      <c r="AA86" s="245"/>
    </row>
    <row r="87" spans="2:27" ht="20.100000000000001" customHeight="1" x14ac:dyDescent="0.35">
      <c r="B87" s="192" t="s">
        <v>1847</v>
      </c>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row>
    <row r="88" spans="2:27" ht="20.100000000000001" customHeight="1" x14ac:dyDescent="0.35">
      <c r="B88" s="192" t="s">
        <v>1848</v>
      </c>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row>
    <row r="89" spans="2:27" ht="20.100000000000001" customHeight="1" x14ac:dyDescent="0.35">
      <c r="B89" s="192" t="s">
        <v>1849</v>
      </c>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row>
    <row r="90" spans="2:27" ht="30" customHeight="1" x14ac:dyDescent="0.35">
      <c r="B90" s="192" t="s">
        <v>1850</v>
      </c>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row>
    <row r="91" spans="2:27" ht="20.100000000000001" customHeight="1" x14ac:dyDescent="0.35">
      <c r="B91" s="192" t="s">
        <v>1851</v>
      </c>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row>
    <row r="92" spans="2:27" ht="20.100000000000001" customHeight="1" x14ac:dyDescent="0.35">
      <c r="B92" s="192" t="s">
        <v>1852</v>
      </c>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row>
    <row r="93" spans="2:27" ht="20.100000000000001" customHeight="1" x14ac:dyDescent="0.35">
      <c r="B93" s="192" t="s">
        <v>1853</v>
      </c>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row>
    <row r="94" spans="2:27" ht="20.100000000000001" customHeight="1" x14ac:dyDescent="0.35">
      <c r="B94" s="192" t="s">
        <v>1854</v>
      </c>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row>
    <row r="95" spans="2:27" ht="20.100000000000001" customHeight="1" x14ac:dyDescent="0.35">
      <c r="B95" s="192" t="s">
        <v>1855</v>
      </c>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row>
    <row r="96" spans="2:27" ht="20.100000000000001" customHeight="1" x14ac:dyDescent="0.35">
      <c r="B96" s="192" t="s">
        <v>1856</v>
      </c>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row>
    <row r="97" spans="2:27" ht="20.100000000000001" customHeight="1" x14ac:dyDescent="0.35">
      <c r="B97" s="192" t="s">
        <v>1857</v>
      </c>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row>
    <row r="98" spans="2:27" ht="20.100000000000001" customHeight="1" x14ac:dyDescent="0.35">
      <c r="B98" s="192" t="s">
        <v>1858</v>
      </c>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row>
    <row r="99" spans="2:27" ht="30" customHeight="1" x14ac:dyDescent="0.35">
      <c r="B99" s="192" t="s">
        <v>1859</v>
      </c>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row>
    <row r="100" spans="2:27" ht="20.100000000000001" customHeight="1" x14ac:dyDescent="0.35">
      <c r="B100" s="192" t="s">
        <v>1860</v>
      </c>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row>
    <row r="101" spans="2:27" ht="15" customHeight="1" x14ac:dyDescent="0.35">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row>
    <row r="102" spans="2:27" x14ac:dyDescent="0.35">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row>
    <row r="103" spans="2:27" x14ac:dyDescent="0.35">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row>
    <row r="104" spans="2:27" x14ac:dyDescent="0.35">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row>
    <row r="105" spans="2:27" x14ac:dyDescent="0.35">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row>
    <row r="106" spans="2:27" x14ac:dyDescent="0.35">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row>
    <row r="107" spans="2:27" x14ac:dyDescent="0.35">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row>
    <row r="108" spans="2:27" x14ac:dyDescent="0.35">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row>
    <row r="109" spans="2:27" x14ac:dyDescent="0.35">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row>
    <row r="110" spans="2:27" x14ac:dyDescent="0.35">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spans="2:27" x14ac:dyDescent="0.35">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spans="2:27" x14ac:dyDescent="0.35">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spans="2:27" x14ac:dyDescent="0.35">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spans="2:27" x14ac:dyDescent="0.35">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spans="2:27" x14ac:dyDescent="0.35">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2:27" x14ac:dyDescent="0.35">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2:27" x14ac:dyDescent="0.35">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2:27" x14ac:dyDescent="0.35">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2:27" x14ac:dyDescent="0.35">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2:27" x14ac:dyDescent="0.3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2:27" x14ac:dyDescent="0.3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2:27" x14ac:dyDescent="0.3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2:27" x14ac:dyDescent="0.35">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2:27" x14ac:dyDescent="0.35">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2:27" x14ac:dyDescent="0.35">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2:27" x14ac:dyDescent="0.35">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2:27" x14ac:dyDescent="0.35">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spans="2:27" x14ac:dyDescent="0.35">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row r="131" spans="2:27" x14ac:dyDescent="0.35">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spans="2:27" x14ac:dyDescent="0.35">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sheetData>
  <sheetProtection algorithmName="SHA-512" hashValue="8LvLGjRngfCmRanrpTzyaf1km4LOJMITP2Uz9edmJDxmX7LLEcukEhFyw/e3YxrXtZWRyi4Byr+g0vs4ocVT0g==" saltValue="yMvBbMZahMnxNMZjdP28eA==" spinCount="100000" sheet="1" objects="1" scenarios="1"/>
  <dataConsolidate/>
  <mergeCells count="146">
    <mergeCell ref="F42:AA42"/>
    <mergeCell ref="B35:C36"/>
    <mergeCell ref="D35:E35"/>
    <mergeCell ref="D36:E36"/>
    <mergeCell ref="B37:C38"/>
    <mergeCell ref="D37:E37"/>
    <mergeCell ref="D38:E38"/>
    <mergeCell ref="B39:C40"/>
    <mergeCell ref="D39:E39"/>
    <mergeCell ref="D40:E40"/>
    <mergeCell ref="B4:N4"/>
    <mergeCell ref="O4:AA4"/>
    <mergeCell ref="B6:N6"/>
    <mergeCell ref="O6:AA6"/>
    <mergeCell ref="B7:N7"/>
    <mergeCell ref="O7:AA7"/>
    <mergeCell ref="B1:G1"/>
    <mergeCell ref="H1:M1"/>
    <mergeCell ref="N1:S1"/>
    <mergeCell ref="T1:AA1"/>
    <mergeCell ref="B3:N3"/>
    <mergeCell ref="O3:AA3"/>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B20:G20"/>
    <mergeCell ref="H20:AA20"/>
    <mergeCell ref="X11:Y11"/>
    <mergeCell ref="Z11:AA11"/>
    <mergeCell ref="B12:AA12"/>
    <mergeCell ref="B15:E15"/>
    <mergeCell ref="H15:N15"/>
    <mergeCell ref="O15:U15"/>
    <mergeCell ref="V15:AA15"/>
    <mergeCell ref="L11:M11"/>
    <mergeCell ref="N11:O11"/>
    <mergeCell ref="P11:Q11"/>
    <mergeCell ref="R11:S11"/>
    <mergeCell ref="T11:U11"/>
    <mergeCell ref="V11:W11"/>
    <mergeCell ref="B11:C11"/>
    <mergeCell ref="D11:E11"/>
    <mergeCell ref="F11:G11"/>
    <mergeCell ref="H11:I11"/>
    <mergeCell ref="J11:K11"/>
    <mergeCell ref="B17:AA17"/>
    <mergeCell ref="B18:AA18"/>
    <mergeCell ref="B19:G19"/>
    <mergeCell ref="H19:AA19"/>
    <mergeCell ref="B43:AA43"/>
    <mergeCell ref="B46:AA46"/>
    <mergeCell ref="B24:G24"/>
    <mergeCell ref="H24:AA24"/>
    <mergeCell ref="B25:G25"/>
    <mergeCell ref="H25:AA25"/>
    <mergeCell ref="B27:AA27"/>
    <mergeCell ref="B28:AA28"/>
    <mergeCell ref="B21:G21"/>
    <mergeCell ref="H21:AA21"/>
    <mergeCell ref="B22:G22"/>
    <mergeCell ref="H22:AA22"/>
    <mergeCell ref="B23:G23"/>
    <mergeCell ref="H23:AA23"/>
    <mergeCell ref="F35:AA35"/>
    <mergeCell ref="F37:AA37"/>
    <mergeCell ref="F39:AA39"/>
    <mergeCell ref="F41:AA41"/>
    <mergeCell ref="B41:C42"/>
    <mergeCell ref="D41:E41"/>
    <mergeCell ref="D42:E42"/>
    <mergeCell ref="F36:AA36"/>
    <mergeCell ref="F38:AA38"/>
    <mergeCell ref="F40:AA40"/>
    <mergeCell ref="B64:AA64"/>
    <mergeCell ref="B69:AA69"/>
    <mergeCell ref="B70:AA70"/>
    <mergeCell ref="B49:AA49"/>
    <mergeCell ref="B50:AA50"/>
    <mergeCell ref="B51:AA51"/>
    <mergeCell ref="B52:AA52"/>
    <mergeCell ref="B56:AA56"/>
    <mergeCell ref="B57:AA57"/>
    <mergeCell ref="B58:AA58"/>
    <mergeCell ref="B59:AA59"/>
    <mergeCell ref="B60:AA60"/>
    <mergeCell ref="B61:AA61"/>
    <mergeCell ref="B100:AA100"/>
    <mergeCell ref="B90:AA90"/>
    <mergeCell ref="B91:AA91"/>
    <mergeCell ref="B92:AA92"/>
    <mergeCell ref="B93:AA93"/>
    <mergeCell ref="B94:AA94"/>
    <mergeCell ref="B95:AA95"/>
    <mergeCell ref="B47:AA47"/>
    <mergeCell ref="B48:AA48"/>
    <mergeCell ref="B82:AA82"/>
    <mergeCell ref="B83:AA83"/>
    <mergeCell ref="B84:AA84"/>
    <mergeCell ref="B53:AA53"/>
    <mergeCell ref="B87:AA87"/>
    <mergeCell ref="B88:AA88"/>
    <mergeCell ref="B89:AA89"/>
    <mergeCell ref="B62:AA62"/>
    <mergeCell ref="B65:AA65"/>
    <mergeCell ref="B66:AA66"/>
    <mergeCell ref="B67:AA67"/>
    <mergeCell ref="B76:AA76"/>
    <mergeCell ref="B79:AA79"/>
    <mergeCell ref="B86:AA86"/>
    <mergeCell ref="B55:AA55"/>
    <mergeCell ref="D13:G13"/>
    <mergeCell ref="J13:M13"/>
    <mergeCell ref="N13:O13"/>
    <mergeCell ref="P13:S13"/>
    <mergeCell ref="B72:AA72"/>
    <mergeCell ref="B96:AA96"/>
    <mergeCell ref="B97:AA97"/>
    <mergeCell ref="B98:AA98"/>
    <mergeCell ref="B99:AA99"/>
    <mergeCell ref="B75:W75"/>
    <mergeCell ref="X75:AA75"/>
    <mergeCell ref="B78:W78"/>
    <mergeCell ref="X78:AA78"/>
    <mergeCell ref="B81:W81"/>
    <mergeCell ref="X81:AA81"/>
    <mergeCell ref="B71:AA71"/>
    <mergeCell ref="B29:AA29"/>
    <mergeCell ref="B30:AA30"/>
    <mergeCell ref="B31:AA31"/>
    <mergeCell ref="B32:AA32"/>
    <mergeCell ref="B33:AA33"/>
    <mergeCell ref="B34:AA34"/>
    <mergeCell ref="B74:AA74"/>
    <mergeCell ref="B45:AA45"/>
  </mergeCells>
  <conditionalFormatting sqref="B10:AA11">
    <cfRule type="expression" dxfId="17" priority="16" stopIfTrue="1">
      <formula>B$11=" "</formula>
    </cfRule>
    <cfRule type="expression" dxfId="16" priority="17">
      <formula>B$11="Partial"</formula>
    </cfRule>
    <cfRule type="expression" dxfId="15" priority="18">
      <formula>B$11="Strong"</formula>
    </cfRule>
  </conditionalFormatting>
  <conditionalFormatting sqref="X75">
    <cfRule type="expression" dxfId="14" priority="11" stopIfTrue="1">
      <formula>X75="High"</formula>
    </cfRule>
    <cfRule type="expression" dxfId="13" priority="12">
      <formula>X75="Medium to High"</formula>
    </cfRule>
    <cfRule type="expression" dxfId="12" priority="13" stopIfTrue="1">
      <formula>X75="Medium"</formula>
    </cfRule>
    <cfRule type="expression" dxfId="11" priority="14" stopIfTrue="1">
      <formula>X75="Low to Medium"</formula>
    </cfRule>
    <cfRule type="expression" dxfId="10" priority="15">
      <formula>X75="Low"</formula>
    </cfRule>
  </conditionalFormatting>
  <conditionalFormatting sqref="X78">
    <cfRule type="expression" dxfId="9" priority="6" stopIfTrue="1">
      <formula>X78="High"</formula>
    </cfRule>
    <cfRule type="expression" dxfId="8" priority="7">
      <formula>X78="Medium to High"</formula>
    </cfRule>
    <cfRule type="expression" dxfId="7" priority="8" stopIfTrue="1">
      <formula>X78="Medium"</formula>
    </cfRule>
    <cfRule type="expression" dxfId="6" priority="9" stopIfTrue="1">
      <formula>X78="Low to Medium"</formula>
    </cfRule>
    <cfRule type="expression" dxfId="5" priority="10">
      <formula>X78="Low"</formula>
    </cfRule>
  </conditionalFormatting>
  <conditionalFormatting sqref="X81">
    <cfRule type="expression" dxfId="4" priority="1" stopIfTrue="1">
      <formula>X81="High"</formula>
    </cfRule>
    <cfRule type="expression" dxfId="3" priority="2">
      <formula>X81="Medium to High"</formula>
    </cfRule>
    <cfRule type="expression" dxfId="2" priority="3" stopIfTrue="1">
      <formula>X81="Medium"</formula>
    </cfRule>
    <cfRule type="expression" dxfId="1" priority="4" stopIfTrue="1">
      <formula>X81="Low to Medium"</formula>
    </cfRule>
    <cfRule type="expression" dxfId="0" priority="5">
      <formula>X81="Low"</formula>
    </cfRule>
  </conditionalFormatting>
  <conditionalFormatting sqref="AB75:AI75">
    <cfRule type="colorScale" priority="19">
      <colorScale>
        <cfvo type="min"/>
        <cfvo type="percentile" val="50"/>
        <cfvo type="max"/>
        <color rgb="FFF8696B"/>
        <color rgb="FFFFEB84"/>
        <color rgb="FF63BE7B"/>
      </colorScale>
    </cfRule>
  </conditionalFormatting>
  <hyperlinks>
    <hyperlink ref="B87" r:id="rId1" display="https://www.eea.europa.eu/publications/transport-and-environment-report-2021" xr:uid="{3406B87B-40EF-4743-905B-860EE34942E5}"/>
    <hyperlink ref="B89" r:id="rId2" display="https://cordis.europa.eu/project/id/635773/results" xr:uid="{70302048-13CF-7546-AFAB-00B0E567F550}"/>
    <hyperlink ref="B90" r:id="rId3" display="https://www.mckinsey.com/~/media/mckinsey/business functions/sustainability/our insights/urban commercial transport and the future of mobility/an-integrated-perspective-on-the-future-of-mobility.pdf" xr:uid="{82FC3CB0-E946-1E4B-A8E7-7AD7C903CBD6}"/>
    <hyperlink ref="B91" r:id="rId4" display="https://doi.org/10.1186/s12544-021-00512-3" xr:uid="{6C47426B-9C78-7F4A-9C4C-26B53F2805B2}"/>
    <hyperlink ref="B93" r:id="rId5" display="https://www.itf-oecd.org/policy/freight-transport-asset-sharing-and-digi" xr:uid="{03200DC0-67CE-8840-BF17-36B50E955714}"/>
    <hyperlink ref="B94" r:id="rId6" display="https://hal.archives-ouvertes.fr/hal-01255357" xr:uid="{D85EBCEF-9036-7841-BC25-C79D040819F2}"/>
    <hyperlink ref="B95" r:id="rId7" display="https://doi.org/10.1016/j.enpol.2009.11.053" xr:uid="{9779163A-FB16-8448-8271-BB8E99A9051C}"/>
    <hyperlink ref="B96" r:id="rId8" display="https://doi.org/10.1080/09537287.2016.1147092" xr:uid="{D683D121-6D54-5446-B545-B4470F513D6C}"/>
    <hyperlink ref="B97" r:id="rId9" display="https://doi.org/10.1016/j.ejor.2010.01.015" xr:uid="{D95F8DDC-E539-5646-9BA7-98E1581F482E}"/>
    <hyperlink ref="B98" r:id="rId10" display="https://doi.org/10.1016/j.trpro.2016.02.056" xr:uid="{E89C7EEC-CE7A-684C-9162-9FEB163F821C}"/>
    <hyperlink ref="B100" r:id="rId11" display="https://www.itf-oecd.org/mix-and-maas-data-architecture-mobility-service" xr:uid="{913A639A-CB9B-6A49-AF97-A7D87C63C022}"/>
    <hyperlink ref="B70:AA70" location="UVR!A1" display="UVR!A1" xr:uid="{9CB1BC63-0E41-BE48-94BA-A3BBAA42DF24}"/>
    <hyperlink ref="B71:AA71" location="ULH!A1" display="ULH!A1" xr:uid="{790930BE-5596-E441-A327-937070458E10}"/>
    <hyperlink ref="B72:AA72" location="FLE!A1" display="FLE!A1" xr:uid="{3F4BB82D-F849-1B42-9681-4D42B7097FE3}"/>
    <hyperlink ref="N1" location="Overview_Measures!A1" display="Go back to Overview" xr:uid="{F3584AB3-6F4C-0645-AF5F-9DCB496FA48A}"/>
    <hyperlink ref="B1" location="Instructions!A1" display="Go back to Instructions" xr:uid="{A1486032-E940-1B4F-9625-30B82E885377}"/>
    <hyperlink ref="H1" location="Measures!A1" display="Go back to Measures List" xr:uid="{43F63124-F6A0-094C-83D8-4F5EFB295DEF}"/>
    <hyperlink ref="T1" location="Filter_multiple_criteria!A1" display="Go back to Multiple Criteria Filter" xr:uid="{FD78B781-B34F-A34E-84F2-B74F3FC88AB4}"/>
    <hyperlink ref="B1:G1" location="Home!A1" display="Go back to Home" xr:uid="{C80C171B-A8F1-994F-A900-69D7A66C97B4}"/>
    <hyperlink ref="T1:AA1" location="Measure_Selection_Filter!A1" display="Go back to Measure Selection Filter" xr:uid="{4B70B33E-D89F-7741-9964-F846157E0E54}"/>
    <hyperlink ref="H15" location="Measure_Template!B10" display="Summary" xr:uid="{34C0582A-8C80-7842-A1EC-6E974231249D}"/>
    <hyperlink ref="H15:N15" location="CLA!B17" display="Reader's Guide" xr:uid="{BDFBAA9F-32C4-3948-BD80-E394C35D416B}"/>
    <hyperlink ref="O15" location="Measure_Template!B10" display="Summary" xr:uid="{45F26AF1-F569-AC48-85B2-D117B4F09BFA}"/>
    <hyperlink ref="O15:U15" location="CLA!B27" display="Summary" xr:uid="{1FB778CF-415E-364A-8763-873BDC7F84DC}"/>
    <hyperlink ref="V15:AA15" location="CLA!B74" display="Qualification of measure" xr:uid="{6F99F21A-1C84-7B45-B7EB-7BA2D17BB035}"/>
  </hyperlinks>
  <pageMargins left="0.7" right="0.7" top="0.75" bottom="0.75" header="0.3" footer="0.3"/>
  <pageSetup orientation="portrait" r:id="rId1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DAED4839E2B24BBF3D44DDC655EE9D" ma:contentTypeVersion="15" ma:contentTypeDescription="Create a new document." ma:contentTypeScope="" ma:versionID="19b733461b84250692e8add748dc8a3d">
  <xsd:schema xmlns:xsd="http://www.w3.org/2001/XMLSchema" xmlns:xs="http://www.w3.org/2001/XMLSchema" xmlns:p="http://schemas.microsoft.com/office/2006/metadata/properties" xmlns:ns2="e5a53cd7-3fd6-4c87-8c2e-18e42c18e1e0" xmlns:ns3="10b5d401-08c8-420c-ad45-9f571362f146" targetNamespace="http://schemas.microsoft.com/office/2006/metadata/properties" ma:root="true" ma:fieldsID="d1243fb286861e4dd6b8764b0be3afad" ns2:_="" ns3:_="">
    <xsd:import namespace="e5a53cd7-3fd6-4c87-8c2e-18e42c18e1e0"/>
    <xsd:import namespace="10b5d401-08c8-420c-ad45-9f571362f14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ObjectDetectorVersion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a53cd7-3fd6-4c87-8c2e-18e42c18e1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7a95b74-384d-4fb3-9852-e139f8ae37e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b5d401-08c8-420c-ad45-9f571362f14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4dab6fa-c229-4df4-b093-c3c567566781}" ma:internalName="TaxCatchAll" ma:showField="CatchAllData" ma:web="10b5d401-08c8-420c-ad45-9f571362f14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0b5d401-08c8-420c-ad45-9f571362f146" xsi:nil="true"/>
    <lcf76f155ced4ddcb4097134ff3c332f xmlns="e5a53cd7-3fd6-4c87-8c2e-18e42c18e1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9B1DCDD-E97C-4FF1-A6FD-52121C2589F7}">
  <ds:schemaRefs>
    <ds:schemaRef ds:uri="http://schemas.microsoft.com/sharepoint/v3/contenttype/forms"/>
  </ds:schemaRefs>
</ds:datastoreItem>
</file>

<file path=customXml/itemProps2.xml><?xml version="1.0" encoding="utf-8"?>
<ds:datastoreItem xmlns:ds="http://schemas.openxmlformats.org/officeDocument/2006/customXml" ds:itemID="{0CD39C53-DC27-4EB8-8DA2-DEB53E2360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a53cd7-3fd6-4c87-8c2e-18e42c18e1e0"/>
    <ds:schemaRef ds:uri="10b5d401-08c8-420c-ad45-9f571362f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BF266B-CBFD-4793-AE7F-CD10EE33E400}">
  <ds:schemaRefs>
    <ds:schemaRef ds:uri="http://schemas.microsoft.com/office/2006/metadata/properties"/>
    <ds:schemaRef ds:uri="http://schemas.microsoft.com/office/infopath/2007/PartnerControls"/>
    <ds:schemaRef ds:uri="10b5d401-08c8-420c-ad45-9f571362f146"/>
    <ds:schemaRef ds:uri="e5a53cd7-3fd6-4c87-8c2e-18e42c18e1e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vt:i4>
      </vt:variant>
    </vt:vector>
  </HeadingPairs>
  <TitlesOfParts>
    <vt:vector size="32" baseType="lpstr">
      <vt:lpstr>Home</vt:lpstr>
      <vt:lpstr>Measures</vt:lpstr>
      <vt:lpstr>Overview_Measures</vt:lpstr>
      <vt:lpstr>Measure_Selection_Filter</vt:lpstr>
      <vt:lpstr>Φύλλο1_hide</vt:lpstr>
      <vt:lpstr>Sheet6_hide</vt:lpstr>
      <vt:lpstr>Template</vt:lpstr>
      <vt:lpstr>LPT</vt:lpstr>
      <vt:lpstr>UPT</vt:lpstr>
      <vt:lpstr>IPT</vt:lpstr>
      <vt:lpstr>SMI</vt:lpstr>
      <vt:lpstr>VOI</vt:lpstr>
      <vt:lpstr>TMS</vt:lpstr>
      <vt:lpstr>CPR</vt:lpstr>
      <vt:lpstr>PRR</vt:lpstr>
      <vt:lpstr>UVR</vt:lpstr>
      <vt:lpstr>ENR</vt:lpstr>
      <vt:lpstr>ACM</vt:lpstr>
      <vt:lpstr>PED</vt:lpstr>
      <vt:lpstr>GPP</vt:lpstr>
      <vt:lpstr>EVI</vt:lpstr>
      <vt:lpstr>RSS</vt:lpstr>
      <vt:lpstr>FSS</vt:lpstr>
      <vt:lpstr>EAC</vt:lpstr>
      <vt:lpstr>MMC</vt:lpstr>
      <vt:lpstr>ULH</vt:lpstr>
      <vt:lpstr>CDS</vt:lpstr>
      <vt:lpstr>ECD</vt:lpstr>
      <vt:lpstr>CML</vt:lpstr>
      <vt:lpstr>FLE</vt:lpstr>
      <vt:lpstr>CLA</vt:lpstr>
      <vt:lpstr>ACM!_Hlk139575332</vt:lpstr>
    </vt:vector>
  </TitlesOfParts>
  <Manager/>
  <Company>International Transport Forum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WINDISCH Elisabeth, ITF/QPA</dc:creator>
  <cp:keywords/>
  <dc:description/>
  <cp:lastModifiedBy>FERNANDO Malithi, ITF/RC</cp:lastModifiedBy>
  <cp:revision/>
  <dcterms:created xsi:type="dcterms:W3CDTF">2022-07-05T14:16:58Z</dcterms:created>
  <dcterms:modified xsi:type="dcterms:W3CDTF">2024-09-26T13:29:12Z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0x010100EFDAED4839E2B24BBF3D44DDC655EE9D</vt:lpwstr>
  </property>
  <property fmtid="{D5CDD505-2E9C-101B-9397-08002B2CF9AE}" pid="3" name="MediaServiceImageTags">
    <vt:lpwstr/>
  </property>
</Properties>
</file>